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05" windowWidth="24915" windowHeight="11565" tabRatio="848" activeTab="0"/>
  </bookViews>
  <sheets>
    <sheet name="Sommaire" sheetId="57" r:id="rId1"/>
    <sheet name="F1-Tableau 1" sheetId="4" r:id="rId2"/>
    <sheet name="F1-Tableau 2" sheetId="5" r:id="rId3"/>
    <sheet name="F1-Tableau 3" sheetId="6" r:id="rId4"/>
    <sheet name="F1-Graphique 1" sheetId="7" r:id="rId5"/>
    <sheet name="F1-Graphique 2" sheetId="8" r:id="rId6"/>
    <sheet name="F1-Graphique 3" sheetId="9" r:id="rId7"/>
    <sheet name="F2-Tableau 1" sheetId="10" r:id="rId8"/>
    <sheet name="F2-Tableau 2" sheetId="11" r:id="rId9"/>
    <sheet name="F2-Tableau 3" sheetId="12" r:id="rId10"/>
    <sheet name="F2-Tableau 4" sheetId="13" r:id="rId11"/>
    <sheet name="F2-Graphique 1" sheetId="14" r:id="rId12"/>
    <sheet name="F2-Tableau 1 Encadré 1" sheetId="15" r:id="rId13"/>
    <sheet name="F2-Graphique 1 Encadré 2" sheetId="16" r:id="rId14"/>
    <sheet name="F3-Tableau 1" sheetId="17" r:id="rId15"/>
    <sheet name="F3-Tableau 2" sheetId="18" r:id="rId16"/>
    <sheet name="F3-Graphique 1" sheetId="19" r:id="rId17"/>
    <sheet name="F3-Graphique 2" sheetId="20" r:id="rId18"/>
    <sheet name="F3-Graphique 3" sheetId="21" r:id="rId19"/>
    <sheet name="F04-Graphique 1" sheetId="22" r:id="rId20"/>
    <sheet name="F04-Graphique 2" sheetId="23" r:id="rId21"/>
    <sheet name="F04-Graphique 3" sheetId="24" r:id="rId22"/>
    <sheet name="F04-Graphique 4" sheetId="25" r:id="rId23"/>
    <sheet name="F04-Graphique 5" sheetId="26" r:id="rId24"/>
    <sheet name="F04-Tableau 1" sheetId="27" r:id="rId25"/>
    <sheet name="F04-Tableau 2" sheetId="28" r:id="rId26"/>
    <sheet name="F05-Tableau 1" sheetId="29" r:id="rId27"/>
    <sheet name="F05-Tableau 2" sheetId="30" r:id="rId28"/>
    <sheet name="F05-Graph 1" sheetId="31" r:id="rId29"/>
    <sheet name="F05 - tabcomp1" sheetId="32" r:id="rId30"/>
    <sheet name="F05 - tabcomp2" sheetId="33" r:id="rId31"/>
    <sheet name="F06-Tableau 1" sheetId="34" r:id="rId32"/>
    <sheet name="F06-Tableau 2" sheetId="35" r:id="rId33"/>
    <sheet name="F06-Tableau 3" sheetId="36" r:id="rId34"/>
    <sheet name="F06-Tableau 4" sheetId="37" r:id="rId35"/>
    <sheet name="F06-Tableau 5" sheetId="38" r:id="rId36"/>
    <sheet name="F06-Graphique 1" sheetId="39" r:id="rId37"/>
    <sheet name="F06-Graphique 2" sheetId="40" r:id="rId38"/>
    <sheet name="F07-Tableau" sheetId="41" r:id="rId39"/>
    <sheet name="F07-Graphique 1" sheetId="42" r:id="rId40"/>
    <sheet name="F07-Graphique 2" sheetId="43" r:id="rId41"/>
    <sheet name="F07-Graphique 3" sheetId="44" r:id="rId42"/>
    <sheet name="F07-Graphique 4a" sheetId="45" r:id="rId43"/>
    <sheet name="F07-Graphique 4b" sheetId="46" r:id="rId44"/>
    <sheet name="F07-Graphique 5" sheetId="47" r:id="rId45"/>
    <sheet name="F07-tabcomp 1" sheetId="48" r:id="rId46"/>
    <sheet name="F07-tabcomp2" sheetId="49" r:id="rId47"/>
    <sheet name="F07-tabcomp3" sheetId="50" r:id="rId48"/>
    <sheet name="F08-Tableau 1" sheetId="51" r:id="rId49"/>
    <sheet name="F08-Graphique 1" sheetId="52" r:id="rId50"/>
    <sheet name="F9-Tableau 1" sheetId="53" r:id="rId51"/>
    <sheet name="F9-Tableau 2" sheetId="54" r:id="rId52"/>
    <sheet name="F9-Tableau 3" sheetId="55" r:id="rId53"/>
    <sheet name="F9-Graphique 1" sheetId="56" r:id="rId54"/>
  </sheets>
  <externalReferences>
    <externalReference r:id="rId57"/>
    <externalReference r:id="rId58"/>
    <externalReference r:id="rId59"/>
    <externalReference r:id="rId60"/>
    <externalReference r:id="rId61"/>
    <externalReference r:id="rId62"/>
    <externalReference r:id="rId63"/>
    <externalReference r:id="rId64"/>
  </externalReferences>
  <definedNames>
    <definedName name="_55" localSheetId="31">'[1]Macro1'!$B$29:$C$29</definedName>
    <definedName name="_55">'[1]Macro1'!$B$29:$C$29</definedName>
    <definedName name="_55_F" localSheetId="31">'[2]Macro1'!$B$159:$C$159</definedName>
    <definedName name="_55_F">'[2]Macro1'!$B$159:$C$159</definedName>
    <definedName name="_55_H" localSheetId="31">'[2]Macro1'!$B$94:$C$94</definedName>
    <definedName name="_55_H">'[2]Macro1'!$B$94:$C$94</definedName>
    <definedName name="_56" localSheetId="31">#REF!</definedName>
    <definedName name="_56" localSheetId="53">#REF!</definedName>
    <definedName name="_56">#REF!</definedName>
    <definedName name="_56_59" localSheetId="31">#REF!</definedName>
    <definedName name="_56_59" localSheetId="53">#REF!</definedName>
    <definedName name="_56_59">#REF!</definedName>
    <definedName name="_56_a_59" localSheetId="31">'[1]Macro1'!$B$31:$C$31</definedName>
    <definedName name="_56_a_59">'[1]Macro1'!$B$31:$C$31</definedName>
    <definedName name="_56_a_59_F" localSheetId="31">'[2]Macro1'!$B$161:$C$161</definedName>
    <definedName name="_56_a_59_F">'[2]Macro1'!$B$161:$C$161</definedName>
    <definedName name="_56_a_59_H" localSheetId="31">'[2]Macro1'!$B$96:$C$96</definedName>
    <definedName name="_56_a_59_H">'[2]Macro1'!$B$96:$C$96</definedName>
    <definedName name="_57" localSheetId="31">#REF!</definedName>
    <definedName name="_57" localSheetId="53">#REF!</definedName>
    <definedName name="_57">#REF!</definedName>
    <definedName name="_58" localSheetId="31">#REF!</definedName>
    <definedName name="_58" localSheetId="53">#REF!</definedName>
    <definedName name="_58">#REF!</definedName>
    <definedName name="_59" localSheetId="31">#REF!</definedName>
    <definedName name="_59" localSheetId="53">#REF!</definedName>
    <definedName name="_59">#REF!</definedName>
    <definedName name="_60" localSheetId="31">'[1]Macro1'!$B$34:$C$34</definedName>
    <definedName name="_60">'[1]Macro1'!$B$34:$C$34</definedName>
    <definedName name="_60_F" localSheetId="31">'[2]Macro1'!$B$164:$C$164</definedName>
    <definedName name="_60_F">'[2]Macro1'!$B$164:$C$164</definedName>
    <definedName name="_60_H" localSheetId="31">'[2]Macro1'!$B$99:$C$99</definedName>
    <definedName name="_60_H">'[2]Macro1'!$B$99:$C$99</definedName>
    <definedName name="_61" localSheetId="31">#REF!</definedName>
    <definedName name="_61" localSheetId="53">#REF!</definedName>
    <definedName name="_61">#REF!</definedName>
    <definedName name="_61_64" localSheetId="31">#REF!</definedName>
    <definedName name="_61_64" localSheetId="53">#REF!</definedName>
    <definedName name="_61_64">#REF!</definedName>
    <definedName name="_61_a_64" localSheetId="31">'[1]Macro1'!$B$36:$C$36</definedName>
    <definedName name="_61_a_64">'[1]Macro1'!$B$36:$C$36</definedName>
    <definedName name="_61_a_64_F" localSheetId="31">'[2]Macro1'!$B$166:$C$166</definedName>
    <definedName name="_61_a_64_F">'[2]Macro1'!$B$166:$C$166</definedName>
    <definedName name="_61_a_64_H" localSheetId="31">'[2]Macro1'!$B$101:$C$101</definedName>
    <definedName name="_61_a_64_H">'[2]Macro1'!$B$101:$C$101</definedName>
    <definedName name="_62" localSheetId="31">#REF!</definedName>
    <definedName name="_62" localSheetId="53">#REF!</definedName>
    <definedName name="_62">#REF!</definedName>
    <definedName name="_63" localSheetId="31">#REF!</definedName>
    <definedName name="_63" localSheetId="53">#REF!</definedName>
    <definedName name="_63">#REF!</definedName>
    <definedName name="_64" localSheetId="31">#REF!</definedName>
    <definedName name="_64" localSheetId="53">#REF!</definedName>
    <definedName name="_64">#REF!</definedName>
    <definedName name="_65" localSheetId="31">'[1]Macro1'!$B$39:$C$39</definedName>
    <definedName name="_65">'[1]Macro1'!$B$39:$C$39</definedName>
    <definedName name="_65_et_plus" localSheetId="31">#REF!</definedName>
    <definedName name="_65_et_plus" localSheetId="53">#REF!</definedName>
    <definedName name="_65_et_plus">#REF!</definedName>
    <definedName name="_65_F" localSheetId="31">'[2]Macro1'!$B$169:$C$169</definedName>
    <definedName name="_65_F">'[2]Macro1'!$B$169:$C$169</definedName>
    <definedName name="_65_H" localSheetId="31">'[2]Macro1'!$B$104:$C$104</definedName>
    <definedName name="_65_H">'[2]Macro1'!$B$104:$C$104</definedName>
    <definedName name="_66_et_plus" localSheetId="31">'[1]Macro1'!$B$41:$C$41</definedName>
    <definedName name="_66_et_plus">'[1]Macro1'!$B$41:$C$41</definedName>
    <definedName name="_66_et_plus_F" localSheetId="31">'[2]Macro1'!$B$171:$C$171</definedName>
    <definedName name="_66_et_plus_F">'[2]Macro1'!$B$171:$C$171</definedName>
    <definedName name="_66_et_plus_H" localSheetId="31">'[2]Macro1'!$B$106:$C$106</definedName>
    <definedName name="_66_et_plus_H">'[2]Macro1'!$B$106:$C$106</definedName>
    <definedName name="_eir12">#REF!</definedName>
    <definedName name="_t1">#REF!</definedName>
    <definedName name="_t11">#REF!</definedName>
    <definedName name="ancetre">#REF!</definedName>
    <definedName name="ANCETRE_2">#REF!</definedName>
    <definedName name="ANCETRE_2009_control" localSheetId="31">#REF!</definedName>
    <definedName name="ANCETRE_2009_control">#REF!</definedName>
    <definedName name="ANCETRE_2010_control" localSheetId="31">#REF!</definedName>
    <definedName name="ANCETRE_2010_control">#REF!</definedName>
    <definedName name="ANCETRE_2011">#REF!</definedName>
    <definedName name="ANCETRE_2011_control" localSheetId="31">#REF!</definedName>
    <definedName name="ANCETRE_2011_control">#REF!</definedName>
    <definedName name="ANCETRE_2012">#REF!</definedName>
    <definedName name="ANCETRE_2012_control" localSheetId="31">#REF!</definedName>
    <definedName name="ANCETRE_2012_control">#REF!</definedName>
    <definedName name="ANCETRE_control" localSheetId="31">#REF!</definedName>
    <definedName name="ANCETRE_control">#REF!</definedName>
    <definedName name="ancetre_t3_1" localSheetId="31">#REF!</definedName>
    <definedName name="ancetre_t3_1">#REF!</definedName>
    <definedName name="ancetre_t3_2" localSheetId="31">#REF!</definedName>
    <definedName name="ancetre_t3_2">#REF!</definedName>
    <definedName name="ancetre2">#REF!</definedName>
    <definedName name="b__ANCETRE_2012_control" localSheetId="31">#REF!</definedName>
    <definedName name="b__ANCETRE_2012_control">#REF!</definedName>
    <definedName name="b_eacr">#REF!</definedName>
    <definedName name="beacr">#REF!</definedName>
    <definedName name="carrières_longues" localSheetId="31">'[4]Macro1'!$B$35:$C$35</definedName>
    <definedName name="carrières_longues">'[4]Macro1'!$B$35:$C$35</definedName>
    <definedName name="carrières_longues_F_M" localSheetId="31">'[5]Macro1'!$B$206:$C$206</definedName>
    <definedName name="carrières_longues_F_M">'[5]Macro1'!$B$206:$C$206</definedName>
    <definedName name="carrières_longues_F_P" localSheetId="31">'[5]Macro1'!$B$181:$C$181</definedName>
    <definedName name="carrières_longues_F_P">'[5]Macro1'!$B$181:$C$181</definedName>
    <definedName name="carrières_longues_H_M" localSheetId="31">'[5]Macro1'!$B$121:$C$121</definedName>
    <definedName name="carrières_longues_H_M">'[5]Macro1'!$B$121:$C$121</definedName>
    <definedName name="carrières_longues_H_P" localSheetId="31">'[5]Macro1'!$B$96:$C$96</definedName>
    <definedName name="carrières_longues_H_P">'[5]Macro1'!$B$96:$C$96</definedName>
    <definedName name="CC_10" localSheetId="31">#REF!</definedName>
    <definedName name="CC_10">#REF!</definedName>
    <definedName name="cc_10_2">#REF!</definedName>
    <definedName name="compar_eir" localSheetId="53">#REF!</definedName>
    <definedName name="compar_eir" localSheetId="50">#REF!</definedName>
    <definedName name="compar_eir">#REF!</definedName>
    <definedName name="D1_liq" localSheetId="31">#REF!</definedName>
    <definedName name="D1_liq" localSheetId="11">#REF!</definedName>
    <definedName name="D1_liq" localSheetId="13">#REF!</definedName>
    <definedName name="D1_liq">#REF!</definedName>
    <definedName name="D2_liq" localSheetId="11">#REF!</definedName>
    <definedName name="D2_liq" localSheetId="13">#REF!</definedName>
    <definedName name="D2_liq">#REF!</definedName>
    <definedName name="Data_regimes">#REF!</definedName>
    <definedName name="décote" localSheetId="31">'[4]Macro1'!$B$23:$C$23</definedName>
    <definedName name="décote">'[4]Macro1'!$B$23:$C$23</definedName>
    <definedName name="décote_F_M" localSheetId="31">'[5]Macro1'!$B$194:$C$194</definedName>
    <definedName name="décote_F_M">'[5]Macro1'!$B$194:$C$194</definedName>
    <definedName name="décote_F_P" localSheetId="31">'[5]Macro1'!$B$169:$C$169</definedName>
    <definedName name="décote_F_P">'[5]Macro1'!$B$169:$C$169</definedName>
    <definedName name="décote_H_M" localSheetId="31">'[5]Macro1'!$B$109:$C$109</definedName>
    <definedName name="décote_H_M">'[5]Macro1'!$B$109:$C$109</definedName>
    <definedName name="décote_H_P" localSheetId="31">'[5]Macro1'!$B$84:$C$84</definedName>
    <definedName name="décote_H_P">'[5]Macro1'!$B$84:$C$84</definedName>
    <definedName name="départs_normaux" localSheetId="31">'[4]Macro1'!$B$38:$C$38</definedName>
    <definedName name="départs_normaux">'[4]Macro1'!$B$38:$C$38</definedName>
    <definedName name="départs_normaux_F_M" localSheetId="31">'[5]Macro1'!$B$209:$C$209</definedName>
    <definedName name="départs_normaux_F_M">'[5]Macro1'!$B$209:$C$209</definedName>
    <definedName name="départs_normaux_F_P" localSheetId="31">'[5]Macro1'!$B$184:$C$184</definedName>
    <definedName name="départs_normaux_F_P">'[5]Macro1'!$B$184:$C$184</definedName>
    <definedName name="départs_normaux_H_M" localSheetId="31">'[5]Macro1'!$B$124:$C$124</definedName>
    <definedName name="départs_normaux_H_M">'[5]Macro1'!$B$124:$C$124</definedName>
    <definedName name="départs_normaux_H_P" localSheetId="31">'[5]Macro1'!$B$99:$C$99</definedName>
    <definedName name="départs_normaux_H_P">'[5]Macro1'!$B$99:$C$99</definedName>
    <definedName name="EACR">#REF!</definedName>
    <definedName name="EACR_2" localSheetId="31">#REF!</definedName>
    <definedName name="EACR_2">#REF!</definedName>
    <definedName name="EACR_b">#REF!</definedName>
    <definedName name="eacr_bis">#REF!</definedName>
    <definedName name="eacr_G1" localSheetId="11">#REF!</definedName>
    <definedName name="eacr_G1" localSheetId="13">#REF!</definedName>
    <definedName name="eacr_G1">#REF!</definedName>
    <definedName name="eacr_graph">#REF!</definedName>
    <definedName name="eacr_T1" localSheetId="13">#REF!</definedName>
    <definedName name="eacr_T1">#REF!</definedName>
    <definedName name="eacr_ter">#REF!</definedName>
    <definedName name="eacr2" localSheetId="31">#REF!</definedName>
    <definedName name="EACR2">#REF!</definedName>
    <definedName name="eacr3" localSheetId="31">#REF!</definedName>
    <definedName name="eacr3">#REF!</definedName>
    <definedName name="effectif" localSheetId="31">#REF!</definedName>
    <definedName name="effectif" localSheetId="53">#REF!</definedName>
    <definedName name="effectif">#REF!</definedName>
    <definedName name="effectifE" localSheetId="31">#REF!</definedName>
    <definedName name="effectifE" localSheetId="53">#REF!</definedName>
    <definedName name="effectifE">#REF!</definedName>
    <definedName name="effectifE2005" localSheetId="31">#REF!</definedName>
    <definedName name="effectifE2005" localSheetId="53">#REF!</definedName>
    <definedName name="effectifE2005">#REF!</definedName>
    <definedName name="effectifE2006" localSheetId="31">#REF!</definedName>
    <definedName name="effectifE2006" localSheetId="53">#REF!</definedName>
    <definedName name="effectifE2006">#REF!</definedName>
    <definedName name="effectifF" localSheetId="31">#REF!</definedName>
    <definedName name="effectifF" localSheetId="53">#REF!</definedName>
    <definedName name="effectifF">#REF!</definedName>
    <definedName name="effectifF2005" localSheetId="31">#REF!</definedName>
    <definedName name="effectifF2005" localSheetId="53">#REF!</definedName>
    <definedName name="effectifF2005">#REF!</definedName>
    <definedName name="effectifF2006" localSheetId="31">#REF!</definedName>
    <definedName name="effectifF2006" localSheetId="53">#REF!</definedName>
    <definedName name="effectifF2006">#REF!</definedName>
    <definedName name="effectifH" localSheetId="31">#REF!</definedName>
    <definedName name="effectifH" localSheetId="53">#REF!</definedName>
    <definedName name="effectifH">#REF!</definedName>
    <definedName name="effectifH2005" localSheetId="31">#REF!</definedName>
    <definedName name="effectifH2005" localSheetId="53">#REF!</definedName>
    <definedName name="effectifH2005">#REF!</definedName>
    <definedName name="effectifH2006" localSheetId="31">#REF!</definedName>
    <definedName name="effectifH2006" localSheetId="53">#REF!</definedName>
    <definedName name="effectifH2006">#REF!</definedName>
    <definedName name="ex_invalide" localSheetId="31">'[4]Macro1'!$B$26:$C$26</definedName>
    <definedName name="ex_invalide">'[4]Macro1'!$B$26:$C$26</definedName>
    <definedName name="ex_invalide_F_M" localSheetId="31">'[5]Macro1'!$B$197:$C$197</definedName>
    <definedName name="ex_invalide_F_M">'[5]Macro1'!$B$197:$C$197</definedName>
    <definedName name="ex_invalide_F_P" localSheetId="31">'[5]Macro1'!$B$172:$C$172</definedName>
    <definedName name="ex_invalide_F_P">'[5]Macro1'!$B$172:$C$172</definedName>
    <definedName name="ex_invalide_H_M" localSheetId="31">'[5]Macro1'!$B$112:$C$112</definedName>
    <definedName name="ex_invalide_H_M">'[5]Macro1'!$B$112:$C$112</definedName>
    <definedName name="ex_invalide_H_P" localSheetId="31">'[5]Macro1'!$B$87:$C$87</definedName>
    <definedName name="ex_invalide_H_P">'[5]Macro1'!$B$87:$C$87</definedName>
    <definedName name="FEA" localSheetId="31">#REF!</definedName>
    <definedName name="FEA" localSheetId="53">#REF!</definedName>
    <definedName name="FEA">#REF!</definedName>
    <definedName name="FEB" localSheetId="31">#REF!</definedName>
    <definedName name="FEB" localSheetId="53">#REF!</definedName>
    <definedName name="FEB">#REF!</definedName>
    <definedName name="g">#REF!</definedName>
    <definedName name="gain_surcote_FP_1" localSheetId="31">#REF!</definedName>
    <definedName name="gain_surcote_FP_1" localSheetId="53">#REF!</definedName>
    <definedName name="gain_surcote_FP_1">#REF!</definedName>
    <definedName name="gain_surcote_FP_2" localSheetId="31">#REF!</definedName>
    <definedName name="gain_surcote_FP_2" localSheetId="53">#REF!</definedName>
    <definedName name="gain_surcote_FP_2">#REF!</definedName>
    <definedName name="Graph_1" localSheetId="13">#REF!</definedName>
    <definedName name="Graph_1">#REF!</definedName>
    <definedName name="handicap" localSheetId="31">'[4]Macro1'!$B$32:$C$32</definedName>
    <definedName name="handicap">'[4]Macro1'!$B$32:$C$32</definedName>
    <definedName name="handicap_F_M" localSheetId="31">'[5]Macro1'!$B$203:$C$203</definedName>
    <definedName name="handicap_F_M">'[5]Macro1'!$B$203:$C$203</definedName>
    <definedName name="handicap_F_P" localSheetId="31">'[5]Macro1'!$B$178:$C$178</definedName>
    <definedName name="handicap_F_P">'[5]Macro1'!$B$178:$C$178</definedName>
    <definedName name="handicap_H_M" localSheetId="31">'[5]Macro1'!$B$118:$C$118</definedName>
    <definedName name="handicap_H_M">'[5]Macro1'!$B$118:$C$118</definedName>
    <definedName name="handicap_H_P" localSheetId="31">'[5]Macro1'!$B$93:$C$93</definedName>
    <definedName name="handicap_H_P">'[5]Macro1'!$B$93:$C$93</definedName>
    <definedName name="historique">'F2-Tableau 1'!$B$5:$D$15</definedName>
    <definedName name="inaptitude" localSheetId="31">'[4]Macro1'!$B$29:$C$29</definedName>
    <definedName name="inaptitude">'[4]Macro1'!$B$29:$C$29</definedName>
    <definedName name="inaptitude_F_M" localSheetId="31">'[5]Macro1'!$B$200:$C$200</definedName>
    <definedName name="inaptitude_F_M">'[5]Macro1'!$B$200:$C$200</definedName>
    <definedName name="inaptitude_F_P" localSheetId="31">'[5]Macro1'!$B$175:$C$175</definedName>
    <definedName name="inaptitude_F_P">'[5]Macro1'!$B$175:$C$175</definedName>
    <definedName name="inaptitude_H_M" localSheetId="31">'[5]Macro1'!$B$115:$C$115</definedName>
    <definedName name="inaptitude_H_M">'[5]Macro1'!$B$115:$C$115</definedName>
    <definedName name="inaptitude_H_P" localSheetId="31">'[5]Macro1'!$B$90:$C$90</definedName>
    <definedName name="inaptitude_H_P">'[5]Macro1'!$B$90:$C$90</definedName>
    <definedName name="m">#REF!</definedName>
    <definedName name="MINCO" localSheetId="13">#REF!</definedName>
    <definedName name="MINCO">#REF!</definedName>
    <definedName name="moins_de_50" localSheetId="31">'[1]Macro1'!$B$23:$C$23</definedName>
    <definedName name="moins_de_50">'[1]Macro1'!$B$23:$C$23</definedName>
    <definedName name="moins_de_50_F" localSheetId="31">'[2]Macro1'!$B$153:$C$153</definedName>
    <definedName name="moins_de_50_F">'[2]Macro1'!$B$153:$C$153</definedName>
    <definedName name="moins_de_50_H" localSheetId="31">'[2]Macro1'!$B$88:$C$88</definedName>
    <definedName name="moins_de_50_H">'[2]Macro1'!$B$88:$C$88</definedName>
    <definedName name="moins_de_55" localSheetId="31">'[1]Macro1'!$B$26:$C$26</definedName>
    <definedName name="moins_de_55">'[1]Macro1'!$B$26:$C$26</definedName>
    <definedName name="moins_de_55_F" localSheetId="31">'[2]Macro1'!$B$156:$C$156</definedName>
    <definedName name="moins_de_55_F">'[2]Macro1'!$B$156:$C$156</definedName>
    <definedName name="moins_de_55_H" localSheetId="31">'[2]Macro1'!$B$91:$C$91</definedName>
    <definedName name="moins_de_55_H">'[2]Macro1'!$B$91:$C$91</definedName>
    <definedName name="montant" localSheetId="31">#REF!</definedName>
    <definedName name="montant" localSheetId="53">#REF!</definedName>
    <definedName name="montant">#REF!</definedName>
    <definedName name="montantE" localSheetId="31">#REF!</definedName>
    <definedName name="montantE" localSheetId="53">#REF!</definedName>
    <definedName name="montantE">#REF!</definedName>
    <definedName name="montantE2005" localSheetId="31">#REF!</definedName>
    <definedName name="montantE2005" localSheetId="53">#REF!</definedName>
    <definedName name="montantE2005">#REF!</definedName>
    <definedName name="montantE2005B" localSheetId="31">#REF!</definedName>
    <definedName name="montantE2005B" localSheetId="53">#REF!</definedName>
    <definedName name="montantE2005B" localSheetId="50">#REF!</definedName>
    <definedName name="montantE2005B">#REF!</definedName>
    <definedName name="montantE2006" localSheetId="31">#REF!</definedName>
    <definedName name="montantE2006" localSheetId="53">#REF!</definedName>
    <definedName name="montantE2006">#REF!</definedName>
    <definedName name="montantE2006B" localSheetId="31">#REF!</definedName>
    <definedName name="montantE2006B" localSheetId="53">#REF!</definedName>
    <definedName name="montantE2006B" localSheetId="50">#REF!</definedName>
    <definedName name="montantE2006B">#REF!</definedName>
    <definedName name="montantF" localSheetId="31">#REF!</definedName>
    <definedName name="montantF" localSheetId="53">#REF!</definedName>
    <definedName name="montantF">#REF!</definedName>
    <definedName name="montantF2005" localSheetId="31">#REF!</definedName>
    <definedName name="montantF2005" localSheetId="53">#REF!</definedName>
    <definedName name="montantF2005">#REF!</definedName>
    <definedName name="montantF2005B" localSheetId="31">#REF!</definedName>
    <definedName name="montantF2005B" localSheetId="53">#REF!</definedName>
    <definedName name="montantF2005B" localSheetId="50">#REF!</definedName>
    <definedName name="montantF2005B">#REF!</definedName>
    <definedName name="montantF2006" localSheetId="31">#REF!</definedName>
    <definedName name="montantF2006" localSheetId="53">#REF!</definedName>
    <definedName name="montantF2006">#REF!</definedName>
    <definedName name="montantF2006B" localSheetId="31">#REF!</definedName>
    <definedName name="montantF2006B" localSheetId="53">#REF!</definedName>
    <definedName name="montantF2006B" localSheetId="50">#REF!</definedName>
    <definedName name="montantF2006B">#REF!</definedName>
    <definedName name="montantH" localSheetId="31">#REF!</definedName>
    <definedName name="montantH" localSheetId="53">#REF!</definedName>
    <definedName name="montantH">#REF!</definedName>
    <definedName name="montantH2005" localSheetId="31">#REF!</definedName>
    <definedName name="montantH2005" localSheetId="53">#REF!</definedName>
    <definedName name="montantH2005">#REF!</definedName>
    <definedName name="montantH2005B" localSheetId="31">#REF!</definedName>
    <definedName name="montantH2005B" localSheetId="53">#REF!</definedName>
    <definedName name="montantH2005B" localSheetId="50">#REF!</definedName>
    <definedName name="montantH2005B">#REF!</definedName>
    <definedName name="montantH2006" localSheetId="31">#REF!</definedName>
    <definedName name="montantH2006" localSheetId="53">#REF!</definedName>
    <definedName name="montantH2006">#REF!</definedName>
    <definedName name="montantH2006B" localSheetId="31">#REF!</definedName>
    <definedName name="montantH2006B" localSheetId="53">#REF!</definedName>
    <definedName name="montantH2006B" localSheetId="50">#REF!</definedName>
    <definedName name="montantH2006B">#REF!</definedName>
    <definedName name="primo">#REF!</definedName>
    <definedName name="surcote" localSheetId="31">'[4]Macro1'!$B$41:$C$41</definedName>
    <definedName name="surcote">'[4]Macro1'!$B$41:$C$41</definedName>
    <definedName name="surcote_F_M" localSheetId="31">'[5]Macro1'!$B$212:$C$212</definedName>
    <definedName name="surcote_F_M">'[5]Macro1'!$B$212:$C$212</definedName>
    <definedName name="surcote_F_P" localSheetId="31">'[5]Macro1'!$B$187:$C$187</definedName>
    <definedName name="surcote_F_P">'[5]Macro1'!$B$187:$C$187</definedName>
    <definedName name="surcote_H_M" localSheetId="31">'[5]Macro1'!$B$127:$C$127</definedName>
    <definedName name="surcote_H_M">'[5]Macro1'!$B$127:$C$127</definedName>
    <definedName name="surcote_H_P" localSheetId="31">'[5]Macro1'!$B$102:$C$102</definedName>
    <definedName name="surcote_H_P">'[5]Macro1'!$B$102:$C$102</definedName>
    <definedName name="t1_fp" localSheetId="13">#REF!</definedName>
    <definedName name="t1_fp">#REF!</definedName>
    <definedName name="t1_fpe" localSheetId="53">#REF!</definedName>
    <definedName name="t1_fpe" localSheetId="50">#REF!</definedName>
    <definedName name="t1_fpe">#REF!</definedName>
    <definedName name="t1_rg" localSheetId="13">#REF!</definedName>
    <definedName name="t1_rg">#REF!</definedName>
    <definedName name="Tab_1" localSheetId="31">#REF!</definedName>
    <definedName name="Tab_1" localSheetId="13">#REF!</definedName>
    <definedName name="Tab_1" localSheetId="53">#REF!</definedName>
    <definedName name="Tab_1" localSheetId="50">#REF!</definedName>
    <definedName name="Tab_1">#REF!</definedName>
    <definedName name="Tab_1_2_" localSheetId="13">#REF!</definedName>
    <definedName name="Tab_1_2_">#REF!</definedName>
    <definedName name="Tab_1b" localSheetId="31">#REF!</definedName>
    <definedName name="Tab_1b" localSheetId="53">#REF!</definedName>
    <definedName name="Tab_1b" localSheetId="50">#REF!</definedName>
    <definedName name="Tab_1b">#REF!</definedName>
    <definedName name="Tab_1tr">#REF!</definedName>
    <definedName name="Tab_2" localSheetId="31">#REF!</definedName>
    <definedName name="Tab_2" localSheetId="13">#REF!</definedName>
    <definedName name="Tab_2" localSheetId="53">#REF!</definedName>
    <definedName name="Tab_2" localSheetId="50">#REF!</definedName>
    <definedName name="Tab_2">#REF!</definedName>
    <definedName name="Tab_2bis" localSheetId="31">#REF!</definedName>
    <definedName name="Tab_2bis">#REF!</definedName>
    <definedName name="Tab_3">#REF!</definedName>
    <definedName name="Tab_lag" localSheetId="31">#REF!</definedName>
    <definedName name="Tab_lag">#REF!</definedName>
    <definedName name="tab1_gen46" localSheetId="53">#REF!</definedName>
    <definedName name="tab1_gen46">#REF!</definedName>
    <definedName name="tab1gen46" localSheetId="53">#REF!</definedName>
    <definedName name="tab1gen46">#REF!</definedName>
    <definedName name="tab2_gen46" localSheetId="53">#REF!</definedName>
    <definedName name="tab2_gen46">#REF!</definedName>
    <definedName name="tab2gen46" localSheetId="53">#REF!</definedName>
    <definedName name="tab2gen46">#REF!</definedName>
    <definedName name="TOT_liq" localSheetId="13">#REF!</definedName>
    <definedName name="TOT_liq">#REF!</definedName>
    <definedName name="tt">#REF!</definedName>
    <definedName name="valeur" localSheetId="31">#REF!</definedName>
    <definedName name="valeur" localSheetId="53">#REF!</definedName>
    <definedName name="valeur">#REF!</definedName>
  </definedNames>
  <calcPr calcId="145621"/>
</workbook>
</file>

<file path=xl/sharedStrings.xml><?xml version="1.0" encoding="utf-8"?>
<sst xmlns="http://schemas.openxmlformats.org/spreadsheetml/2006/main" count="1199" uniqueCount="605">
  <si>
    <t>Tableau 1. Effectifs des retraités de droit direct tous régimes</t>
  </si>
  <si>
    <t>Effectifs tous régimes (en milliers)</t>
  </si>
  <si>
    <t>Effectifs
dans au moins
un régime
de base
(en milliers)</t>
  </si>
  <si>
    <t>Effectifs résidents en France
(en milliers)</t>
  </si>
  <si>
    <t>Nombre moyen de pensions 
par retraité</t>
  </si>
  <si>
    <t>Nombre
de pensions servies
(en milliers)</t>
  </si>
  <si>
    <t>Ensemble</t>
  </si>
  <si>
    <t>Hommes</t>
  </si>
  <si>
    <t>Femmes</t>
  </si>
  <si>
    <t>Tous regimes
de droit direct</t>
  </si>
  <si>
    <t xml:space="preserve"> Régimes
de base</t>
  </si>
  <si>
    <t>Ensemble
(régimes de base 
et complémentaires)</t>
  </si>
  <si>
    <t>Régimes 
de base</t>
  </si>
  <si>
    <t>Note • Ces données excluent les personnes ayant perçu un versement forfaitaire unique. Les fonctionnaires liquidant une pension d’invalidité et ayant atteint l’âge minimum de départ à la retraite sont inclus (voir fiche 20). 
Champ • Retraités ayant perçu un droit direct au cours de l’année n, résidant en France ou à l’étranger, vivants  au 31 décembre de l’année.
Sources • EACR, EIR, modèle ANCETRE de la DREES.</t>
  </si>
  <si>
    <t>Tableau 2. Effectifs des retraités de droit direct, par régime de retraite en 2015</t>
  </si>
  <si>
    <t>Effectifs
(en milliers)</t>
  </si>
  <si>
    <t>Proportion d'hommes
(en %)</t>
  </si>
  <si>
    <t>Part de polypensionnés (en %)</t>
  </si>
  <si>
    <t>Évolution
2014-2015
(en %)</t>
  </si>
  <si>
    <t>Évolution
2010-2015
(en %)</t>
  </si>
  <si>
    <t>Évolution
2005-2015
(en %)</t>
  </si>
  <si>
    <t>CNAV</t>
  </si>
  <si>
    <t>MSA salariés</t>
  </si>
  <si>
    <t>ARRCO</t>
  </si>
  <si>
    <t>nd</t>
  </si>
  <si>
    <t>AGIRC</t>
  </si>
  <si>
    <r>
      <t>Fonction publique d’État civile</t>
    </r>
    <r>
      <rPr>
        <vertAlign val="superscript"/>
        <sz val="8"/>
        <rFont val="Arial Narrow"/>
        <family val="2"/>
      </rPr>
      <t>1</t>
    </r>
  </si>
  <si>
    <r>
      <t>Fonction publique d’État militaire</t>
    </r>
    <r>
      <rPr>
        <vertAlign val="superscript"/>
        <sz val="8"/>
        <rFont val="Arial Narrow"/>
        <family val="2"/>
      </rPr>
      <t>1</t>
    </r>
  </si>
  <si>
    <r>
      <t>CNRACL</t>
    </r>
    <r>
      <rPr>
        <vertAlign val="superscript"/>
        <sz val="8"/>
        <rFont val="Arial Narrow"/>
        <family val="2"/>
      </rPr>
      <t>1</t>
    </r>
  </si>
  <si>
    <t>FSPOEIE</t>
  </si>
  <si>
    <t>IRCANTEC</t>
  </si>
  <si>
    <t>MSA non-salariés</t>
  </si>
  <si>
    <t>MSA non-salariés complémentaire</t>
  </si>
  <si>
    <t>RSI commerçants</t>
  </si>
  <si>
    <t>RSI artisans</t>
  </si>
  <si>
    <r>
      <t>RSI complémentaire</t>
    </r>
    <r>
      <rPr>
        <vertAlign val="superscript"/>
        <sz val="8"/>
        <rFont val="Arial Narrow"/>
        <family val="2"/>
      </rPr>
      <t>2</t>
    </r>
  </si>
  <si>
    <t>CNAVPL</t>
  </si>
  <si>
    <t>CNIEG</t>
  </si>
  <si>
    <t>SNCF</t>
  </si>
  <si>
    <t>RATP</t>
  </si>
  <si>
    <t>CRPCEN</t>
  </si>
  <si>
    <t>CAVIMAC</t>
  </si>
  <si>
    <r>
      <t>ENIM</t>
    </r>
    <r>
      <rPr>
        <vertAlign val="superscript"/>
        <sz val="8"/>
        <rFont val="Arial Narrow"/>
        <family val="2"/>
      </rPr>
      <t>3</t>
    </r>
  </si>
  <si>
    <r>
      <t>CANSSM</t>
    </r>
    <r>
      <rPr>
        <vertAlign val="superscript"/>
        <sz val="8"/>
        <rFont val="Arial Narrow"/>
        <family val="2"/>
      </rPr>
      <t>3</t>
    </r>
  </si>
  <si>
    <r>
      <t>Ensemble, tous régimes</t>
    </r>
    <r>
      <rPr>
        <vertAlign val="superscript"/>
        <sz val="8"/>
        <rFont val="Arial Narrow"/>
        <family val="2"/>
      </rPr>
      <t>1</t>
    </r>
  </si>
  <si>
    <r>
      <t>Retraités dans au moins un régime de base</t>
    </r>
    <r>
      <rPr>
        <vertAlign val="superscript"/>
        <sz val="8"/>
        <rFont val="Arial Narrow"/>
        <family val="2"/>
      </rPr>
      <t>1</t>
    </r>
  </si>
  <si>
    <t>nd : non disponible.
1. Y compris les fonctionnaires liquidant une pension d’invalidité et ayant atteint l’âge minimum de départ à la retraite  voir fiche 20).
2. Les régimes complémentaires du RSI artisans et du RSI commerçants ont été fusionnés en 2013. Afin de pouvoir analyser les évolutions, les données des deux régimes ont été additionnées avant 2013. Il s'agit d'une approximation, car une faible proportion de retraités possédait une pension dans chacun des deux régimes (5 % en 2012).
3. Les données de l'ENIM et de la CANSSM sont issues du rapport de la CCSS  de septembre 2016.
Note • Ces données excluent les personnes ayant perçu un versement forfaitaire unique. À la MSA non-salariés, les données de l’EACR excluent les résidents dans les DROM avant 2015.
Champ • Retraités ayant perçu un droit direct au cours de l’année 2015, résidant en France ou à l’étranger, vivants  au 31 décembre de l’année.
Sources • EACR, EIR, modèle ANCETRE de la DREES, rapport CCSS de septembre 2016.</t>
  </si>
  <si>
    <t>Tableau 3. Effectifs des retraités de droit direct d'un régime de base en 2015, selon le régime principal</t>
  </si>
  <si>
    <t>Part (en %)</t>
  </si>
  <si>
    <t>Part ( en %)</t>
  </si>
  <si>
    <t>Tous retraités de droit direct</t>
  </si>
  <si>
    <t>Retraités de droit direct d'un régime de base</t>
  </si>
  <si>
    <t>Unipensionnés d'un régime de base</t>
  </si>
  <si>
    <t>dont anciens salariés</t>
  </si>
  <si>
    <t>Salariés du régime général</t>
  </si>
  <si>
    <t>Fonctionnaires civils d’État</t>
  </si>
  <si>
    <t>Fonctionnaires militaires d’État</t>
  </si>
  <si>
    <t xml:space="preserve">Fonctionnaires CNRACL </t>
  </si>
  <si>
    <r>
      <t>Régimes spéciaux</t>
    </r>
    <r>
      <rPr>
        <vertAlign val="superscript"/>
        <sz val="8"/>
        <rFont val="Arial Narrow"/>
        <family val="2"/>
      </rPr>
      <t>1</t>
    </r>
  </si>
  <si>
    <t>dont anciens non-salariés</t>
  </si>
  <si>
    <t xml:space="preserve">Professions libérales </t>
  </si>
  <si>
    <r>
      <t>Polypensionnés de régimes de base ayant un régime principal</t>
    </r>
    <r>
      <rPr>
        <b/>
        <vertAlign val="superscript"/>
        <sz val="8"/>
        <rFont val="Arial Narrow"/>
        <family val="2"/>
      </rPr>
      <t>2</t>
    </r>
  </si>
  <si>
    <r>
      <t>Autres polypensionnés de régime de base</t>
    </r>
    <r>
      <rPr>
        <b/>
        <vertAlign val="superscript"/>
        <sz val="8"/>
        <rFont val="Arial Narrow"/>
        <family val="2"/>
      </rPr>
      <t>3</t>
    </r>
  </si>
  <si>
    <r>
      <t>Autres retraités de droit direct</t>
    </r>
    <r>
      <rPr>
        <b/>
        <vertAlign val="superscript"/>
        <sz val="8"/>
        <rFont val="Arial Narrow"/>
        <family val="2"/>
      </rPr>
      <t>4</t>
    </r>
  </si>
  <si>
    <t>1. Régime spécial : FSPOEIE, SNCF, RATP, CNIEG, ENIM, CANSSM, CAVIMAC, CRPCEN, Caisse de réserve des employés de la Banque de France, Altadis, RETREP.
2. Pour les retraités polypensionnés, le régime indiqué correspond au régime principal, c'est-à-dire celui représentant plus de la moitié de la carrière. 
3. Retraités bénéficiant d’un avantage de droit direct dans au moins 3 régimes de base différents, dont aucun ne représente plus de la moitié de la carrière.
4. Retraités percevant un droit direct dans au moins un régime complémentaire (mais dans aucun régime de base).
Note • Ces données excluent les personnes ayant perçu un versement forfaitaire unique. Certains des résultats présentés dans ce tableau peuvent être volatils d’une année sur l’autre. Ils fournissent donc des ordres de grandeur et non une évolution annuelle. Les effectifs sont arrondis à la dizaine de milliers.
Champ • Retraités ayant perçu un droit direct au cours de l'année 2015, résidant en France entière ou à l’étranger, vivants au 31 décembre 2015.
Sources • EACR, EIR, modèle ANCETRE de la DREES.</t>
  </si>
  <si>
    <t>Graphique 1. Évolution du nombre de retraités tous régimes et par régime de retraite</t>
  </si>
  <si>
    <t>Indice (base 100 en 2008)</t>
  </si>
  <si>
    <r>
      <t>Fonctionpublique d'État civile</t>
    </r>
    <r>
      <rPr>
        <b/>
        <vertAlign val="superscript"/>
        <sz val="8"/>
        <rFont val="Arial Narrow"/>
        <family val="2"/>
      </rPr>
      <t>1</t>
    </r>
  </si>
  <si>
    <r>
      <t>Fonctionpublique d'État militaire</t>
    </r>
    <r>
      <rPr>
        <b/>
        <vertAlign val="superscript"/>
        <sz val="8"/>
        <rFont val="Arial Narrow"/>
        <family val="2"/>
      </rPr>
      <t>1</t>
    </r>
  </si>
  <si>
    <r>
      <t>CNRACL</t>
    </r>
    <r>
      <rPr>
        <b/>
        <vertAlign val="superscript"/>
        <sz val="8"/>
        <rFont val="Arial Narrow"/>
        <family val="2"/>
      </rPr>
      <t>1</t>
    </r>
  </si>
  <si>
    <t>MSAnon-salariés</t>
  </si>
  <si>
    <t>RSI artisanset Commerçants</t>
  </si>
  <si>
    <r>
      <t>Tous régimes
(dans un régime de base)</t>
    </r>
    <r>
      <rPr>
        <b/>
        <vertAlign val="superscript"/>
        <sz val="8"/>
        <rFont val="Arial Narrow"/>
        <family val="2"/>
      </rPr>
      <t>1</t>
    </r>
  </si>
  <si>
    <t>1. Y compris les fonctionnaires liquidant une pension d'invalidité et ayant atteint l’âge minimum de départ à la retraite (voir fiche 20). 
Note • Ces données excluent les personnes ayant perçu un versement forfaitaire unique. À la MSA non-salariés, les données de l’EACR excluent les résidents dans les DROM avant 2015.
Champ • Retraités ayant perçu un droit direct au cours de l’année n, résidant en France ou à l’étranger, vivants au 31 décembre de l’année. 
Sources • EACR, EIR, modèle ANCETRE de la DREES.</t>
  </si>
  <si>
    <t>Graphique 2. Evolution annuelle du flux de nouveaux retraités, du flux de décès
et de l’augmentation du nombre de retraités </t>
  </si>
  <si>
    <t>annee</t>
  </si>
  <si>
    <t>Nouveaux retraités</t>
  </si>
  <si>
    <t>Nombre de décès</t>
  </si>
  <si>
    <t xml:space="preserve">Variation du nombre de retraités </t>
  </si>
  <si>
    <t>Variation du nombre de retraités (en % )</t>
  </si>
  <si>
    <t>Note : Ces données excluent les personnes ayant perçu un versement forfaitaire unique. Les fonctionnaires liquidant une pension d’invalidité et ayant atteint l’âge minimum de départ à la retraite sont inclus (cf. Fiche 20). Le nombre de décès est calculé par solde entre le nombre de nouveaux retraités et la variation du nombre de retraités.
Une rupture  de série a lieu pour  l’année 2012, qui provient de la différence de sources utilisées entre 2011 (modèle ANCETRE) et 2012 (EIR) [voir annexe 1]. Cela a une influence sur le flux de décès et sur l’augmentation du nombre de retraités en 2012. 
Champ : Retraités ayant perçu un droit direct au cours de l’année N, résidant en France ou à l’étranger,  au 31 décembre de l’année.
Sources : EACR, EIR, modèle ANCETRE de la DREES.</t>
  </si>
  <si>
    <t>Graphique 3. Part des polypensionnés par génération</t>
  </si>
  <si>
    <t>Générations</t>
  </si>
  <si>
    <t>Note : Les données en pointillés (pour les générations postérieures à 1946) ont été estimées à partir du modèle ANCETRE. Elles sont provisoires et seront révisées avec l’EIR 2016. 
Champ : Retraités résidant en France ou à l'étranger, bénéficiaires d'au moins un droit direct, pondérés pour être représentatifs des retraités de la génération en vie à l’âge de 66 ans.   
Sources : EIR 2012 pour les générations 1926  à 1946, modèle ANCETRE de la DREES pour les générations 1947 à 1949.</t>
  </si>
  <si>
    <t>Tableau 1. Effectifs des nouveaux retraités de droit direct, tous régimes</t>
  </si>
  <si>
    <t xml:space="preserve">      En milliers</t>
  </si>
  <si>
    <t>Primo-liquidants d'un droit direct dans l'année, tous régimes</t>
  </si>
  <si>
    <t>Liquidants d'un droit direct dans l'année, tous régimes</t>
  </si>
  <si>
    <t>Note • Ces données excluent les personnes ayant perçu un versement forfaitaire unique. Les fonctionnaires bénéficiaires d'une pension d’invalidité sont considérés comme liquidant un droit direct de reraite dans l'année où ils atteignent l’âge minimum de départ à la retraite  (voir fiche 20). 
Champ • Retraités ayant acquis un droit direct au cours de l'année n, résidant en France ou à l'étranger, vivants au 31 décembre de l'année.
Sources • EACR, EIR, modèle ANCETRE de la DREES.</t>
  </si>
  <si>
    <t>Tableau 2. Nouveaux retraités de droit direct par régime de retraite en 2015</t>
  </si>
  <si>
    <t>Effectifs 2015
(en milliers)</t>
  </si>
  <si>
    <t>Proportion d’hommes
2015 (en %)</t>
  </si>
  <si>
    <t>Effectifs 2014
(en milliers)</t>
  </si>
  <si>
    <t>Effectifs 2013
(en milliers)</t>
  </si>
  <si>
    <t>Effectifs 2012
(en milliers)</t>
  </si>
  <si>
    <t>Effectifs 2011
(en milliers)</t>
  </si>
  <si>
    <t>Effectifs 2010
(en milliers)</t>
  </si>
  <si>
    <t>ns</t>
  </si>
  <si>
    <r>
      <t>MSA non-salariés complémentaire</t>
    </r>
    <r>
      <rPr>
        <vertAlign val="superscript"/>
        <sz val="8"/>
        <rFont val="Arial Narrow"/>
        <family val="2"/>
      </rPr>
      <t>2</t>
    </r>
  </si>
  <si>
    <t>RSI complémentaire</t>
  </si>
  <si>
    <r>
      <t>Liquidants d’un droit direct dans l’année, tous régimes</t>
    </r>
    <r>
      <rPr>
        <vertAlign val="superscript"/>
        <sz val="8"/>
        <rFont val="Arial Narrow"/>
        <family val="2"/>
      </rPr>
      <t>1</t>
    </r>
  </si>
  <si>
    <r>
      <t>Primo-liquidants d’un droit direct dans l’année, tous régimes</t>
    </r>
    <r>
      <rPr>
        <vertAlign val="superscript"/>
        <sz val="8"/>
        <rFont val="Arial Narrow"/>
        <family val="2"/>
      </rPr>
      <t>1</t>
    </r>
  </si>
  <si>
    <t>ns : non significatif ; nd: non disponible.
1.Y compris les fonctionnaires bénéficiaires d'une pension d'invalidité et atteigant au cours de l'année l'âge minimum de départ à la retraite (voir fiche 20). Pour la MSA non-salariés, les données excluent les résidents dans les DROM avant 2015.
2. En 2014, à la MSA non-salariés complémentaire, des points gratuits ont été attribués à de nombreuses personnes ce qui a provoqué  un surcroît de liquidation cette année-là (150 102 liquidations en 2014 contre17 658 en 2015). Cela explique la baisse de 88,2 %.
Note • Ces données excluent les personnes ayant perçu un versement forfaitaire unique.
Champ • Retraités ayant acquis un droit direct en 2015, résidant en France ou à l'étranger, vivants au 31 décembre de l'année.
Sources • EACR, EIR, modèle ANCETRE de la DREES.</t>
  </si>
  <si>
    <t>Tableau 3. Les circonstances de liquidation de la retraite dans les régimes de base du secteur privé</t>
  </si>
  <si>
    <t>En %</t>
  </si>
  <si>
    <r>
      <t>Départ à partir de l'âge légal d'ouverture des droits</t>
    </r>
    <r>
      <rPr>
        <b/>
        <vertAlign val="superscript"/>
        <sz val="8"/>
        <rFont val="Arial Narrow"/>
        <family val="2"/>
      </rPr>
      <t>1</t>
    </r>
  </si>
  <si>
    <t>Départ anticipé à partir
de 60 ans
(pour incapacité
permanente
et pour
les travailleurs
de l'amiante)</t>
  </si>
  <si>
    <t>Départ anticipé pour carrière longue</t>
  </si>
  <si>
    <t>Départ anticipé à partir de 55 ans pour handicap</t>
  </si>
  <si>
    <t>MSA exploitants</t>
  </si>
  <si>
    <r>
      <t>RSI commerçants</t>
    </r>
    <r>
      <rPr>
        <vertAlign val="superscript"/>
        <sz val="8"/>
        <rFont val="Arial Narrow"/>
        <family val="2"/>
      </rPr>
      <t>2</t>
    </r>
  </si>
  <si>
    <r>
      <t>RSI artisans</t>
    </r>
    <r>
      <rPr>
        <vertAlign val="superscript"/>
        <sz val="8"/>
        <rFont val="Arial Narrow"/>
        <family val="2"/>
      </rPr>
      <t>2</t>
    </r>
  </si>
  <si>
    <t>nd : non disponible 
1. y compris départ pour pénibilité et pour les travailleurs de l'amiante en 2011 et 2012.
2. Les départs anticipés des travailleurs de l’amiante sont inclus dans les départs anticipés pour handicap. 
Note • Ces données excluent les personnes ayant perçu un versement forfaitaire unique. La proportion de départs au titre de l’ex-invalidité, de l’inaptitude, de la pénibilité et de l'amiante est présentée dans les données sur data.drees de la fiche 15. A la MSA non-salariés, les données excluent les résidents dans les DOM avant 2015.
Champ • Retraités ayant acquis un premier droit direct au cours de l'année N, résidant en France ou à l'étranger, vivants au 31 décembre de l'année. 
Sources • EACR de la DREES.</t>
  </si>
  <si>
    <t>Tableau 4 : Les circonstances de liquidation de la retraite dans la fonction publique</t>
  </si>
  <si>
    <t>Fonction publique d'État civile</t>
  </si>
  <si>
    <t>CNRACL</t>
  </si>
  <si>
    <t>Départ pour ancienneté (sédentaires)</t>
  </si>
  <si>
    <t>Départ anticipé pour carrières longues</t>
  </si>
  <si>
    <t>Départ anticipé pour handicap</t>
  </si>
  <si>
    <r>
      <t>Départ pour ancienneté</t>
    </r>
    <r>
      <rPr>
        <vertAlign val="superscript"/>
        <sz val="8"/>
        <rFont val="Arial Narrow"/>
        <family val="2"/>
      </rPr>
      <t xml:space="preserve">1 </t>
    </r>
    <r>
      <rPr>
        <sz val="8"/>
        <rFont val="Arial Narrow"/>
        <family val="2"/>
      </rPr>
      <t>(actifs)</t>
    </r>
  </si>
  <si>
    <t>Départ pour tierce personne</t>
  </si>
  <si>
    <t>Départ pour invalidité (concept harmonisé avec le régime général)</t>
  </si>
  <si>
    <t>1. Sont comptabilisés dans la catégorie active, l’ensemble des personnes ayant liquidé à ce titre, et non l’ensemble des personnes qui étaient éligibles à ce dispositif.
Note • Les fonctionnaires bénéficiaires d'une pension d'invalidité et ayant atteint au cours de l'année considerée l’âge minimum de départ à la retraite sont inclus (voir fiche 20). Ces données excluent les personnes ayant perçu un versement forfaitaire unique. 
Champ • Retraités ayant acquis un droit direct au cours de l'année n, résidant en France ou à l'étranger, vivants au 31 décembre de l'année.
Source • EACR de la DREES.</t>
  </si>
  <si>
    <t>Graphique 1. Évolution du nombre des nouveaux retraités tous régimes et par régime de retraite</t>
  </si>
  <si>
    <r>
      <t>Fonction publique d'État civile</t>
    </r>
    <r>
      <rPr>
        <b/>
        <vertAlign val="superscript"/>
        <sz val="8"/>
        <rFont val="Arial Narrow"/>
        <family val="2"/>
      </rPr>
      <t>1</t>
    </r>
  </si>
  <si>
    <r>
      <t>Fonction publique d'État militaire</t>
    </r>
    <r>
      <rPr>
        <b/>
        <vertAlign val="superscript"/>
        <sz val="8"/>
        <rFont val="Arial Narrow"/>
        <family val="2"/>
      </rPr>
      <t>1</t>
    </r>
  </si>
  <si>
    <t>MSA
non-salariés</t>
  </si>
  <si>
    <t>RSI
commerçants</t>
  </si>
  <si>
    <t>RSI commerçants et artisans</t>
  </si>
  <si>
    <t>Primo-liquidants
tous régimes 
(dans un régime
de base)</t>
  </si>
  <si>
    <t>1. Y compris fonctionnaires bénéficiares  d'une pension d’invalidité et ayant atteint au cours de l'année  l’âge minimum de départ à la retraite (voir fiche 20). 
Note • Ces données excluent les personnes ayant perçu un versement forfaitaire unique. Pour la MSA non-salariés, les données excluent les résidents dans les DROM avant 2015.
Champ • Retraités ayant acquis un droit direct au cours de l'année n, résidant en France ou à l'étranger, vivants au 31 décembre de l'année.
Sources • EACR, EIR, modèle ANCETRE de la DREES.</t>
  </si>
  <si>
    <t>Encadré 1 Tableau 1. Nombre de mois pendant lesquels des personnes atteignent l’âge légal d’ouverture des droits</t>
  </si>
  <si>
    <t>Génération</t>
  </si>
  <si>
    <t>Âge légal d'ouverture des droits</t>
  </si>
  <si>
    <t>En mois</t>
  </si>
  <si>
    <t>60 ans</t>
  </si>
  <si>
    <r>
      <t>1951, avant le 1</t>
    </r>
    <r>
      <rPr>
        <vertAlign val="superscript"/>
        <sz val="8"/>
        <color indexed="8"/>
        <rFont val="Arial Narrow"/>
        <family val="2"/>
      </rPr>
      <t xml:space="preserve">er </t>
    </r>
    <r>
      <rPr>
        <sz val="8"/>
        <color indexed="8"/>
        <rFont val="Arial Narrow"/>
        <family val="2"/>
      </rPr>
      <t>juillet</t>
    </r>
  </si>
  <si>
    <r>
      <t>1951, à partir du 1</t>
    </r>
    <r>
      <rPr>
        <vertAlign val="superscript"/>
        <sz val="8"/>
        <color indexed="8"/>
        <rFont val="Arial Narrow"/>
        <family val="2"/>
      </rPr>
      <t xml:space="preserve">er </t>
    </r>
    <r>
      <rPr>
        <sz val="8"/>
        <color indexed="8"/>
        <rFont val="Arial Narrow"/>
        <family val="2"/>
      </rPr>
      <t>juillet</t>
    </r>
  </si>
  <si>
    <t>60 ans et 4 mois</t>
  </si>
  <si>
    <t>60 ans et 9 mois</t>
  </si>
  <si>
    <t>61 ans et 2 mois</t>
  </si>
  <si>
    <t>61 ans et 7 mois</t>
  </si>
  <si>
    <t>62 ans</t>
  </si>
  <si>
    <t>Ensemble générations 1949 à 1956</t>
  </si>
  <si>
    <t>Variation du nombre de mois par rapport à l'année précédente 
(en %)</t>
  </si>
  <si>
    <t>-</t>
  </si>
  <si>
    <t>Note. Une personne atteignant l’âge d’ouverture des droits au cours d’un mois donné ne peut liquider sa retraite que le premier jour du mois suivant.
Champ •  Régime général, régimes alignés et sédentaires de la fonction publique.
Sources • Législation.</t>
  </si>
  <si>
    <t>Tableau Encadré 2 Graphique 1. Effectifs par génération à 60 ans</t>
  </si>
  <si>
    <t>Ecart par rapport à la génération précédente (échelle de droite)</t>
  </si>
  <si>
    <t>Effectifs à 60 ans (échelle de gauche)</t>
  </si>
  <si>
    <t>Champ : France hors Mayotte pour les génération 1930 à 1953, y compris Mayotte pour les générations 1954 à 1990. 
Source : INSEE, estimations de population et projections de population 2016.</t>
  </si>
  <si>
    <r>
      <t>Tableau 1. Effectifs de retraités bénéficiaires d'</t>
    </r>
    <r>
      <rPr>
        <b/>
        <sz val="10"/>
        <color indexed="8"/>
        <rFont val="Arial"/>
        <family val="2"/>
      </rPr>
      <t>un droit dérivé, cumulé ou non avec un droit direct dans le régime,
par régime de retraite en 2015</t>
    </r>
  </si>
  <si>
    <t>Ensemble
(en milliers)</t>
  </si>
  <si>
    <t>Dont bénéficiaires d’un droit dérivé seul dans le régime 
(en milliers)</t>
  </si>
  <si>
    <t>Femmes
(en milliers)</t>
  </si>
  <si>
    <t>Hommes
(en milliers)</t>
  </si>
  <si>
    <r>
      <t xml:space="preserve">Évolution
2014-2015
</t>
    </r>
    <r>
      <rPr>
        <b/>
        <sz val="8"/>
        <color indexed="10"/>
        <rFont val="Arial Narrow"/>
        <family val="2"/>
      </rPr>
      <t>(ensemble, en %)</t>
    </r>
  </si>
  <si>
    <r>
      <t xml:space="preserve">Évolution
2010-2015
</t>
    </r>
    <r>
      <rPr>
        <b/>
        <sz val="8"/>
        <color indexed="10"/>
        <rFont val="Arial Narrow"/>
        <family val="2"/>
      </rPr>
      <t>(ensemble, en %)</t>
    </r>
  </si>
  <si>
    <t>&lt; 0,5</t>
  </si>
  <si>
    <r>
      <t xml:space="preserve">Bénéficiaires d'un droit dérivé,
tous régimes </t>
    </r>
    <r>
      <rPr>
        <b/>
        <vertAlign val="superscript"/>
        <sz val="8"/>
        <rFont val="Arial Narrow"/>
        <family val="2"/>
      </rPr>
      <t>1-3</t>
    </r>
  </si>
  <si>
    <t>nd : non disponible.
1. Y compris les fonctionnaires percevant une pension de droit dérivé issue d'une pension d'invalidité (voir fiche 20).
2. Les régimes complémentaires du RSI artisans et du RSI commerçants ont été fusionnés en 2013. 
3. Bénéficiaires d’un droit dérivé uniquement, tous régimes confondus. Ce chiffre ne peut pas être comparé aux nombres de bénéficiaires de droits dérivés servis seuls régime par régime : un pensionné de réversion peut en effet bénéficier d’un droit dérivé servi seul dans un régime, tout en bénéficiant d’un droit direct servi par un autre régime. À la MSA non-salariés, les données excluent les résidents dans les DROM avant 2015.
Note • Ces données excluent les personnes ayant perçu un versement forfaitaire unique. La date de liquidation est celle de l’entrée en jouissance du droit (date d’effet) ,sauf mention contraire.
Champ • Retraités ayant perçu un droit dérivé cumulé ou non avec un droit direct en 2015, résidant en France ou à l'étranger, vivants au 31 décembre.
Sources • EACR, EIR, modèle ANCETRE de la DREES.</t>
  </si>
  <si>
    <t xml:space="preserve">Tableau 2. Effectifs de retraités de droit dérivé tous régimes en 2015 </t>
  </si>
  <si>
    <t>Bénéficiaires
d'un droit dérivé cumulé
à un droit direct</t>
  </si>
  <si>
    <t>Bénéficiaires
d' un droit dérivé seul</t>
  </si>
  <si>
    <t xml:space="preserve">Ensemble
des bénéficiaires
d'un droit dérivé </t>
  </si>
  <si>
    <t>Ensemble (en milliers)</t>
  </si>
  <si>
    <t>Caractéristiques de la population (en %)</t>
  </si>
  <si>
    <t xml:space="preserve">Femmes </t>
  </si>
  <si>
    <t>Résidents en France</t>
  </si>
  <si>
    <t>Résidents à l'étranger</t>
  </si>
  <si>
    <t>Moins de 60 ans</t>
  </si>
  <si>
    <t>60 à 64 ans</t>
  </si>
  <si>
    <t>65 à 74 ans</t>
  </si>
  <si>
    <t>75 à 84 ans</t>
  </si>
  <si>
    <t>85 ans ou plus</t>
  </si>
  <si>
    <t>Note • Ces données excluent les personnes ayant perçu un versement forfaitaire unique.  La date de liquidation est celle de l’entrée en jouissance du droit (date d’effet), sauf mention contraire.
Lecture : 96% des bénéficiaires d´un droit dérivé sans droit direct sont des femmes, contre 87% des bénéficiaires d'un droit dérivé cumulé à un droit direct.
Champ • Titulaires d'une pension de réversion résidant en France ou à l'étranger, vivants au 31 décembre 2015.
Sources • EACR, EIR, modèle ANCETRE 2015 de la DREES.</t>
  </si>
  <si>
    <t>Graphique 1. Évolution des effectifs de retraités bénéficiaires d’un droit dérivé, cumulé ou non avec un droit direct</t>
  </si>
  <si>
    <t>Année</t>
  </si>
  <si>
    <t xml:space="preserve">CNAV </t>
  </si>
  <si>
    <t xml:space="preserve">MSA salariés </t>
  </si>
  <si>
    <t xml:space="preserve">MSA non-salariés </t>
  </si>
  <si>
    <t xml:space="preserve">RSI artisans </t>
  </si>
  <si>
    <t xml:space="preserve">RSI commerçants </t>
  </si>
  <si>
    <t>Tous régimes</t>
  </si>
  <si>
    <t>Note • Ces données excluent les personnes ayant perçu un versement forfaitaire unique. Les données par régime avant 2008 proviennent des rapports de la commission des comptes de la Sécurité sociale. Les régimes de la fonction publique ne sont pas représentés sur ce graphique en raison d'un changement de champ dans la prise en compte des pensions de réversion issues d'une pension d'invalidité (voir fiche 20).
À la MSA non-salariés, les données excluent les résidents dans les DROM avant 2015.
Champ • Retraités ayant perçu un droit dérivé cumulé ou non avec un droit direct en 2015, résidant en France ou à l'étranger, vivants au 31 décembre.
Sources • EACR, EIR, modèle ANCETRE de la DREES, rapports de la commission des comptes de la Sécurité sociale.</t>
  </si>
  <si>
    <t>Graphique 2. Pyramide des âges des bénéficiaires d'une pension de réversion en 2015</t>
  </si>
  <si>
    <t xml:space="preserve"> ( en milliers)</t>
  </si>
  <si>
    <t>Classe d'âge</t>
  </si>
  <si>
    <t>Hommes DR seuls
(en milliers)</t>
  </si>
  <si>
    <t>Hommes DR + DD
(en milliers)</t>
  </si>
  <si>
    <t>Femmes DR seuls
(en milliers)</t>
  </si>
  <si>
    <t>Femmes DR + DD
(en milliers)</t>
  </si>
  <si>
    <t xml:space="preserve"> moins de 50 ans</t>
  </si>
  <si>
    <t xml:space="preserve"> 50 à 54 ans</t>
  </si>
  <si>
    <t xml:space="preserve"> 55 à 59 ans</t>
  </si>
  <si>
    <t xml:space="preserve"> 65 à 69 ans</t>
  </si>
  <si>
    <t>70 à 74 ans</t>
  </si>
  <si>
    <t>75 à 79 ans</t>
  </si>
  <si>
    <t xml:space="preserve"> 80 à 84 ans</t>
  </si>
  <si>
    <t xml:space="preserve"> 85 ans ou plus</t>
  </si>
  <si>
    <t xml:space="preserve">DR seuls : personnes bénéficiant d’un droit dérivé uniquement  (tous regimes confondus) ;  DR+DD : personnes bénéficiant d’un droit dérivé cumulé avec  un droit direct (DD).    
Lecture : 1,2 million de femmes de 85 ans ou plus perçoivent une pension de réversion. Parmi elles, 200 000 ne disposent que d'un droit dérivé seul.         
Champ : Bénéficiaires d'une pension de réversion, résidant en France ou à l’étranger, vivants au 31 décembre 2015.
Sources : Modèle ANCETRE de la DREES.       </t>
  </si>
  <si>
    <t>Graphique 3. Part des personnes bénéficiant d'une pension de réversion selon l'âge et la génération</t>
  </si>
  <si>
    <t>% de la génération ayant liquidé un droit dérivé</t>
  </si>
  <si>
    <t>génération</t>
  </si>
  <si>
    <t>Moins de 50 ans</t>
  </si>
  <si>
    <t>50 à 54 ans</t>
  </si>
  <si>
    <t>55 à 59 ans</t>
  </si>
  <si>
    <t>65 à 69 ans</t>
  </si>
  <si>
    <t>80 à 84 ans</t>
  </si>
  <si>
    <t>avant 1927</t>
  </si>
  <si>
    <t>de 1928 à 1932</t>
  </si>
  <si>
    <t>de 1933 à 1937</t>
  </si>
  <si>
    <t>de 1938 à 1942</t>
  </si>
  <si>
    <t>de 1943 à 1947</t>
  </si>
  <si>
    <t>de 1948 à 1952</t>
  </si>
  <si>
    <t>après 1952</t>
  </si>
  <si>
    <t>Note : Les résultats par génération présentés ici ne tiennent pas compte de la « mortalité différentielle ». En effet, une partie des personnes des générations les plus anciennes sont décédées fin 2012. Les retraités présents dans l’EIR sont donc ceux ayant une espérance de vie plus grande, et dont les montants de pension sont les plus élevés.
Lecture : Pour les générations nées avant 1927, parmi les personnes vivantes en 2012, 17 % disposent d'une pension de réversion entre 60 et 64 ans (contre 11 % pour les générations nées entre 1943 et 1947).
Champ : Personnes résidant en France ou à l’étranger, vivantes au 31 décembre 2012.
Sources : DREES, EIR 2012 et INSEE, estimations de populations provisoires au 01/01/2013.</t>
  </si>
  <si>
    <t>Graphique 1. Evolution des durées cotisées et validées au fil des générations</t>
  </si>
  <si>
    <t>En trimestre</t>
  </si>
  <si>
    <t>Note : La durée cotisée correspond au nombre de trimestres validés au seul titre de l’emploi. La durée validée inclut en outre les trimestres assimilés de retraite (chômage, maladie, etc.), les trimestres d’assurance vieillesse des parents au foyer (AVPF) et les majorations de durée d’assurance.
Champ : Retraités résidant en France ou à l'étranger, bénéficiaires d'au moins un droit direct, vivants au 31/12/2012, pondérés pour être représentatifs des retraités de la génération en vie à l’âge de 66 ans.
Sources : EIR 2012 de la DREES.</t>
  </si>
  <si>
    <t>Graphique 2. Évolution des durées cotisées et validées au fil des générations</t>
  </si>
  <si>
    <t>En trimestres</t>
  </si>
  <si>
    <t xml:space="preserve"> Ensemble</t>
  </si>
  <si>
    <t>Note : voir graphique 1.
Champ : Retraités résidant en France ou à l'étranger, bénéficiaires d'au moins un droit direct, vivants au 31/12/2012, pondérés pour être représentatifs des retraités de la génération en vie à l’âge de 66 ans.
Sources : EIR 2012 de la DREES.</t>
  </si>
  <si>
    <t>Graphique 3. Durée de carrière en proportion
de la durée de vie totale</t>
  </si>
  <si>
    <t>Scénario central de mortalité</t>
  </si>
  <si>
    <t>Variante de mortalité haute</t>
  </si>
  <si>
    <t>Variante de mortalité basse</t>
  </si>
  <si>
    <t>Note : La durée de carrière retenue est la durée validée totale ; elle est calculée sur le seul champ des résidents en France, ce qui peut entraîner une différence avec les données du Conseil d’orientation des retraites, qui se réfère à l’ensemble des retraités. La durée de vie totale est calculée comme l’espérance de vie à 60 ans de chaque génération, augmentée de 60.
Champ : Retraités résidant en France, bénéficiaires d'au moins un droit direct, vivants au 31/12/2012, pondérés pour être représentatifs des retraités de la génération en vie à l’âge de 66 ans.
Sources : DREES,  EIR 2012 ; INSEE, projections de population 2007-2060.</t>
  </si>
  <si>
    <t>Graphique 4. Proportion de carrières complètes (tous régime) selon le sexe et la génération (en %)</t>
  </si>
  <si>
    <t>Ensemble de la population</t>
  </si>
  <si>
    <t>% carrières complètes</t>
  </si>
  <si>
    <t>Ensemble
durée requise</t>
  </si>
  <si>
    <t>Hommes
durée requise</t>
  </si>
  <si>
    <t>Femmes 
urée requise</t>
  </si>
  <si>
    <t>Ensemble
prorat.</t>
  </si>
  <si>
    <t>Hommes
prorat.</t>
  </si>
  <si>
    <t>Femmes
prorat.</t>
  </si>
  <si>
    <t>Femmes
durée requise</t>
  </si>
  <si>
    <t>Lecture : 59 % des retraités de la génération 1940 ont eu une carrière complète au sens de la « durée requise pour le taux plein », 61 % au sens de la « proratisation à 100 % ».
Note : Dans la série durée requise la carrière est considérée comme complète si la durée d’assurance est au moins égale à la durée requise pour le taux plein (dans un des régimes d’affiliation au moins). Dans la série proratisée,  la carrière est considérée comme complète si la somme des coefficients de proratisation dans les régimes de base est égale à 100 % ou plus.
Champ : Retraités résidant en France ou à l'étranger, bénéficiaires d'au moins un droit direct, vivants au 31/12/2012, pondérés pour être représentatifs des retraités de la génération en vie à l’âge de 66 ans.
Sources : EIR 2012 de la DREES.</t>
  </si>
  <si>
    <t>Graphique 5. Comparaison des effectifs par tête et par EQCC, selon la génération</t>
  </si>
  <si>
    <t>En milliers</t>
  </si>
  <si>
    <t>somme</t>
  </si>
  <si>
    <t>Effectifs de droit direct en EQCC</t>
  </si>
  <si>
    <t>Effectifs de droit direct en nombre de personnes physiques</t>
  </si>
  <si>
    <r>
      <rPr>
        <sz val="9"/>
        <color indexed="8"/>
        <rFont val="Arial Narrow"/>
        <family val="2"/>
      </rPr>
      <t>é</t>
    </r>
    <r>
      <rPr>
        <sz val="8"/>
        <color indexed="8"/>
        <rFont val="Arial Narrow"/>
        <family val="2"/>
      </rPr>
      <t>cart</t>
    </r>
  </si>
  <si>
    <t>EQCC : équivalent carrière complète.
Champ : Retraités résidant en France ou à l'étranger, bénéficiaires d'au moins un droit direct d’un régime de base vivants au 31/12/2012, pondérés pour être représentatifs des retraités de la génération en vie à l’âge de 66 ans.
Sources : DREES, EIR 2012.</t>
  </si>
  <si>
    <t>Tableau 1. Coefficient de proratisation moyen par régime,
pour la génération 1946</t>
  </si>
  <si>
    <r>
      <t>Fonction publique d’État civile</t>
    </r>
    <r>
      <rPr>
        <vertAlign val="superscript"/>
        <sz val="8"/>
        <color indexed="8"/>
        <rFont val="Arial Narrow"/>
        <family val="2"/>
      </rPr>
      <t>1</t>
    </r>
  </si>
  <si>
    <r>
      <t>Fonction publique d’État militaire</t>
    </r>
    <r>
      <rPr>
        <vertAlign val="superscript"/>
        <sz val="8"/>
        <color indexed="8"/>
        <rFont val="Arial Narrow"/>
        <family val="2"/>
      </rPr>
      <t>1</t>
    </r>
  </si>
  <si>
    <r>
      <t>CNRACL</t>
    </r>
    <r>
      <rPr>
        <vertAlign val="superscript"/>
        <sz val="8"/>
        <color indexed="8"/>
        <rFont val="Arial Narrow"/>
        <family val="2"/>
      </rPr>
      <t>1</t>
    </r>
  </si>
  <si>
    <t>Professions libérales</t>
  </si>
  <si>
    <r>
      <t>Autres régimes de base</t>
    </r>
    <r>
      <rPr>
        <vertAlign val="superscript"/>
        <sz val="8"/>
        <color indexed="8"/>
        <rFont val="Arial Narrow"/>
        <family val="2"/>
      </rPr>
      <t>2</t>
    </r>
  </si>
  <si>
    <t>Ensemble, tous régimes</t>
  </si>
  <si>
    <t>1. Y compris fonctionnaires ayant liquidé une pension d'invalidité et atteint l'âge de départ à la retraite.
2. FSPOEIE, ENIM, CANSSM, Caisse de réserve des employés de la Banque de France, RETREP.
Note : Pour le calcul de l’ensemble tous régimes, le coefficient de proratisation total de certains retraités polypensionnés peut être supérieur à 1. Les coefficients de proratisation par régime sont en revanche bornés à 1.
Lecture : Les hommes retraités de la CNAV ont validé dans ce régime, en moyenne, 70 % de la durée d’une carrière complète.
Champ : Retraités bénéficiaires d'un droit direct dans un régime de base de la génération 1946, résidant en France ou à l'étranger, vivants au 31/12/2012, pondérés pour être représentatifs des retraités de la génération en vie à l’âge de 66 ans.
Sources : DREES, EIR 2012.</t>
  </si>
  <si>
    <t>Tableau 2. Nombre de retraités de droit direct d'un régime de base, en personne physique et en équivalent carrière complète, par régime</t>
  </si>
  <si>
    <t xml:space="preserve">Effectifs de droit direct en nombre de personnes physiques </t>
  </si>
  <si>
    <t>Niveau
(en milliers)</t>
  </si>
  <si>
    <r>
      <t>Parts</t>
    </r>
    <r>
      <rPr>
        <vertAlign val="superscript"/>
        <sz val="8"/>
        <color indexed="8"/>
        <rFont val="Arial Narrow"/>
        <family val="2"/>
      </rPr>
      <t>3</t>
    </r>
    <r>
      <rPr>
        <sz val="8"/>
        <color indexed="8"/>
        <rFont val="Arial Narrow"/>
        <family val="2"/>
      </rPr>
      <t xml:space="preserve"> (en % )</t>
    </r>
  </si>
  <si>
    <t>Parts (en % )</t>
  </si>
  <si>
    <t>EQCC : équivalent carrière complète.
1 : Y compris fonctionnaires ayant liquidé une pension d'invalidité et atteint l'âge de départ à la retraite.
2: FSPOEIE, ENIM, CANSSM, Caisse de réserve des employés de la Banque de France, RETREP.
3. Pour les effectifs en personnes physique, la somme des parts dans chaque régime est supérieure à  100 % car un retraité peut percevoir une pension de plusieurs régimes.
Champ : Retraités bénéficiaires d'un droit direct dans un régime de base, résidant en France ou à l'étranger, vivants au 31/12/2012.
Sources : DREES, EIR 2012.</t>
  </si>
  <si>
    <t>Tableau 1. Revalorisations des pensions brutes depuis 2005,
en euros courants</t>
  </si>
  <si>
    <t>Évolution de fin d’année à fin d’année,
moyenne par an</t>
  </si>
  <si>
    <t>2014-2015</t>
  </si>
  <si>
    <t>2010-2015</t>
  </si>
  <si>
    <t>2005-2010</t>
  </si>
  <si>
    <t>Indice des prix à la consommation, y compris tabac, France entière</t>
  </si>
  <si>
    <r>
      <t>Régimes de base</t>
    </r>
    <r>
      <rPr>
        <vertAlign val="superscript"/>
        <sz val="8"/>
        <rFont val="Arial Narrow"/>
        <family val="2"/>
      </rPr>
      <t>1</t>
    </r>
  </si>
  <si>
    <r>
      <t>RSI commerçants (complémentaire)</t>
    </r>
    <r>
      <rPr>
        <vertAlign val="superscript"/>
        <sz val="8"/>
        <rFont val="Arial Narrow"/>
        <family val="2"/>
      </rPr>
      <t>2</t>
    </r>
  </si>
  <si>
    <r>
      <t>RSI artisans (complémentaire)</t>
    </r>
    <r>
      <rPr>
        <vertAlign val="superscript"/>
        <sz val="8"/>
        <rFont val="Arial Narrow"/>
        <family val="2"/>
      </rPr>
      <t>2</t>
    </r>
  </si>
  <si>
    <t>RAFP</t>
  </si>
  <si>
    <t>1. CNAV, MSA, RSI, CNRACL, Fonction publique d'État.
2. À compter du 1er janvier 2013, les deux régimes complémentaires du RSI ont fusionné.
Sources • CNAV, MSA, RSI, SRE, CNRACL, AGIRC, ARRCO, IRCANTEC et RAFP ; indice des prix à la consommation de l’INSEE.</t>
  </si>
  <si>
    <t>Tableau 2. Revalorisations des pensions brutes depuis 2005,
en euros constants</t>
  </si>
  <si>
    <t>Évolution de fin d’année à fin d’année, moyenne par an</t>
  </si>
  <si>
    <r>
      <t>Régimes de base</t>
    </r>
    <r>
      <rPr>
        <vertAlign val="superscript"/>
        <sz val="8"/>
        <rFont val="Arial"/>
        <family val="2"/>
      </rPr>
      <t>1</t>
    </r>
  </si>
  <si>
    <r>
      <t>RSI commerçants (complémentaire)</t>
    </r>
    <r>
      <rPr>
        <vertAlign val="superscript"/>
        <sz val="8"/>
        <rFont val="Arial"/>
        <family val="2"/>
      </rPr>
      <t>1</t>
    </r>
  </si>
  <si>
    <r>
      <t>RSI artisans (complémentaire)</t>
    </r>
    <r>
      <rPr>
        <vertAlign val="superscript"/>
        <sz val="8"/>
        <rFont val="Arial"/>
        <family val="2"/>
      </rPr>
      <t>1</t>
    </r>
  </si>
  <si>
    <r>
      <t xml:space="preserve">Graphique 1. Évolution d’une pension à la CNAV </t>
    </r>
    <r>
      <rPr>
        <b/>
        <strike/>
        <sz val="10"/>
        <rFont val="Arial"/>
        <family val="2"/>
      </rPr>
      <t xml:space="preserve"> </t>
    </r>
    <r>
      <rPr>
        <b/>
        <sz val="10"/>
        <rFont val="Arial"/>
        <family val="2"/>
      </rPr>
      <t>depuis 2001</t>
    </r>
  </si>
  <si>
    <t>Contribution des revalorisations</t>
  </si>
  <si>
    <t>Contribution de l'indice des prix y compris tabac</t>
  </si>
  <si>
    <t>Contribution des prélèvements sociaux</t>
  </si>
  <si>
    <t>Évolution de la pension nette en moyenne annuelle (en euros constants)</t>
  </si>
  <si>
    <t>Évolution cumulée depuis 2001 d'une pension nette de prélèvements sociaux (CSG taux plein), en euros constants</t>
  </si>
  <si>
    <t>Évolution cumulée depuis 2001 d'une pension brute, en euros constants</t>
  </si>
  <si>
    <t>Note • L’évolution de la pension en euros constants est déflatée de l’indice des prix, y compris tabac. L'évolution de la pension nette n'est pas exactement égale à la somme des trois contributions. En effet, le calcul des contributions ne tient pas compte des effets croisés.
Sources • CNAV,  indices des prix à la consommation de l’INSEE.</t>
  </si>
  <si>
    <t>Tableau complémentaire 1 : Évolution de la pension liquidée de fin d'année à fin d'année en euros courants, pour les principaux régimes de retraite</t>
  </si>
  <si>
    <t>Régimes de base1</t>
  </si>
  <si>
    <t>RSI commerçants (complémentaire)2</t>
  </si>
  <si>
    <t>RSI artisans (complémentaire)2</t>
  </si>
  <si>
    <r>
      <rPr>
        <sz val="8"/>
        <color indexed="8"/>
        <rFont val="Arial"/>
        <family val="2"/>
      </rPr>
      <t>1. CNAV, MSA, RSI, CNRACL, Fonction publique d'Etat</t>
    </r>
    <r>
      <rPr>
        <sz val="8"/>
        <color indexed="8"/>
        <rFont val="Arial"/>
        <family val="2"/>
      </rPr>
      <t>.</t>
    </r>
  </si>
  <si>
    <r>
      <rPr>
        <sz val="8"/>
        <color indexed="8"/>
        <rFont val="Arial"/>
        <family val="2"/>
      </rPr>
      <t>2. À compter du 1</t>
    </r>
    <r>
      <rPr>
        <vertAlign val="superscript"/>
        <sz val="8"/>
        <color indexed="8"/>
        <rFont val="Arial"/>
        <family val="2"/>
      </rPr>
      <t>er</t>
    </r>
    <r>
      <rPr>
        <sz val="8"/>
        <color indexed="8"/>
        <rFont val="Arial"/>
        <family val="2"/>
      </rPr>
      <t xml:space="preserve"> janvier 2013, les deux régimes complémentaires du RSI ont fusionné.</t>
    </r>
  </si>
  <si>
    <r>
      <t>Sources • CNAV, MSA, RSI, SRE, CNRACL, AGIRC, ARRCO, IRCANTEC et RAFP ; indice des prix à la consommation de l</t>
    </r>
    <r>
      <rPr>
        <sz val="8"/>
        <color indexed="8"/>
        <rFont val="Calibri"/>
        <family val="2"/>
      </rPr>
      <t>’</t>
    </r>
    <r>
      <rPr>
        <sz val="8"/>
        <color indexed="8"/>
        <rFont val="Arial"/>
        <family val="2"/>
      </rPr>
      <t>INSEE.</t>
    </r>
  </si>
  <si>
    <t>Tableau complémentaire 2 : Évolution de la pension liquidée de fin d'année à fin d'année en euros constants, pour les principaux régimes de retraites</t>
  </si>
  <si>
    <r>
      <t>Régimes de base</t>
    </r>
    <r>
      <rPr>
        <vertAlign val="superscript"/>
        <sz val="10"/>
        <rFont val="Arial"/>
        <family val="2"/>
      </rPr>
      <t>1</t>
    </r>
  </si>
  <si>
    <r>
      <t>RSI commerçants (complémentaire)</t>
    </r>
    <r>
      <rPr>
        <vertAlign val="superscript"/>
        <sz val="10"/>
        <rFont val="Arial"/>
        <family val="2"/>
      </rPr>
      <t>1</t>
    </r>
  </si>
  <si>
    <r>
      <t>RSI artisans (complémentaire)</t>
    </r>
    <r>
      <rPr>
        <vertAlign val="superscript"/>
        <sz val="10"/>
        <rFont val="Arial"/>
        <family val="2"/>
      </rPr>
      <t>1</t>
    </r>
  </si>
  <si>
    <t>Tableau 1. Montant mensuel moyen de pension par retraité</t>
  </si>
  <si>
    <t>Pension de droit direct,
hors majoration
pour enfants</t>
  </si>
  <si>
    <t>Montant mensuel moyen par retraité, tous régimes (en euros courants)</t>
  </si>
  <si>
    <t>Évolution de la pension de droit direct,
y compris majoration pour enfants
(en %)</t>
  </si>
  <si>
    <t>Pension de droit direct,
y compris majoration pour enfants</t>
  </si>
  <si>
    <t>Pension totale (droit direct, droit dérivé
et majoration pour trois enfants)</t>
  </si>
  <si>
    <t>Brute</t>
  </si>
  <si>
    <t>Nette</t>
  </si>
  <si>
    <t>brute</t>
  </si>
  <si>
    <r>
      <t>Corrigée de l'inflation annuelle</t>
    </r>
    <r>
      <rPr>
        <b/>
        <vertAlign val="superscript"/>
        <sz val="8"/>
        <rFont val="Arial Narrow"/>
        <family val="2"/>
      </rPr>
      <t>1</t>
    </r>
  </si>
  <si>
    <r>
      <t>Corrigée de la revalorisation annuelle légale</t>
    </r>
    <r>
      <rPr>
        <b/>
        <vertAlign val="superscript"/>
        <sz val="8"/>
        <rFont val="Arial Narrow"/>
        <family val="2"/>
      </rPr>
      <t>2</t>
    </r>
  </si>
  <si>
    <t>nd : non déterminé.
1. Évolution corrigée de l'évolution de l'indice des prix à la consommation, y compris tabac, pour la France, en glissement annuel au 31 décembre de l'année. 
2. Évolution corrigée de la revalorisation annuelle légale au régime général en glissement annuel au 31 décembre de l'année. 
Note • Ces données excluent les personnes ayant perçu un versement forfaitaire unique. Les fonctionnaires liquidant une pension d'invalidité et ayant atteint l'âge minimum de départ à la retraite sont inclus (voir fiche 20). La pension nette est calculée après déduction de la CSG, de la CRDS et de la CASA.
Champ • Retraités ayant perçu un droit direct au cours de l'année n, résidant en France ou à l'étranger, vivants au 31 décembre de l'année. 
Sources • EACR, EIR, modèle ANCETRE de la DREES.</t>
  </si>
  <si>
    <t>Tableau 2. Montant mensuel brut moyen par retraité pour les résidents en France</t>
  </si>
  <si>
    <t>Pension de droit direct, hors majoration pour enfants</t>
  </si>
  <si>
    <t>Pension de droit direct, y compris majoration pour enfants</t>
  </si>
  <si>
    <t>Pension totale (droit direct, droit dérivé et majoration pour trois enfants)</t>
  </si>
  <si>
    <t>nd : non déterminé.
1. Évolution corrigée de l'évolution de l'indice des prix à la consommation, y compris tabac, pour la France, en glissement annuel au 31 décembre de l'année.
2. Évolution corrigée de la revalorisation annuelle légale au régime général en glissement annuel au 31 décembre de l'année.
Note • Ces données excluent les personnes ayant perçu un versement forfaitaire unique. Les fonctionnaires liquidant une pension d'invalidité et ayant atteint l'âge minimum de départ à la retraite sont inclus (voir fiche 20). La pension nette est calculée après déduction de la CSG, de la CRDS et de la CASA.
Champ • Retraités ayant perçu un droit direct au cours de l'année n, résidant en France, vivants au 31 décembre de l'année.
Sources • EACR, EIR, modèle ANCETRE de la DREES.</t>
  </si>
  <si>
    <t>Tableau 3 : Montant brut moyen de l’avantage principal de droit direct (hors majoration pour enfants) par régime de retraite en 2015</t>
  </si>
  <si>
    <t>Pension brute de droit direct, hors majoration pour enfants
(en euros)</t>
  </si>
  <si>
    <r>
      <t>Évolution</t>
    </r>
    <r>
      <rPr>
        <b/>
        <vertAlign val="superscript"/>
        <sz val="8"/>
        <rFont val="Arial Narrow"/>
        <family val="2"/>
      </rPr>
      <t xml:space="preserve">3 </t>
    </r>
    <r>
      <rPr>
        <b/>
        <sz val="8"/>
        <rFont val="Arial Narrow"/>
        <family val="2"/>
      </rPr>
      <t>2014-2015
(en %)</t>
    </r>
  </si>
  <si>
    <r>
      <t>Évolution</t>
    </r>
    <r>
      <rPr>
        <b/>
        <vertAlign val="superscript"/>
        <sz val="8"/>
        <rFont val="Arial Narrow"/>
        <family val="2"/>
      </rPr>
      <t xml:space="preserve">3 </t>
    </r>
    <r>
      <rPr>
        <b/>
        <sz val="8"/>
        <rFont val="Arial Narrow"/>
        <family val="2"/>
      </rPr>
      <t>2010-2015
(en %)</t>
    </r>
  </si>
  <si>
    <r>
      <t>Évolution</t>
    </r>
    <r>
      <rPr>
        <b/>
        <vertAlign val="superscript"/>
        <sz val="8"/>
        <rFont val="Arial Narrow"/>
        <family val="2"/>
      </rPr>
      <t xml:space="preserve">3 </t>
    </r>
    <r>
      <rPr>
        <b/>
        <sz val="8"/>
        <rFont val="Arial Narrow"/>
        <family val="2"/>
      </rPr>
      <t>2005-2015
(en %)</t>
    </r>
  </si>
  <si>
    <t>Ratio entre la
pension des femmes
et celle des hommes
(en %)</t>
  </si>
  <si>
    <r>
      <t>CNAVPL</t>
    </r>
    <r>
      <rPr>
        <vertAlign val="superscript"/>
        <sz val="8"/>
        <rFont val="Arial Narrow"/>
        <family val="2"/>
      </rPr>
      <t>4</t>
    </r>
  </si>
  <si>
    <r>
      <t>ENIM</t>
    </r>
    <r>
      <rPr>
        <vertAlign val="superscript"/>
        <sz val="8"/>
        <rFont val="Arial Narrow"/>
        <family val="2"/>
      </rPr>
      <t>4</t>
    </r>
  </si>
  <si>
    <r>
      <t>CANSSM</t>
    </r>
    <r>
      <rPr>
        <vertAlign val="superscript"/>
        <sz val="8"/>
        <rFont val="Arial Narrow"/>
        <family val="2"/>
      </rPr>
      <t>4</t>
    </r>
  </si>
  <si>
    <r>
      <t>Ensemble, tous régimes</t>
    </r>
    <r>
      <rPr>
        <vertAlign val="superscript"/>
        <sz val="8"/>
        <rFont val="Arial Narrow"/>
        <family val="2"/>
      </rPr>
      <t>3</t>
    </r>
  </si>
  <si>
    <t>nd : non déterminé .
1. Y compris les fonctionnaires ayant liquidé une pension d’invalidité et ayant atteint l’âge minimum de départ à la retraite (voir fiche 20). 
2. Les régimes complémentaires du RSI artisans et du RSI commerçants ont été fusionnés en 2013. Afin de pouvoir analyser les évolutions, les données des deux régimes ont été additionnées avant 2013. Il s'agit d'une approximation, car une faible proportion de retraités possédait une pension dans chacun des deux régimes (5 % en 2012). 
3. Évolution corrigée de l’évolution de l’indice des prix à la consommation, y compris tabac, pour la France, en glissement annuel au 31 décembre de l’année. 
4. Les données de la CNAVPL, de l'ENIM et  de la CANSSM sont issues du rapport CCSS de septembre 2016.
Note • Ces données excluent les personnes ayant perçu un versement forfaitaire unique. 
Champ • Retraités ayant perçu un droit direct en 2015, résidant en France ou à l'étranger, vivants au 31 décembre de l'année. 
Sources • EACR, EIR, modèle ANCETRE de la DREES ; rapport CCSS 2016.</t>
  </si>
  <si>
    <t xml:space="preserve">Tableau 4. Montants mensuels moyens bruts des éléments composant la retraite totale, fin 2012 </t>
  </si>
  <si>
    <t>Tous retraités</t>
  </si>
  <si>
    <t>Retraités de droit direct
d’un régime de base</t>
  </si>
  <si>
    <t>Retraités de droit direct
d’un régime de base résidant en France</t>
  </si>
  <si>
    <t>Tous retraités de droit dérivé</t>
  </si>
  <si>
    <t>Montant moyen
(en euros)</t>
  </si>
  <si>
    <t>Composition (en %)</t>
  </si>
  <si>
    <t>Droit direct (A)</t>
  </si>
  <si>
    <t>Droit dérivé</t>
  </si>
  <si>
    <t>Accessoires</t>
  </si>
  <si>
    <t>Minimum vieillesse</t>
  </si>
  <si>
    <t xml:space="preserve">Direct + dérivé + majoration pour enfants (C) </t>
  </si>
  <si>
    <t>Retraite totale (B)</t>
  </si>
  <si>
    <t>Effectifs (en milliers)</t>
  </si>
  <si>
    <t>Droit direct (D)</t>
  </si>
  <si>
    <t xml:space="preserve">Direct + dérivé + majoration pour enfants (F) </t>
  </si>
  <si>
    <t>Retraite totale (E)</t>
  </si>
  <si>
    <t>Droit direct</t>
  </si>
  <si>
    <t xml:space="preserve">Direct + dérivé + majoration pour enfants </t>
  </si>
  <si>
    <t>Retraite totale</t>
  </si>
  <si>
    <t>Rapport femmes/hommes (en %)</t>
  </si>
  <si>
    <t>Droit direct (D)/(A)</t>
  </si>
  <si>
    <t>Direct + dérivé + majoration pour enfants (F)/(C)</t>
  </si>
  <si>
    <t>Retraite totale (E)/(B)</t>
  </si>
  <si>
    <t>Champ : Bénéficiaires d’un avantage principal de droit direct ou de droit dérivé, résidant en France ou à l’étranger, vivants au 31 décembre 2012.
Source : EIR 2012 de la DREES.</t>
  </si>
  <si>
    <t>Tableau 5. Montant mensuel brut moyen de la pension de droit direct (y compris majoration pour enfants),
selon le régime principal d'affiliation au cours de la carrière, fin 2015</t>
  </si>
  <si>
    <t xml:space="preserve">En euros </t>
  </si>
  <si>
    <r>
      <t>Retraités de droit direct 
à carrières complètes</t>
    </r>
    <r>
      <rPr>
        <b/>
        <vertAlign val="superscript"/>
        <sz val="8"/>
        <rFont val="Arial Narrow"/>
        <family val="2"/>
      </rPr>
      <t>5</t>
    </r>
  </si>
  <si>
    <r>
      <t>Polypensionnés de régimes de base ayant un ancien régime principal</t>
    </r>
    <r>
      <rPr>
        <b/>
        <vertAlign val="superscript"/>
        <sz val="8"/>
        <rFont val="Arial Narrow"/>
        <family val="2"/>
      </rPr>
      <t>2</t>
    </r>
  </si>
  <si>
    <t>1. Régimes spéciaux : FSPOEIE, SNCF, RATP, CNIEG, ENIM, CANSSM, CAVIMAC, CRPCEN, Caisse de réserve des employés de la Banque de France, Altadis, RETREP. 
2. Pour les retraités polypensionnés, le régime indiqué correspond au régime principal, c'est-à-dire celui représentant plus de la moitié de la carrière. 
3. Retraités bénéficiant d’un avantage de droit direct dans au moins trois régimes de base différents, dont aucun ne représente plus de la moitié de la carrière. 
4. Retraités percevant un droit direct dans au moins un régime complémentaire (mais dans aucun régime de base). 
5. Sont sélectionnés ici les seuls retraités ayant effectué une carrière complète et dont la quasi-totalité des composantes monétaires de la pension sont connues dans les données du modèle ANCETRE. 
Note • Ces données excluent les personnes ayant perçu un versement forfaitaire unique. Certains des résultats présentés peuvent varier sensiblement d’une année à l’autre, notamment pour les catégories à faibles effectifs (voir fiche 1). Le tableau vise à fournir des ordres de grandeur et non à donner une évolution annuelle. 
Champ • Retraités ayant perçu un droit direct (y compris majoration pour enfants)  au cours de l'année 2015, résidant en France entière ou à l’étranger, vivants au 31 décembre 2015. 
Sources • EACR, EIR, modèle ANCETRE de la DREES.</t>
  </si>
  <si>
    <t>Graphique 1. Pension nette moyenne de droit direct (y compris majorations pour enfants) de l'ensemble des retraités
résidents en France rapportée au revenu d'activité net moyen</t>
  </si>
  <si>
    <t xml:space="preserve">la pension nette moyenne
de l'ensemble des retraités </t>
  </si>
  <si>
    <t>Lecture : La pension nette moyenne des femmes en 2015 représente 55,9 % du revenu d’activité net moyen des personnes en emploi au cours de l’année.
Champ • Retraités ayant perçu un droit direct (y compris majoration pour enfants) et personnes en emploi au cours de l'année et résidant en France. 
Sources • EACR, EIR, modèle ANCETRE de la DREES ; INSEE, les comptes de la Nation en 2016.</t>
  </si>
  <si>
    <t xml:space="preserve">Graphique 2. Évolution de l'écart de pension entre les femmes et les hommes </t>
  </si>
  <si>
    <t>Droit direct (résidents en France)</t>
  </si>
  <si>
    <t>Droit direct +droit dérivé +majoration pour enfants (résidents en France)</t>
  </si>
  <si>
    <t>Droit direct +droit dérivé +majoration pour enfants</t>
  </si>
  <si>
    <t>Note • Ces données excluent les personnes ayant perçu un versement forfaitaire unique.  Les fonctionnaires liquidant une pension d'invalidité et ayant atteint l'âge minimum de départ à la retraite sont inclus (voir fiche 20).
Lecture : En 2015, sur le champ des  résidents en France,  la pension de droit direct des femmes  est, en moyenne, inférieure de 42,7 %  à celle des hommes. Une fois pris en compte la pension de réversion et la majoration pour enfants, l'écart est de 29, 7%.Cet écart devient 29,7 % si l'on rajoute la pension de réversion et la majoration pour enfants.
Champ • Retraités ayant perçu un droit direct au cours de l'année N,  résidant en France ou à l'étranger, vivants au 31 décembre de l'année.
Sources • EACR, EIR, modèle ANCETRE de la DREES.</t>
  </si>
  <si>
    <t>Tableau 1. Montant brut de l’avantage principal de droit direct moyen
dans les régimes de base en 2015</t>
  </si>
  <si>
    <t>Montant mensuel en 2015</t>
  </si>
  <si>
    <t>Montant mensuel en EQCC en 2015</t>
  </si>
  <si>
    <t>Génération 1949 (en euros)</t>
  </si>
  <si>
    <t>Évolution p/r à la gén. 1938 (en %)</t>
  </si>
  <si>
    <t>EQCC : équivalent carrière commplète.
1. Pour la pension de droit direct (montant mensuel en 2015), y compris les fonctionnaires liquidant une pension d’invalidité et ayant atteint l’âge minimum de départ à la retraite (cf. fiche 20).
Pour le montant en EQCC, le cas particulier du minimum garanti (où la pension peut être servie au taux plein même avec une carrière incomplète) n'a pas été pris en compte (cf. encadré de la fiche 4).
Note • Ces données excluent les personnes ayant perçu un versement forfaitaire unique.  Elles ne sont pas corrigées de la mortalité différentielle.
Champ • Retraités ayant perçu un droit direct en 2015, résidant en France ou à l'étranger, vivants au 31 décembre de l'année.
Source • EACR de la DREES.</t>
  </si>
  <si>
    <t>Graphique 1. Évolution par génération du montant mensuel
moyen de la pension de droit direct  (y compris majoration
pour trois enfants) en 2012</t>
  </si>
  <si>
    <t>En euros</t>
  </si>
  <si>
    <t>Ensemble
des retraités</t>
  </si>
  <si>
    <t>Ensemble
des retraités,
en EQCC</t>
  </si>
  <si>
    <t>Résidents
en France</t>
  </si>
  <si>
    <t>Résidents
en France,
en EQCC</t>
  </si>
  <si>
    <t>EQCC : équivalent carrière complète.
Champ : Retraités résidant en France ou à l'étranger, bénéficiaires d'au moins un droit direct (hors régimes supplémentaires),  vivants au 31/12/2012, pondérés pour être représentatifs des retraités de la génération en vie à l’âge de 66 ans. Montants mensuels de droit direct bruts, y compris majoration pour trois enfants ou plus, au 31 décembre 2012.
Source : DREES, EIR 2012.</t>
  </si>
  <si>
    <t>Graphique 2. Évolution entre les générations du montant moyen brut de droit direct à 66 ans, par régime</t>
  </si>
  <si>
    <t>CNAV1</t>
  </si>
  <si>
    <t>MSA salariés2</t>
  </si>
  <si>
    <r>
      <t>FPE civile</t>
    </r>
    <r>
      <rPr>
        <b/>
        <vertAlign val="superscript"/>
        <sz val="8"/>
        <rFont val="Arial Narrow"/>
        <family val="2"/>
      </rPr>
      <t>2-3</t>
    </r>
  </si>
  <si>
    <r>
      <t>CNRACL</t>
    </r>
    <r>
      <rPr>
        <b/>
        <vertAlign val="superscript"/>
        <sz val="8"/>
        <rFont val="Arial Narrow"/>
        <family val="2"/>
      </rPr>
      <t>3</t>
    </r>
  </si>
  <si>
    <r>
      <t>RSI commerçants</t>
    </r>
    <r>
      <rPr>
        <b/>
        <vertAlign val="superscript"/>
        <sz val="8"/>
        <rFont val="Arial Narrow"/>
        <family val="2"/>
      </rPr>
      <t>2</t>
    </r>
  </si>
  <si>
    <r>
      <t>RSI artisans</t>
    </r>
    <r>
      <rPr>
        <b/>
        <vertAlign val="superscript"/>
        <sz val="8"/>
        <rFont val="Arial Narrow"/>
        <family val="2"/>
      </rPr>
      <t>2</t>
    </r>
  </si>
  <si>
    <r>
      <t>Tous régime</t>
    </r>
    <r>
      <rPr>
        <b/>
        <vertAlign val="superscript"/>
        <sz val="8"/>
        <rFont val="Arial Narrow"/>
        <family val="2"/>
      </rPr>
      <t>3-4</t>
    </r>
  </si>
  <si>
    <r>
      <t>CNAV</t>
    </r>
    <r>
      <rPr>
        <b/>
        <vertAlign val="superscript"/>
        <sz val="8"/>
        <rFont val="Arial Narrow"/>
        <family val="2"/>
      </rPr>
      <t>1</t>
    </r>
  </si>
  <si>
    <r>
      <t>MSA salariés</t>
    </r>
    <r>
      <rPr>
        <b/>
        <vertAlign val="superscript"/>
        <sz val="8"/>
        <rFont val="Arial Narrow"/>
        <family val="2"/>
      </rPr>
      <t>2</t>
    </r>
  </si>
  <si>
    <t>1. Y compris les fonctionnaires liquidant une pension d'invalidité et ayant atteint l'âge minimum de départ à la retraite (voir fiche 20).
2. À la suite d'un changement méthodologique dans le modèle ANCETRE en 2011, les données tous régimes concernant la génération 1945 sont estimées à partir de l'EIR 2012.
Note • Les montants correspondent à l’avantage principal de droit direct hors éventuelle majoration de pension pour trois enfants,et sont corrigés des revalorisations moyennes annuelles légales des pensions. Ces données excluent les personnes ayant perçu un versement forfaitaire unique.
Lecture : À 66 ans, le montant moyen de pension de droit direct versé par la CNAV aux hommes nés en 1949 est 10 % plus élevé que celui versé aux hommes nés en 1938 (hors effet des revalorisations légales entre l’année où la génération 1938 atteint 66 ans et celle où la génération 1949 atteint cet âge).
Champ • Retraités ayant perçu un droit direct au cours de l'année de leurs 66 ans, nés en France ou à l'étranger, résidant en France ou à l'étranger, vivants au 31 décembre de l'année de leurs 66 ans.
Sources • EACR, EIR, modèle ANCETRE de la DREES.</t>
  </si>
  <si>
    <t xml:space="preserve">  </t>
  </si>
  <si>
    <t>Graphique 3. Évolution de l'écart de pension entre les hommes et les femmes (y compris majoration pour trois enfants)</t>
  </si>
  <si>
    <t>Droit direct, en EQCC</t>
  </si>
  <si>
    <t>Droit direct (résidents en France, en EQCC)</t>
  </si>
  <si>
    <t>EQCC : équivalent carrière complète.
Lecture : La pension de droit direct des femmes de la génération 1926 est, en moyenne, inférieure de 49 %  à celle des hommes. Cet écart est de  36 % en EQCC.
Champ : Retraités résidant en France ou à l'étranger, bénéficiaires d'au moins un droit direct (hors régimes supplémentaires), vivants au 31/12/2012, pondérés pour être représentatifs des retraités de la génération en vie à l’âge de 66 ans. Montants mensuels de droit direct, y compris l’éventuelle majoration pour trois enfants et plus, bruts au 31 décembre 2012.
Sources : DREES, EIR 2012.</t>
  </si>
  <si>
    <t xml:space="preserve">Graphique 4a. Distribution de la pension mensuelle
brute de droit direct (y compris majoration
pour trois enfants), fin 2012 </t>
  </si>
  <si>
    <t>Génération 1946</t>
  </si>
  <si>
    <t>Montant
de pension
(en euros)</t>
  </si>
  <si>
    <t>&lt; 100</t>
  </si>
  <si>
    <t>&gt;4 500</t>
  </si>
  <si>
    <t>Total</t>
  </si>
  <si>
    <t>Champ • Bénéficiaires d’un avantage principal de droit direct dans un régime de base au moins, nés en France ou à l’étranger, résidants en France ou à l'étranger, vivants au 31 décembre 2012 (génération 1946).
Source •  EIR 2012 de la DREES.</t>
  </si>
  <si>
    <t>Graphique 4b. Distribution de la pension mensuelle brute
de droit direct (y compris majoration pour 3 enfants)
pour les retraités ayant effectué une ayant effectué
une carrière complète, fin 2012</t>
  </si>
  <si>
    <t>montant de pension (en euros)</t>
  </si>
  <si>
    <t>Champ • Bénéficiaires d’un avantage principal de droit direct dans un régime de base au moins, à carrière complète et dont toutes les composantes de la carrière sont connues dans l’EIR, nés en France ou à l’étranger, résidant en France ou à l'étranger, vivants au 31 décembre 2012 (génération 1946).
Source •  EIR 2012 de la DREES.</t>
  </si>
  <si>
    <t>Graphique 5. Taux de remplacement médians par génération
pour les retraités à carrière complète</t>
  </si>
  <si>
    <t>(En %)</t>
  </si>
  <si>
    <t>Tous secteurs</t>
  </si>
  <si>
    <t>Secteur privé</t>
  </si>
  <si>
    <t>Secteur public</t>
  </si>
  <si>
    <t>Note : Le taux de remplacement médian correspond à la valeur telle que la moitié des personnes en ont un inférieur à celle-ci. Ces données ne sont pas corrigées de la mortalité différentielle. Le secteur d’activité (privé/public) correspond au régime de fin de carrière. Les régimes spéciaux de salariés sont classés avec la fonction publique.
Lecture • Le taux de remplacement médian du dernier salaire par la retraite, pour les hommes du secteur public ayant effectué une carrière complète, a diminué de 10 points entre les générations 1936 et 1946 (84 % contre 74 %).
Champ : Retraités de droit direct à carrière complète, en emploi salarié après 49 ans, dont le régime d'affiliation principal est le régime général, la fonction publique civile ou les régimes spéciaux, résidant en France.
Sources : EIR 2012 de la DREES et Panel tous salariés de l'INSEE.</t>
  </si>
  <si>
    <t>Tableau complémentaire 1 : Evolution du montant moyen de la pension de droit direct, par génération</t>
  </si>
  <si>
    <t>Tous lieux de résidence</t>
  </si>
  <si>
    <t>Ensemble en EQCC</t>
  </si>
  <si>
    <t>Y. c. majoration pour 3 enfants bruts</t>
  </si>
  <si>
    <t>Y. c. majoration pour 3 enfants bruts en EQCC</t>
  </si>
  <si>
    <t>EQCC : équivalent carrière complète.</t>
  </si>
  <si>
    <r>
      <t xml:space="preserve">Champ : Retraités résidant en France ou à l'étranger, bénéficiaires d'au moins un droit direct (hors régimes supplémentaires),  vivants au 31/12/2012, </t>
    </r>
    <r>
      <rPr>
        <sz val="9"/>
        <color indexed="8"/>
        <rFont val="Arial"/>
        <family val="2"/>
      </rPr>
      <t xml:space="preserve">pondérés pour être représentatifs des retraités de la génération en vie à l’âge de 66 ans.  Montants mensuels de droit direct bruts au 31 décembre 2012. </t>
    </r>
  </si>
  <si>
    <t>Sources : Drees, EIR 2012</t>
  </si>
  <si>
    <t>Tableau complémentaire 2 : Montant brut de l’avantage principal de droit direct moyen dans les régimes de base en 2015</t>
  </si>
  <si>
    <t>Pension de droit direct</t>
  </si>
  <si>
    <t>Pension de droit direct en EQCC</t>
  </si>
  <si>
    <t xml:space="preserve">Montant mensuel
(génération 1949)
</t>
  </si>
  <si>
    <t>Evolution p/r à la gén. 1938 (en %)</t>
  </si>
  <si>
    <r>
      <t>CNRACL</t>
    </r>
    <r>
      <rPr>
        <vertAlign val="superscript"/>
        <sz val="10"/>
        <rFont val="Arial"/>
        <family val="2"/>
      </rPr>
      <t>1</t>
    </r>
  </si>
  <si>
    <t xml:space="preserve">nd : non déterminé. </t>
  </si>
  <si>
    <r>
      <t>1. Pour la pension de droit direct, y compris les fonctionnaires liquidant une pension d’invalidité et ayant atteint l’âge minimum de départ à la retraite (</t>
    </r>
    <r>
      <rPr>
        <i/>
        <sz val="8"/>
        <color indexed="8"/>
        <rFont val="Arial"/>
        <family val="2"/>
      </rPr>
      <t>cf. fiche 20</t>
    </r>
    <r>
      <rPr>
        <sz val="8"/>
        <color indexed="8"/>
        <rFont val="Arial"/>
        <family val="2"/>
      </rPr>
      <t xml:space="preserve">). </t>
    </r>
  </si>
  <si>
    <t>Pour le montant en EQCC, le cas particulier du minimum garanti (où la pension peut être servie au taux plein même avec une carrière incomplète) n'a pas été pris en compte (cf. encadré de la fiche 4).</t>
  </si>
  <si>
    <t xml:space="preserve">3. Évolution corrigée de l’évolution de l’indice des prix à la consommation, y compris tabac pour la France, en glissement annuel au 31 décembre de l’année. </t>
  </si>
  <si>
    <r>
      <t xml:space="preserve">Note • </t>
    </r>
    <r>
      <rPr>
        <sz val="8"/>
        <color indexed="8"/>
        <rFont val="Arial"/>
        <family val="2"/>
      </rPr>
      <t xml:space="preserve">Ces données excluent les personnes ayant perçu un versement forfaitaire unique.  </t>
    </r>
  </si>
  <si>
    <r>
      <t>Champ •</t>
    </r>
    <r>
      <rPr>
        <sz val="8"/>
        <color indexed="8"/>
        <rFont val="Arial"/>
        <family val="2"/>
      </rPr>
      <t xml:space="preserve"> Retraités ayant perçu un droit direct en 2015, résidant en France ou à l'étranger, vivants au 31 décembre de l'année. </t>
    </r>
  </si>
  <si>
    <r>
      <t>Sources •</t>
    </r>
    <r>
      <rPr>
        <sz val="8"/>
        <color indexed="8"/>
        <rFont val="Arial"/>
        <family val="2"/>
      </rPr>
      <t xml:space="preserve"> EACR, EIR, modèle ANCETRE de la DREES.</t>
    </r>
  </si>
  <si>
    <t>Tableau complémentaire 3 : Évolution entre les générations du montant moyen brut de droit direct à 66 ans, par régime</t>
  </si>
  <si>
    <t>FPE civile2-3</t>
  </si>
  <si>
    <t>FPE militaire2-3</t>
  </si>
  <si>
    <t>CNRACL3</t>
  </si>
  <si>
    <t>MSA non-salariés2</t>
  </si>
  <si>
    <t>RSI commerçants2</t>
  </si>
  <si>
    <t>RSI artisans2</t>
  </si>
  <si>
    <t>Tous régime3-4</t>
  </si>
  <si>
    <r>
      <t>1. Y compris les fonctionnaires liquidant une pension d'invalidité et ayant atteint l'âge minimum de départ à la retraite (</t>
    </r>
    <r>
      <rPr>
        <i/>
        <sz val="8"/>
        <color indexed="8"/>
        <rFont val="Arial"/>
        <family val="2"/>
      </rPr>
      <t>cf. Fiche 20</t>
    </r>
    <r>
      <rPr>
        <sz val="8"/>
        <color indexed="8"/>
        <rFont val="Arial"/>
        <family val="2"/>
      </rPr>
      <t>).</t>
    </r>
  </si>
  <si>
    <t>2. À la suite d'un changement méthodologique dans le modèle ANCETRE en 2011, les données tous régimes concernant la génération 1945 sont estimées à partir de l'EIR 2012.    </t>
  </si>
  <si>
    <t xml:space="preserve">Lecture : à 66 ans, le montant de pension de droit direct versé par la CNAV en moyenne aux hommes nés en 1949 est de 10 % plus élevé par rapport à celui des hommes nés en 1938 (hors effet des revalorisations légales entre l’année où la génération 1938 atteint 66 ans et celle où la génération 1949 atteint cet âge). </t>
  </si>
  <si>
    <r>
      <t xml:space="preserve">Note • </t>
    </r>
    <r>
      <rPr>
        <sz val="8"/>
        <color indexed="8"/>
        <rFont val="Arial"/>
        <family val="2"/>
      </rPr>
      <t xml:space="preserve">Les montants correspondent à l’avantage principal de droit direct hors éventuelle majoration de pension pour trois enfants, et sont corrigés des revalorisations moyennes annuelles légales des pensions. Ces données excluent les personnes ayant perçu un versement forfaitaire unique. </t>
    </r>
  </si>
  <si>
    <r>
      <t xml:space="preserve">Champ • </t>
    </r>
    <r>
      <rPr>
        <sz val="8"/>
        <color indexed="8"/>
        <rFont val="Arial"/>
        <family val="2"/>
      </rPr>
      <t>Retraités ayant perçu un droit direct au cours de l'année de leurs 66 ans, nés en France ou à l'étranger, résidant en France ou à l'étranger, vivants au 31 décembre de l'année de leurs 66 ans.</t>
    </r>
  </si>
  <si>
    <t xml:space="preserve">Tableau. Montant brut moyen de droit direct des nouveaux retraités (hors majoration pour enfants) par régime de retraite en 2015 </t>
  </si>
  <si>
    <t>Montant mensuel
de la pension
de droit direct
(en euros)</t>
  </si>
  <si>
    <r>
      <t>Évolution
du montant mensuel
2014-2015</t>
    </r>
    <r>
      <rPr>
        <b/>
        <vertAlign val="superscript"/>
        <sz val="8"/>
        <rFont val="Arial Narrow"/>
        <family val="2"/>
      </rPr>
      <t xml:space="preserve">3 </t>
    </r>
    <r>
      <rPr>
        <b/>
        <sz val="8"/>
        <rFont val="Arial Narrow"/>
        <family val="2"/>
      </rPr>
      <t>(en %)</t>
    </r>
    <r>
      <rPr>
        <b/>
        <vertAlign val="superscript"/>
        <sz val="8"/>
        <rFont val="Arial Narrow"/>
        <family val="2"/>
      </rPr>
      <t xml:space="preserve">           </t>
    </r>
  </si>
  <si>
    <t>Ratio entre la pension des hommes
et celle des femmes (en %)</t>
  </si>
  <si>
    <r>
      <t>Évolution du montant mensuel 2014-2015 pour les femmes</t>
    </r>
    <r>
      <rPr>
        <b/>
        <vertAlign val="superscript"/>
        <sz val="8"/>
        <rFont val="Arial Narrow"/>
        <family val="2"/>
      </rPr>
      <t xml:space="preserve">3 </t>
    </r>
    <r>
      <rPr>
        <b/>
        <sz val="8"/>
        <rFont val="Arial Narrow"/>
        <family val="2"/>
      </rPr>
      <t xml:space="preserve">             (en %)</t>
    </r>
  </si>
  <si>
    <r>
      <t>Évolution du montant
mensuel 2014-2015 pour les hommes</t>
    </r>
    <r>
      <rPr>
        <b/>
        <vertAlign val="superscript"/>
        <sz val="8"/>
        <rFont val="Arial Narrow"/>
        <family val="2"/>
      </rPr>
      <t xml:space="preserve">3
</t>
    </r>
    <r>
      <rPr>
        <b/>
        <sz val="8"/>
        <rFont val="Arial Narrow"/>
        <family val="2"/>
      </rPr>
      <t>(en %)</t>
    </r>
  </si>
  <si>
    <t>Ratio entre la pension
des liquidants
et celle de l’ensemble
des retraités
(en %)</t>
  </si>
  <si>
    <r>
      <t>Primo-liquidants d’un droit direct dans l’année, tous régimes (montant y compris majoration de pension pour enfants)</t>
    </r>
    <r>
      <rPr>
        <vertAlign val="superscript"/>
        <sz val="8"/>
        <rFont val="Arial Narrow"/>
        <family val="2"/>
      </rPr>
      <t>1</t>
    </r>
  </si>
  <si>
    <t>1. Y compris les fonctionnaires ayant liquidé une pension d’invalidité et atteignant l’âge minimum de départ à la retraite au cours de l’année (voir fiche 20).
2. Les régimes complémentaires du RSI artisans et du RSI commerçants ont été fusionnés en 2013. Afin de pouvoir réaliser des comparaisons temporelles, les données des deux régimes ont été additionnées avant 2013. Il s'agit d'une approximation, car une faible proportion de retraités possédait une pension dans chacun des deux régimes (5 % en 2012).
3. L’évolution du montant mensuel est corrigée de l’évolution de l'indice des prix, y compris tabac pour la France entière, en glissement annuel au 31 décembre de l’année.
Note • Les montants moyens présentés sont hors majoration de pensions pour enfants, sauf mention contraire. Ces données excluent les personnes ayant perçu un versement forfaitaire unique.
 Champ • Retraités ayant acquis un premier droit direct en 2015, résidant en France ou à l'étranger, vivants au 31 décembre de l'année.
Sources • EACR, EIR, modèle ANCETRE de la DREES.</t>
  </si>
  <si>
    <t>Graphique. Montants mensuels bruts moyens de la pension de droit direct
(y compris majoration pour enfants)  tous régimes pour les primo-liquidants
et l’ensemble des retraités</t>
  </si>
  <si>
    <t>En euros constants de 20151</t>
  </si>
  <si>
    <t>Primo-liquidants</t>
  </si>
  <si>
    <r>
      <t>Retraités
de 66 ans</t>
    </r>
    <r>
      <rPr>
        <b/>
        <vertAlign val="superscript"/>
        <sz val="8"/>
        <rFont val="Arial Narrow"/>
        <family val="2"/>
      </rPr>
      <t>2</t>
    </r>
  </si>
  <si>
    <t xml:space="preserve"> </t>
  </si>
  <si>
    <t>1.La série de revalorisation du régime général est utilisée comme indice de prix. Les montants des pensions mensuelles correspondent à l'avantage principal de droit direct (y compris majoration pour enfants).
2. À la suite d'un changement méthodologique dans le modèle ANCETRE en 2011, les données tous régimes concernant la génération 1945 à 66 ans ne sont pas disponibles. Les valeurs de 2011 sont donc, sur le graphique, extrapolées à partir de celles des données de 2010 et 2012.
Lecture • En moyenne, la pension des retraités de droit direct (y compris majoration pour enfants) s'élève à 1 376 euros mensuels au 31 décembre 2015. La pension moyenne des retraités ayant liquidé un premier droit direct (y compris majoration pour enfants) de retraite au cours de l'année est de 1 373 euros par mois.
Champ • Bénéficiaires d'un avantage principal de droit direct, résidant en France ou à l'étranger, vivants au 31 décembre de l'année.
Sources • EACR, EIR, Modèle ANCETRE de la DREES.</t>
  </si>
  <si>
    <t>Tableau 1. Attribution et versement du minimum contributif
pour les pensions liquidées en 2015</t>
  </si>
  <si>
    <r>
      <t>Pensions non éligibles au MICO</t>
    </r>
    <r>
      <rPr>
        <b/>
        <vertAlign val="superscript"/>
        <sz val="8"/>
        <rFont val="Arial Narrow"/>
        <family val="2"/>
      </rPr>
      <t>1</t>
    </r>
  </si>
  <si>
    <r>
      <t>Pensions éligibles au MICO</t>
    </r>
    <r>
      <rPr>
        <b/>
        <vertAlign val="superscript"/>
        <sz val="8"/>
        <color indexed="8"/>
        <rFont val="Arial Narrow"/>
        <family val="2"/>
      </rPr>
      <t>1</t>
    </r>
  </si>
  <si>
    <t>Pensions dont le MICO est traité</t>
  </si>
  <si>
    <t xml:space="preserve">               Pensions dont le MICO est traité mais non servi </t>
  </si>
  <si>
    <t xml:space="preserve">               Pensions dont le MICO est traité et servi²</t>
  </si>
  <si>
    <t>Pensions dont le MICO n'est pas traité</t>
  </si>
  <si>
    <t xml:space="preserve">               MICO non traité mais servi au titre d'avance</t>
  </si>
  <si>
    <t xml:space="preserve">               MICO non traité et non servi</t>
  </si>
  <si>
    <t>Pensions dont le MICO est servi</t>
  </si>
  <si>
    <t>nd : non déterminé ; MICO : minimum contributif.
1• Éligibles : individus qui auraient bénéficié du MICO sans la réforme (i. e. avant écrêtement ou suspension le cas échéant). À la MSA salariés, la part des pensions éligibles est plus faible en 2015 (-16 points par rapport à 2014). Elle ne prend pas en compte les demandes d'attribution déposées avec retard et dont la date d'effet est pour 2015.
2 • À la MSA salariés, les MICO servis à titre d'avance ne peuvent pas être différenciés de ceux traités et servis.
Champ • Retraités, résidant en France ou à l’étranger, ayant acquis un droit direct au cours de l’année, vivants au 31 décembre.
Sources • Enquêtes annuelles auprès des caisses de retraite de la DREES.</t>
  </si>
  <si>
    <t>Tableau 2. Part des retraités nés en 1946 percevant un minimum
de pension  de l'avantage de droit direct correspondant fin 2008</t>
  </si>
  <si>
    <t>Retraités percevant un minimum 
dans leur régime principal</t>
  </si>
  <si>
    <t>Retraités percevant un minimum 
uniquement dans un régime non principal</t>
  </si>
  <si>
    <t>Retraités ne percevant 
aucun minimum</t>
  </si>
  <si>
    <t>Toutes carrières</t>
  </si>
  <si>
    <t xml:space="preserve">Hommes </t>
  </si>
  <si>
    <r>
      <t>Carrières complètes</t>
    </r>
    <r>
      <rPr>
        <b/>
        <vertAlign val="superscript"/>
        <sz val="8"/>
        <rFont val="Arial Narrow"/>
        <family val="2"/>
      </rPr>
      <t>1</t>
    </r>
  </si>
  <si>
    <r>
      <t>Retraités unipensionnés à carrière complète</t>
    </r>
    <r>
      <rPr>
        <b/>
        <vertAlign val="superscript"/>
        <sz val="8"/>
        <rFont val="Arial Narrow"/>
        <family val="2"/>
      </rPr>
      <t>1</t>
    </r>
  </si>
  <si>
    <t>1. Les retraités à carrière complète représentent 64 % des retraités de la génération 1946.
Lecture • 5 % des hommes nés en 1946 et à carrière complète perçoivent un minimum dans leur régime principal.
Champ •  Retraités de droit direct d'un régime de base, nés en 1946, résidant en France ou à l'étranger, vivants au 31 décembre 2012. 
Sources • EIR 2012 de la DREES.</t>
  </si>
  <si>
    <t>Tableau 3. Part des retraités nés en 1946 percevant un minimum de pension, selon leur régime principal d'affiliation</t>
  </si>
  <si>
    <t xml:space="preserve">Retraités percevant un minimum dans leur régime principal </t>
  </si>
  <si>
    <t xml:space="preserve">Retraités percevant un minimum uniquement dans un régime non principal </t>
  </si>
  <si>
    <t>Ensemble des unipensionnés</t>
  </si>
  <si>
    <t>Fonctionnaires civils d'État</t>
  </si>
  <si>
    <t>Fonctionnaires militaires d'État</t>
  </si>
  <si>
    <t>Salariés agricoles (MSA)</t>
  </si>
  <si>
    <t>Fonctionnaires CNRACL</t>
  </si>
  <si>
    <r>
      <t>Régime spécial</t>
    </r>
    <r>
      <rPr>
        <vertAlign val="superscript"/>
        <sz val="8"/>
        <rFont val="Arial Narrow"/>
        <family val="2"/>
      </rPr>
      <t>1</t>
    </r>
  </si>
  <si>
    <t>Non-salariés agricoles</t>
  </si>
  <si>
    <t>Ensemble des polypensionnés ayant un régime principal</t>
  </si>
  <si>
    <r>
      <t>Autres</t>
    </r>
    <r>
      <rPr>
        <b/>
        <vertAlign val="superscript"/>
        <sz val="8"/>
        <rFont val="Arial Narrow"/>
        <family val="2"/>
      </rPr>
      <t>2</t>
    </r>
  </si>
  <si>
    <t>1. Régime spécial : SNCF, RATP, CNIEG, ENIM, etc.
2. Autres : retraités bénéficiant d’un avantage de droit direct dans au moins trois régimes de base différents, dont aucun ne représente plus de la moitié de la carrière.
Note • Les polypensionnés sont classés selon leur régime principal d’affiliation, c’est-à-dire le régime de base pour lequel le nombre de trimestres validés est le plus élevé.
Lecture • Parmi les retraités de droit direct nés en 1946 (tous régimes confondus), 29 % perçoivent un minimum contributif ou garanti dans leur régime principal, et 19% supplémentaires sont polypensionnés et perçoivent un minimum uniquement dans l'un au moins de leurs régimes non principaux.
Champ • Retraités de droit direct d'un régime de base, nés en 1946, résidant en France ou à l'étranger, vivants au 31 décembre 2012. 
Sources • EIR 2012 de la DREES.</t>
  </si>
  <si>
    <t>Graphique 1. Part des nouveaux retraités
à un minimum de pension par régime de retraite</t>
  </si>
  <si>
    <t>caisse</t>
  </si>
  <si>
    <t>année</t>
  </si>
  <si>
    <t>Minimum contributif</t>
  </si>
  <si>
    <t>Fonction publique d'État militaire</t>
  </si>
  <si>
    <t>Tous régimes
(primo-liquidants)</t>
  </si>
  <si>
    <t>Note • Pour les primo-liquidants dans l’ensemble des régimes, le chiffre présenté  correspond à la proportion de personnes ayant au moins une pension portée au minimum contributif (régimes du privé) ou au minimum garanti (régimes de la fonction publique). Pour les polypensionnés, cela ne signifie pas forcément que toutes les pensions ont été portées au minimum.
Les données de 2012 à 2015 sont provisoires. Les données de 2013 et de 2014 , pour la CNAV et de 2012 à 2014, pour la MSA salariés, ont été révisées du fait du traitement de dossiers antérieurs. Les données de 2013 à 2014 ne sont pas disponibles pour le RSI commerçants et artisans.
Lecture : En 2015, 18,2 % des nouveaux retraités de la CNAV perçoivent le minimum contributif.
Champ • Retraités, résidant en France ou à l’étranger, ayant acquis un droit direct au cours de l’année, vivants au 31 décembre.   
Sources • Enquêtes Annuelles auprès des caisses de retraite (EACR), EIR 2012 de la DREES.</t>
  </si>
  <si>
    <t xml:space="preserve">SOMMAIRE : </t>
  </si>
  <si>
    <t>Onglet :</t>
  </si>
  <si>
    <t>Illustration :</t>
  </si>
  <si>
    <r>
      <t xml:space="preserve">Note : le nom de l'onglet contient le numéro de la fiche correspondante dans le Panorama </t>
    </r>
    <r>
      <rPr>
        <i/>
        <sz val="10"/>
        <rFont val="Arial"/>
        <family val="2"/>
      </rPr>
      <t>Les retraités et les retraites - édition 2017</t>
    </r>
    <r>
      <rPr>
        <sz val="10"/>
        <rFont val="Arial"/>
        <family val="2"/>
      </rPr>
      <t xml:space="preserve"> sous la forme FXX.</t>
    </r>
  </si>
  <si>
    <r>
      <t xml:space="preserve">Ce fichier reprend les chiffres présentés dans les fiches 1 à 9 du panorama </t>
    </r>
    <r>
      <rPr>
        <i/>
        <sz val="10"/>
        <rFont val="Arial"/>
        <family val="2"/>
      </rPr>
      <t>Les retraités et les retraites - édition 2017, et fournit quelques données complémentaires.</t>
    </r>
  </si>
  <si>
    <t>F1-Tableau 1</t>
  </si>
  <si>
    <t>F1-Tableau 2</t>
  </si>
  <si>
    <t>F1-Tableau 3</t>
  </si>
  <si>
    <t>F1-Graphique 1</t>
  </si>
  <si>
    <t>F1-Graphique 2</t>
  </si>
  <si>
    <t>F1-Graphique 3</t>
  </si>
  <si>
    <t>F2-Tableau 1</t>
  </si>
  <si>
    <t>F2-Tableau 2</t>
  </si>
  <si>
    <t>F2-Tableau 3</t>
  </si>
  <si>
    <t>F2-Tableau 4</t>
  </si>
  <si>
    <t>F2-Graphique 1</t>
  </si>
  <si>
    <t>F2-Tableau 1 Encadré 1</t>
  </si>
  <si>
    <t>Effectifs des retraités de droit direct tous régimes</t>
  </si>
  <si>
    <t>Effectifs des retraités de droit direct, par régime de retraite en 2015</t>
  </si>
  <si>
    <t>Effectifs des retraités de droit direct d'un régime de base en 2015, selon le régime principal</t>
  </si>
  <si>
    <t>Évolution du nombre de retraités tous régimes et par régime de retraite</t>
  </si>
  <si>
    <t>Evolution annuelle du flux de nouveaux retraités, du flux de décès et de l'augmentation du nombre de retraités</t>
  </si>
  <si>
    <t>Part des polypensionnés par génération</t>
  </si>
  <si>
    <t>Effectifs des nouveaux retraités de droit direct, tous régimes</t>
  </si>
  <si>
    <t>Nouveaux retraités de droit direct par régime de retraite en 2015</t>
  </si>
  <si>
    <t>Les circonstances de liquidation de la retraite dans les régimes de base du secteur privé</t>
  </si>
  <si>
    <t>Les circonstances de liquidation de la retraite dans la fonction publique</t>
  </si>
  <si>
    <t>Évolution du nombre des nouveaux retraités tous régimes et par régime de retraite</t>
  </si>
  <si>
    <t>Nombre de mois pendant lesquels des personnes atteignent l’âge légal d’ouverture des droits</t>
  </si>
  <si>
    <t>Effectifs par génération à 60 ans</t>
  </si>
  <si>
    <t>F2-Graphique 1 Encadré 2</t>
  </si>
  <si>
    <t>F3-Tableau 1</t>
  </si>
  <si>
    <t>F3-Tableau 2</t>
  </si>
  <si>
    <t>F3-Graphique 1</t>
  </si>
  <si>
    <t>F3-Graphique 2</t>
  </si>
  <si>
    <t>F3-Graphique 3</t>
  </si>
  <si>
    <t>F04-Graphique 1</t>
  </si>
  <si>
    <t>F04-Graphique 2</t>
  </si>
  <si>
    <t>F04-Graphique 3</t>
  </si>
  <si>
    <t>F04-Graphique 4</t>
  </si>
  <si>
    <t>Effectifs de retraités bénéficiaires d'un droit dérivé, cumulé ou non avec un droit direct dans le régime, par régime de retraite en 2015</t>
  </si>
  <si>
    <t xml:space="preserve">Effectifs de retraités de droit dérivé tous régimes en 2015 </t>
  </si>
  <si>
    <t>Évolution des effectifs de retraités bénéficiaires d’un droit dérivé, cumulé ou non avec un droit direct</t>
  </si>
  <si>
    <t>Pyramide des âges des bénéficiaires d'une pension de réversion en 2015</t>
  </si>
  <si>
    <t>Part des personnes bénéficiant d'une pension de réversion selon l'âge et la génération</t>
  </si>
  <si>
    <t>Evolution des durées cotisées et validées au fil des générations</t>
  </si>
  <si>
    <t>Évolution des durées cotisées et validées au fil des générations</t>
  </si>
  <si>
    <t>Durée de carrière en proportion de la durée de vie totale</t>
  </si>
  <si>
    <t>Proportion de carrières complètes (tous régime) selon le sexe et la génération (en %)</t>
  </si>
  <si>
    <t>F04-Graphique 5</t>
  </si>
  <si>
    <t>F04-Tableau 1</t>
  </si>
  <si>
    <t>F04-Tableau 2</t>
  </si>
  <si>
    <t>F05-Tableau 1</t>
  </si>
  <si>
    <t>F05-Tableau 2</t>
  </si>
  <si>
    <t>F05-Graph 1</t>
  </si>
  <si>
    <t>F05 - tabcomp1</t>
  </si>
  <si>
    <t>F05 - tabcomp2</t>
  </si>
  <si>
    <t>F06-Tableau 1</t>
  </si>
  <si>
    <t>F06-Tableau 2</t>
  </si>
  <si>
    <t>F06-Tableau 3</t>
  </si>
  <si>
    <t>F06-Tableau 4</t>
  </si>
  <si>
    <t>Comparaison des effectifs par tête et par EQCC, selon la génération</t>
  </si>
  <si>
    <t>Coefficient de proratisation moyen par régime, pour la génération 1946</t>
  </si>
  <si>
    <t>Revalorisations des pensions brutes depuis 2005, en euros constants</t>
  </si>
  <si>
    <t>Revalorisations des pensions brutes depuis 2005, en euros courants</t>
  </si>
  <si>
    <t>Nombre de retraités de droit direct d'un régime de base, en personne physique et en équivalent carrière complète, par régime</t>
  </si>
  <si>
    <t>Évolution d’une pension à la CNAV  depuis 2001</t>
  </si>
  <si>
    <t>Évolution de la pension liquidée de fin d'année à fin d'année en euros courants, pour les principaux régimes de retraite</t>
  </si>
  <si>
    <t>Évolution de la pension liquidée de fin d'année à fin d'année en euros constants, pour les principaux régimes de retraites</t>
  </si>
  <si>
    <t>Montant mensuel moyen de pension par retraité</t>
  </si>
  <si>
    <t>Montant mensuel brut moyen par retraité pour les résidents en France</t>
  </si>
  <si>
    <t>Montant brut moyen de l’avantage principal de droit direct (hors majoration pour enfants) par régime de retraite en 2015</t>
  </si>
  <si>
    <t xml:space="preserve">Montants mensuels moyens bruts des éléments composant la retraite totale, fin 2012 </t>
  </si>
  <si>
    <t>F06-Tableau 5</t>
  </si>
  <si>
    <t>F06-Graphique 1</t>
  </si>
  <si>
    <t>F06-Graphique 2</t>
  </si>
  <si>
    <t>F07-Tableau</t>
  </si>
  <si>
    <t>F07-Graphique 1</t>
  </si>
  <si>
    <t>F07-Graphique 2</t>
  </si>
  <si>
    <t>F07-Graphique 3</t>
  </si>
  <si>
    <t>F07-Graphique 4a</t>
  </si>
  <si>
    <t>F07-Graphique 4b</t>
  </si>
  <si>
    <t>F07-Graphique 5</t>
  </si>
  <si>
    <t>Montant mensuel brut moyen de la pension de droit direct (y compris majoration pour enfants), selon le régime principal d'affiliation au cours de la carrière, fin 2015</t>
  </si>
  <si>
    <t>Pension nette moyenne de droit direct (y compris majorations pour enfants) de l'ensemble des retraités résidents en France rapportée au revenu d'activité net moyen</t>
  </si>
  <si>
    <t xml:space="preserve">Évolution de l'écart de pension entre les femmes et les hommes </t>
  </si>
  <si>
    <t>Montant brut de l’avantage principal de droit direct moyen dans les régimes de base en 2015</t>
  </si>
  <si>
    <t>Évolution par génération du montant mensuel moyen de la pension de droit direct  (y compris majoration pour trois enfants) en 2012</t>
  </si>
  <si>
    <t>Évolution entre les générations du montant moyen brut de droit direct à 66 ans, par régime</t>
  </si>
  <si>
    <t>Évolution de l'écart de pension entre les hommes et les femmes (y compris majoration pour trois enfants)</t>
  </si>
  <si>
    <t xml:space="preserve">Distribution de la pension mensuelle brute de droit direct (y compris majoration pour trois enfants), fin 2012 </t>
  </si>
  <si>
    <t>Distribution de la pension mensuelle brute de droit direct (y compris majoration pour 3 enfants) pour les retraités ayant effectué une ayant effectué une carrière complète, fin 2012</t>
  </si>
  <si>
    <t>Taux de remplacement médians par génération pour les retraités à carrière complète</t>
  </si>
  <si>
    <t>F07-tabcomp 1</t>
  </si>
  <si>
    <t>F07-tabcomp2</t>
  </si>
  <si>
    <t>F08-Tableau 1</t>
  </si>
  <si>
    <t>F08-Graphique 1</t>
  </si>
  <si>
    <t>F9-Tableau 1</t>
  </si>
  <si>
    <t>F9-Tableau 2</t>
  </si>
  <si>
    <t>F9-Tableau 3</t>
  </si>
  <si>
    <t>F9-Graphique 1</t>
  </si>
  <si>
    <t>Evolution du montant moyen de la pension de droit direct, par génération</t>
  </si>
  <si>
    <t>F07-tabcomp3</t>
  </si>
  <si>
    <t xml:space="preserve">Montant brut moyen de droit direct des nouveaux retraités (hors majoration pour enfants) par régime de retraite en 2015 </t>
  </si>
  <si>
    <t>Montants mensuels bruts moyens de la pension de droit direct (y compris majoration pour enfants)  tous régimes pour les primo-liquidants et l’ensemble des retraités</t>
  </si>
  <si>
    <t>Attribution et versement du minimum contributif pour les pensions liquidées en 2015</t>
  </si>
  <si>
    <t>Part des retraités nés en 1946 percevant un minimum de pension  de l'avantage de droit direct correspondant fin 2008</t>
  </si>
  <si>
    <t>Part des retraités nés en 1946 percevant un minimum de pension, selon leur régime principal d'affiliation</t>
  </si>
  <si>
    <t>Part des nouveaux retraités à un minimum de pension par régime de retraite</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</si>
</sst>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0.00\ &quot;€&quot;_-;\-* #,##0.00\ &quot;€&quot;_-;_-* &quot;-&quot;??\ &quot;€&quot;_-;_-@_-"/>
    <numFmt numFmtId="43" formatCode="_-* #,##0.00\ _€_-;\-* #,##0.00\ _€_-;_-* &quot;-&quot;??\ _€_-;_-@_-"/>
    <numFmt numFmtId="164" formatCode="0.0"/>
    <numFmt numFmtId="165" formatCode="#,##0&quot;  &quot;"/>
    <numFmt numFmtId="166" formatCode="0.0&quot;  &quot;"/>
    <numFmt numFmtId="167" formatCode="0.0%"/>
    <numFmt numFmtId="168" formatCode="#,##0.0"/>
    <numFmt numFmtId="169" formatCode="#,##0.000"/>
    <numFmt numFmtId="170" formatCode="0.000"/>
    <numFmt numFmtId="171" formatCode="#,##0\ _€"/>
    <numFmt numFmtId="172" formatCode="#,##0.0\ _€"/>
    <numFmt numFmtId="173" formatCode="#,##0.00\ _€"/>
    <numFmt numFmtId="174" formatCode="0.00&quot;  &quot;"/>
    <numFmt numFmtId="175" formatCode="0.000%"/>
    <numFmt numFmtId="176" formatCode="#,##0&quot;       &quot;"/>
    <numFmt numFmtId="177" formatCode="_-* #,##0\ _€_-;\-* #,##0\ _€_-;_-* &quot;-&quot;??\ _€_-;_-@_-"/>
    <numFmt numFmtId="178" formatCode="_-* #,##0.0\ _€_-;\-* #,##0.0\ _€_-;_-* &quot;-&quot;??\ _€_-;_-@_-"/>
  </numFmts>
  <fonts count="78">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0"/>
      <name val="MS Sans Serif"/>
      <family val="2"/>
    </font>
    <font>
      <sz val="8"/>
      <name val="Arial"/>
      <family val="2"/>
    </font>
    <font>
      <b/>
      <sz val="10"/>
      <color theme="1"/>
      <name val="Arial"/>
      <family val="2"/>
    </font>
    <font>
      <b/>
      <sz val="8"/>
      <name val="Arial Narrow"/>
      <family val="2"/>
    </font>
    <font>
      <sz val="8"/>
      <name val="Arial Narrow"/>
      <family val="2"/>
    </font>
    <font>
      <b/>
      <sz val="10"/>
      <name val="Arial"/>
      <family val="2"/>
    </font>
    <font>
      <vertAlign val="superscript"/>
      <sz val="8"/>
      <name val="Arial Narrow"/>
      <family val="2"/>
    </font>
    <font>
      <sz val="8.5"/>
      <name val="Arial Narrow"/>
      <family val="2"/>
    </font>
    <font>
      <b/>
      <vertAlign val="superscript"/>
      <sz val="8"/>
      <name val="Arial Narrow"/>
      <family val="2"/>
    </font>
    <font>
      <b/>
      <sz val="8"/>
      <name val="Arial"/>
      <family val="2"/>
    </font>
    <font>
      <b/>
      <sz val="8.5"/>
      <name val="Arial Narrow"/>
      <family val="2"/>
    </font>
    <font>
      <sz val="10"/>
      <color rgb="FFFF0000"/>
      <name val="MS Sans Serif"/>
      <family val="2"/>
    </font>
    <font>
      <sz val="8"/>
      <color rgb="FFFF0000"/>
      <name val="Arial"/>
      <family val="2"/>
    </font>
    <font>
      <sz val="11"/>
      <color theme="1"/>
      <name val="Arial Narrow"/>
      <family val="2"/>
    </font>
    <font>
      <b/>
      <sz val="11"/>
      <color theme="1"/>
      <name val="Arial Narrow"/>
      <family val="2"/>
    </font>
    <font>
      <b/>
      <sz val="8"/>
      <color theme="1"/>
      <name val="Arial"/>
      <family val="2"/>
    </font>
    <font>
      <b/>
      <sz val="8"/>
      <color theme="1"/>
      <name val="Arial Narrow"/>
      <family val="2"/>
    </font>
    <font>
      <sz val="8"/>
      <color theme="1"/>
      <name val="Arial Narrow"/>
      <family val="2"/>
    </font>
    <font>
      <vertAlign val="superscript"/>
      <sz val="8"/>
      <color indexed="8"/>
      <name val="Arial Narrow"/>
      <family val="2"/>
    </font>
    <font>
      <sz val="8"/>
      <color indexed="8"/>
      <name val="Arial Narrow"/>
      <family val="2"/>
    </font>
    <font>
      <sz val="8"/>
      <color theme="1"/>
      <name val="Arial"/>
      <family val="2"/>
    </font>
    <font>
      <sz val="10"/>
      <color theme="1"/>
      <name val="Arial"/>
      <family val="2"/>
    </font>
    <font>
      <sz val="10"/>
      <color theme="1"/>
      <name val="Calibri"/>
      <family val="2"/>
      <scheme val="minor"/>
    </font>
    <font>
      <b/>
      <sz val="10"/>
      <color indexed="8"/>
      <name val="Arial"/>
      <family val="2"/>
    </font>
    <font>
      <b/>
      <sz val="8"/>
      <color rgb="FFFF0000"/>
      <name val="Arial Narrow"/>
      <family val="2"/>
    </font>
    <font>
      <b/>
      <sz val="8"/>
      <color indexed="10"/>
      <name val="Arial Narrow"/>
      <family val="2"/>
    </font>
    <font>
      <b/>
      <sz val="8"/>
      <color rgb="FF000000"/>
      <name val="Arial"/>
      <family val="2"/>
    </font>
    <font>
      <sz val="8"/>
      <color rgb="FF000000"/>
      <name val="Arial Narrow"/>
      <family val="2"/>
    </font>
    <font>
      <sz val="12"/>
      <color theme="1"/>
      <name val="Calibri"/>
      <family val="2"/>
      <scheme val="minor"/>
    </font>
    <font>
      <b/>
      <sz val="10"/>
      <color rgb="FF000000"/>
      <name val="Arial Narrow"/>
      <family val="2"/>
    </font>
    <font>
      <b/>
      <sz val="8"/>
      <color rgb="FF000000"/>
      <name val="Arial Narrow"/>
      <family val="2"/>
    </font>
    <font>
      <sz val="9"/>
      <color indexed="8"/>
      <name val="Arial Narrow"/>
      <family val="2"/>
    </font>
    <font>
      <b/>
      <sz val="10"/>
      <color rgb="FF000000"/>
      <name val="Arial"/>
      <family val="2"/>
    </font>
    <font>
      <sz val="8"/>
      <color rgb="FF000000"/>
      <name val="Arial"/>
      <family val="2"/>
    </font>
    <font>
      <sz val="9"/>
      <color theme="1"/>
      <name val="Arial"/>
      <family val="2"/>
    </font>
    <font>
      <sz val="11"/>
      <color rgb="FF000000"/>
      <name val="Arial"/>
      <family val="2"/>
    </font>
    <font>
      <vertAlign val="superscript"/>
      <sz val="8"/>
      <color theme="1"/>
      <name val="Arial"/>
      <family val="2"/>
    </font>
    <font>
      <vertAlign val="superscript"/>
      <sz val="8"/>
      <name val="Arial"/>
      <family val="2"/>
    </font>
    <font>
      <b/>
      <strike/>
      <sz val="10"/>
      <name val="Arial"/>
      <family val="2"/>
    </font>
    <font>
      <sz val="8"/>
      <color indexed="8"/>
      <name val="Arial"/>
      <family val="2"/>
    </font>
    <font>
      <vertAlign val="superscript"/>
      <sz val="8"/>
      <color indexed="8"/>
      <name val="Arial"/>
      <family val="2"/>
    </font>
    <font>
      <sz val="8"/>
      <color indexed="8"/>
      <name val="Calibri"/>
      <family val="2"/>
    </font>
    <font>
      <vertAlign val="superscript"/>
      <sz val="10"/>
      <name val="Arial"/>
      <family val="2"/>
    </font>
    <font>
      <sz val="10"/>
      <name val="Arial Narrow"/>
      <family val="2"/>
    </font>
    <font>
      <i/>
      <sz val="8"/>
      <name val="Arial Narrow"/>
      <family val="2"/>
    </font>
    <font>
      <b/>
      <sz val="9"/>
      <name val="Arial"/>
      <family val="2"/>
    </font>
    <font>
      <sz val="8"/>
      <color theme="1"/>
      <name val="Calibri"/>
      <family val="2"/>
      <scheme val="minor"/>
    </font>
    <font>
      <sz val="8"/>
      <color rgb="FFFF0000"/>
      <name val="Arial Narrow"/>
      <family val="2"/>
    </font>
    <font>
      <sz val="10"/>
      <color rgb="FF000000"/>
      <name val="Arial"/>
      <family val="2"/>
    </font>
    <font>
      <sz val="11"/>
      <color rgb="FF000000"/>
      <name val="Calibri"/>
      <family val="2"/>
      <scheme val="minor"/>
    </font>
    <font>
      <b/>
      <sz val="11"/>
      <color theme="1"/>
      <name val="Arial"/>
      <family val="2"/>
    </font>
    <font>
      <sz val="11"/>
      <color theme="1"/>
      <name val="Arial"/>
      <family val="2"/>
    </font>
    <font>
      <sz val="9"/>
      <color rgb="FF000000"/>
      <name val="Arial"/>
      <family val="2"/>
    </font>
    <font>
      <sz val="9"/>
      <color indexed="8"/>
      <name val="Arial"/>
      <family val="2"/>
    </font>
    <font>
      <i/>
      <sz val="10"/>
      <color theme="1"/>
      <name val="Arial"/>
      <family val="2"/>
    </font>
    <font>
      <i/>
      <sz val="8"/>
      <color indexed="8"/>
      <name val="Arial"/>
      <family val="2"/>
    </font>
    <font>
      <sz val="8"/>
      <color rgb="FF00B050"/>
      <name val="Arial Narrow"/>
      <family val="2"/>
    </font>
    <font>
      <sz val="10"/>
      <color rgb="FF00B050"/>
      <name val="Arial"/>
      <family val="2"/>
    </font>
    <font>
      <b/>
      <vertAlign val="superscript"/>
      <sz val="8"/>
      <color indexed="8"/>
      <name val="Arial Narrow"/>
      <family val="2"/>
    </font>
    <font>
      <sz val="10"/>
      <name val="Times New Roman"/>
      <family val="1"/>
    </font>
    <font>
      <sz val="8"/>
      <name val="Times New Roman"/>
      <family val="1"/>
    </font>
    <font>
      <sz val="12"/>
      <name val="Times New Roman"/>
      <family val="1"/>
    </font>
    <font>
      <sz val="11"/>
      <name val="Calibri"/>
      <family val="2"/>
    </font>
    <font>
      <b/>
      <sz val="10"/>
      <name val="Arial Narrow"/>
      <family val="2"/>
    </font>
    <font>
      <b/>
      <sz val="8"/>
      <name val="Times New Roman"/>
      <family val="1"/>
    </font>
    <font>
      <i/>
      <sz val="10"/>
      <name val="Arial"/>
      <family val="2"/>
    </font>
    <font>
      <u val="single"/>
      <sz val="10"/>
      <color indexed="30"/>
      <name val="Arial"/>
      <family val="2"/>
    </font>
    <font>
      <sz val="7.35"/>
      <color rgb="FF000000"/>
      <name val="Arial"/>
      <family val="2"/>
    </font>
    <font>
      <sz val="10"/>
      <color rgb="FF000000"/>
      <name val="Calibri"/>
      <family val="2"/>
    </font>
    <font>
      <sz val="8.45"/>
      <color rgb="FF000000"/>
      <name val="Calibri"/>
      <family val="2"/>
    </font>
    <font>
      <sz val="5.2"/>
      <color rgb="FF000000"/>
      <name val="Calibri"/>
      <family val="2"/>
    </font>
    <font>
      <sz val="11"/>
      <name val="+mn-cs"/>
      <family val="2"/>
    </font>
    <font>
      <sz val="10"/>
      <name val="Calibri"/>
      <family val="2"/>
    </font>
    <font>
      <sz val="9"/>
      <name val="Calibri"/>
      <family val="2"/>
    </font>
  </fonts>
  <fills count="8">
    <fill>
      <patternFill/>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indexed="9"/>
        <bgColor indexed="64"/>
      </patternFill>
    </fill>
    <fill>
      <patternFill patternType="solid">
        <fgColor rgb="FFFAFBFE"/>
        <bgColor indexed="64"/>
      </patternFill>
    </fill>
    <fill>
      <patternFill patternType="solid">
        <fgColor rgb="FFFFFFFF"/>
        <bgColor indexed="64"/>
      </patternFill>
    </fill>
  </fills>
  <borders count="61">
    <border>
      <left/>
      <right/>
      <top/>
      <bottom/>
      <diagonal/>
    </border>
    <border>
      <left style="hair"/>
      <right style="hair"/>
      <top style="hair"/>
      <bottom style="hair"/>
    </border>
    <border>
      <left style="hair"/>
      <right/>
      <top style="hair"/>
      <bottom style="hair"/>
    </border>
    <border>
      <left style="hair"/>
      <right style="hair"/>
      <top style="hair"/>
      <bottom/>
    </border>
    <border>
      <left style="hair"/>
      <right/>
      <top style="hair"/>
      <bottom/>
    </border>
    <border>
      <left style="hair"/>
      <right style="hair"/>
      <top/>
      <bottom/>
    </border>
    <border>
      <left style="hair"/>
      <right/>
      <top/>
      <bottom/>
    </border>
    <border>
      <left style="hair"/>
      <right style="hair"/>
      <top/>
      <bottom style="hair"/>
    </border>
    <border>
      <left style="hair"/>
      <right/>
      <top/>
      <bottom style="hair"/>
    </border>
    <border>
      <left/>
      <right style="hair"/>
      <top/>
      <bottom style="hair"/>
    </border>
    <border>
      <left/>
      <right style="hair"/>
      <top style="hair"/>
      <bottom style="hair"/>
    </border>
    <border>
      <left/>
      <right style="hair">
        <color indexed="8"/>
      </right>
      <top/>
      <bottom style="hair"/>
    </border>
    <border>
      <left style="hair">
        <color indexed="8"/>
      </left>
      <right style="hair">
        <color indexed="8"/>
      </right>
      <top style="hair">
        <color indexed="8"/>
      </top>
      <bottom/>
    </border>
    <border>
      <left style="hair"/>
      <right style="hair">
        <color indexed="8"/>
      </right>
      <top style="hair"/>
      <bottom style="hair">
        <color indexed="8"/>
      </bottom>
    </border>
    <border>
      <left style="hair">
        <color indexed="8"/>
      </left>
      <right style="hair">
        <color indexed="8"/>
      </right>
      <top style="hair"/>
      <bottom style="hair">
        <color indexed="8"/>
      </bottom>
    </border>
    <border>
      <left style="hair">
        <color indexed="8"/>
      </left>
      <right style="hair"/>
      <top style="hair"/>
      <bottom style="hair">
        <color indexed="8"/>
      </bottom>
    </border>
    <border>
      <left style="hair"/>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top style="hair">
        <color indexed="8"/>
      </top>
      <bottom style="hair">
        <color indexed="8"/>
      </bottom>
    </border>
    <border>
      <left style="hair"/>
      <right style="hair">
        <color indexed="8"/>
      </right>
      <top style="hair">
        <color indexed="8"/>
      </top>
      <bottom style="hair"/>
    </border>
    <border>
      <left style="hair">
        <color indexed="8"/>
      </left>
      <right style="hair">
        <color indexed="8"/>
      </right>
      <top style="hair">
        <color indexed="8"/>
      </top>
      <bottom style="hair"/>
    </border>
    <border>
      <left style="hair">
        <color indexed="8"/>
      </left>
      <right style="hair"/>
      <top style="hair">
        <color indexed="8"/>
      </top>
      <bottom style="hair"/>
    </border>
    <border>
      <left/>
      <right style="hair"/>
      <top style="hair"/>
      <bottom/>
    </border>
    <border>
      <left/>
      <right style="hair"/>
      <top/>
      <bottom/>
    </border>
    <border>
      <left/>
      <right style="hair">
        <color indexed="8"/>
      </right>
      <top/>
      <bottom style="hair">
        <color indexed="8"/>
      </bottom>
    </border>
    <border>
      <left/>
      <right/>
      <top style="hair"/>
      <bottom/>
    </border>
    <border>
      <left/>
      <right/>
      <top style="hair"/>
      <bottom style="hair"/>
    </border>
    <border>
      <left style="thin"/>
      <right style="thin"/>
      <top style="thin"/>
      <bottom style="thin"/>
    </border>
    <border>
      <left/>
      <right/>
      <top/>
      <bottom style="hair"/>
    </border>
    <border>
      <left style="hair">
        <color rgb="FFC1C1C1"/>
      </left>
      <right style="hair">
        <color rgb="FFC1C1C1"/>
      </right>
      <top style="hair">
        <color rgb="FFC1C1C1"/>
      </top>
      <bottom/>
    </border>
    <border>
      <left style="hair">
        <color rgb="FFC1C1C1"/>
      </left>
      <right style="hair"/>
      <top style="hair">
        <color rgb="FFC1C1C1"/>
      </top>
      <bottom/>
    </border>
    <border>
      <left style="hair">
        <color rgb="FFC1C1C1"/>
      </left>
      <right style="hair">
        <color rgb="FFC1C1C1"/>
      </right>
      <top/>
      <bottom/>
    </border>
    <border>
      <left style="hair">
        <color rgb="FFC1C1C1"/>
      </left>
      <right style="hair"/>
      <top/>
      <bottom/>
    </border>
    <border>
      <left style="hair">
        <color rgb="FFC1C1C1"/>
      </left>
      <right style="hair">
        <color rgb="FFC1C1C1"/>
      </right>
      <top/>
      <bottom style="hair">
        <color rgb="FFC1C1C1"/>
      </bottom>
    </border>
    <border>
      <left style="hair">
        <color rgb="FFC1C1C1"/>
      </left>
      <right style="hair"/>
      <top/>
      <bottom style="hair">
        <color rgb="FFC1C1C1"/>
      </bottom>
    </border>
    <border>
      <left style="hair">
        <color rgb="FFC1C1C1"/>
      </left>
      <right style="hair">
        <color rgb="FFC1C1C1"/>
      </right>
      <top style="hair">
        <color rgb="FFC1C1C1"/>
      </top>
      <bottom style="hair">
        <color rgb="FFC1C1C1"/>
      </bottom>
    </border>
    <border>
      <left style="hair">
        <color rgb="FFC1C1C1"/>
      </left>
      <right style="hair"/>
      <top style="hair">
        <color rgb="FFC1C1C1"/>
      </top>
      <bottom style="hair">
        <color rgb="FFC1C1C1"/>
      </bottom>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hair"/>
      <bottom/>
    </border>
    <border>
      <left style="hair"/>
      <right style="thin"/>
      <top style="hair"/>
      <bottom/>
    </border>
    <border>
      <left style="thin"/>
      <right style="hair"/>
      <top style="hair"/>
      <bottom/>
    </border>
    <border>
      <left style="hair"/>
      <right style="thin"/>
      <top style="hair"/>
      <bottom style="hair"/>
    </border>
    <border>
      <left style="thin"/>
      <right style="hair"/>
      <top/>
      <bottom/>
    </border>
    <border>
      <left style="thin"/>
      <right style="hair"/>
      <top/>
      <bottom style="thin"/>
    </border>
    <border>
      <left style="hair"/>
      <right style="hair"/>
      <top style="hair"/>
      <bottom style="thin"/>
    </border>
    <border>
      <left style="hair"/>
      <right style="thin"/>
      <top style="hair"/>
      <bottom style="thin"/>
    </border>
    <border>
      <left/>
      <right/>
      <top/>
      <bottom style="hair">
        <color indexed="8"/>
      </bottom>
    </border>
    <border>
      <left/>
      <right/>
      <top style="hair">
        <color indexed="8"/>
      </top>
      <bottom/>
    </border>
    <border>
      <left/>
      <right/>
      <top style="hair">
        <color rgb="FFC1C1C1"/>
      </top>
      <bottom/>
    </border>
    <border>
      <left/>
      <right/>
      <top style="thin"/>
      <bottom/>
    </border>
    <border>
      <left/>
      <right style="thin"/>
      <top style="thin"/>
      <bottom/>
    </border>
    <border>
      <left style="hair"/>
      <right/>
      <top style="thin"/>
      <bottom style="hair"/>
    </border>
    <border>
      <left/>
      <right/>
      <top style="thin"/>
      <bottom style="hair"/>
    </border>
    <border>
      <left/>
      <right style="hair"/>
      <top style="thin"/>
      <bottom style="hair"/>
    </border>
    <border>
      <left/>
      <right style="thin"/>
      <top style="thin"/>
      <bottom style="hair"/>
    </border>
    <border>
      <left/>
      <right style="thin"/>
      <top style="hair"/>
      <bottom style="hair"/>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4" fillId="0" borderId="0">
      <alignment/>
      <protection/>
    </xf>
    <xf numFmtId="9" fontId="4"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4" fillId="0" borderId="0">
      <alignment/>
      <protection/>
    </xf>
    <xf numFmtId="0" fontId="4" fillId="0" borderId="0">
      <alignment/>
      <protection/>
    </xf>
    <xf numFmtId="0" fontId="1" fillId="0" borderId="0">
      <alignment/>
      <protection/>
    </xf>
    <xf numFmtId="0" fontId="4" fillId="0" borderId="0">
      <alignment/>
      <protection/>
    </xf>
    <xf numFmtId="0" fontId="1" fillId="0" borderId="0">
      <alignment/>
      <protection/>
    </xf>
    <xf numFmtId="43" fontId="4" fillId="0" borderId="0" applyFont="0" applyFill="0" applyBorder="0" applyAlignment="0" applyProtection="0"/>
    <xf numFmtId="0" fontId="70" fillId="0" borderId="0" applyNumberFormat="0" applyFill="0" applyBorder="0">
      <alignment/>
      <protection locked="0"/>
    </xf>
  </cellStyleXfs>
  <cellXfs count="1044">
    <xf numFmtId="0" fontId="0" fillId="0" borderId="0" xfId="0"/>
    <xf numFmtId="0" fontId="5" fillId="0" borderId="0" xfId="21" applyFont="1">
      <alignment/>
      <protection/>
    </xf>
    <xf numFmtId="0" fontId="4" fillId="0" borderId="0" xfId="21">
      <alignment/>
      <protection/>
    </xf>
    <xf numFmtId="0" fontId="7" fillId="0" borderId="1" xfId="21" applyFont="1" applyFill="1" applyBorder="1" applyAlignment="1">
      <alignment horizontal="center" vertical="center" wrapText="1"/>
      <protection/>
    </xf>
    <xf numFmtId="0" fontId="7" fillId="0" borderId="2" xfId="21" applyFont="1" applyFill="1" applyBorder="1" applyAlignment="1">
      <alignment horizontal="center" vertical="center" wrapText="1"/>
      <protection/>
    </xf>
    <xf numFmtId="0" fontId="7" fillId="2" borderId="1" xfId="21" applyFont="1" applyFill="1" applyBorder="1" applyAlignment="1">
      <alignment horizontal="center" vertical="center" wrapText="1"/>
      <protection/>
    </xf>
    <xf numFmtId="1" fontId="8" fillId="0" borderId="3" xfId="21" applyNumberFormat="1" applyFont="1" applyFill="1" applyBorder="1" applyAlignment="1">
      <alignment horizontal="left" vertical="center" wrapText="1" indent="1"/>
      <protection/>
    </xf>
    <xf numFmtId="3" fontId="7" fillId="0" borderId="3" xfId="21" applyNumberFormat="1" applyFont="1" applyFill="1" applyBorder="1" applyAlignment="1">
      <alignment horizontal="center" vertical="center" wrapText="1"/>
      <protection/>
    </xf>
    <xf numFmtId="3" fontId="8" fillId="0" borderId="3" xfId="21" applyNumberFormat="1" applyFont="1" applyFill="1" applyBorder="1" applyAlignment="1">
      <alignment horizontal="center" vertical="center" wrapText="1"/>
      <protection/>
    </xf>
    <xf numFmtId="3" fontId="8" fillId="0" borderId="4" xfId="21" applyNumberFormat="1" applyFont="1" applyFill="1" applyBorder="1" applyAlignment="1">
      <alignment horizontal="center" vertical="center" wrapText="1"/>
      <protection/>
    </xf>
    <xf numFmtId="2" fontId="8" fillId="0" borderId="3" xfId="21" applyNumberFormat="1" applyFont="1" applyFill="1" applyBorder="1" applyAlignment="1">
      <alignment horizontal="center" vertical="center" wrapText="1"/>
      <protection/>
    </xf>
    <xf numFmtId="0" fontId="4" fillId="0" borderId="0" xfId="21" applyFill="1">
      <alignment/>
      <protection/>
    </xf>
    <xf numFmtId="1" fontId="8" fillId="0" borderId="5" xfId="21" applyNumberFormat="1" applyFont="1" applyFill="1" applyBorder="1" applyAlignment="1">
      <alignment horizontal="left" vertical="center" wrapText="1" indent="1"/>
      <protection/>
    </xf>
    <xf numFmtId="3" fontId="7" fillId="0" borderId="5" xfId="21" applyNumberFormat="1" applyFont="1" applyFill="1" applyBorder="1" applyAlignment="1">
      <alignment horizontal="center" vertical="center" wrapText="1"/>
      <protection/>
    </xf>
    <xf numFmtId="3" fontId="8" fillId="0" borderId="5" xfId="21" applyNumberFormat="1" applyFont="1" applyFill="1" applyBorder="1" applyAlignment="1">
      <alignment horizontal="center" vertical="center" wrapText="1"/>
      <protection/>
    </xf>
    <xf numFmtId="3" fontId="8" fillId="0" borderId="6" xfId="21" applyNumberFormat="1" applyFont="1" applyFill="1" applyBorder="1" applyAlignment="1">
      <alignment horizontal="center" vertical="center" wrapText="1"/>
      <protection/>
    </xf>
    <xf numFmtId="2" fontId="8" fillId="0" borderId="5" xfId="21" applyNumberFormat="1" applyFont="1" applyFill="1" applyBorder="1" applyAlignment="1">
      <alignment horizontal="center" vertical="center" wrapText="1"/>
      <protection/>
    </xf>
    <xf numFmtId="164" fontId="4" fillId="0" borderId="0" xfId="21" applyNumberFormat="1" applyFill="1">
      <alignment/>
      <protection/>
    </xf>
    <xf numFmtId="164" fontId="4" fillId="0" borderId="0" xfId="21" applyNumberFormat="1">
      <alignment/>
      <protection/>
    </xf>
    <xf numFmtId="3" fontId="7" fillId="0" borderId="0" xfId="21" applyNumberFormat="1" applyFont="1" applyFill="1" applyBorder="1" applyAlignment="1">
      <alignment horizontal="center" vertical="center" wrapText="1"/>
      <protection/>
    </xf>
    <xf numFmtId="3" fontId="8" fillId="0" borderId="0" xfId="21" applyNumberFormat="1" applyFont="1" applyFill="1" applyBorder="1" applyAlignment="1">
      <alignment horizontal="center" vertical="center" wrapText="1"/>
      <protection/>
    </xf>
    <xf numFmtId="1" fontId="8" fillId="0" borderId="7" xfId="21" applyNumberFormat="1" applyFont="1" applyFill="1" applyBorder="1" applyAlignment="1">
      <alignment horizontal="left" vertical="center" wrapText="1" indent="1"/>
      <protection/>
    </xf>
    <xf numFmtId="3" fontId="7" fillId="0" borderId="7" xfId="21" applyNumberFormat="1" applyFont="1" applyFill="1" applyBorder="1" applyAlignment="1">
      <alignment horizontal="center" vertical="center" wrapText="1"/>
      <protection/>
    </xf>
    <xf numFmtId="3" fontId="8" fillId="0" borderId="7" xfId="21" applyNumberFormat="1" applyFont="1" applyFill="1" applyBorder="1" applyAlignment="1">
      <alignment horizontal="center" vertical="center" wrapText="1"/>
      <protection/>
    </xf>
    <xf numFmtId="3" fontId="8" fillId="0" borderId="8" xfId="21" applyNumberFormat="1" applyFont="1" applyFill="1" applyBorder="1" applyAlignment="1">
      <alignment horizontal="center" vertical="center" wrapText="1"/>
      <protection/>
    </xf>
    <xf numFmtId="2" fontId="8" fillId="0" borderId="7" xfId="21" applyNumberFormat="1" applyFont="1" applyFill="1" applyBorder="1" applyAlignment="1">
      <alignment horizontal="center" vertical="center" wrapText="1"/>
      <protection/>
    </xf>
    <xf numFmtId="0" fontId="4" fillId="0" borderId="0" xfId="21" applyFont="1">
      <alignment/>
      <protection/>
    </xf>
    <xf numFmtId="0" fontId="8" fillId="2" borderId="9" xfId="21" applyNumberFormat="1" applyFont="1" applyFill="1" applyBorder="1" applyAlignment="1">
      <alignment horizontal="center" vertical="center"/>
      <protection/>
    </xf>
    <xf numFmtId="1" fontId="7" fillId="2" borderId="1" xfId="21" applyNumberFormat="1" applyFont="1" applyFill="1" applyBorder="1" applyAlignment="1">
      <alignment horizontal="center" vertical="center" wrapText="1"/>
      <protection/>
    </xf>
    <xf numFmtId="9" fontId="7" fillId="2" borderId="1" xfId="22" applyFont="1" applyFill="1" applyBorder="1" applyAlignment="1">
      <alignment horizontal="center" vertical="center" wrapText="1"/>
    </xf>
    <xf numFmtId="9" fontId="7" fillId="0" borderId="1" xfId="22" applyFont="1" applyFill="1" applyBorder="1" applyAlignment="1">
      <alignment horizontal="center" vertical="center" wrapText="1"/>
    </xf>
    <xf numFmtId="0" fontId="4" fillId="0" borderId="0" xfId="21" applyFont="1" applyAlignment="1">
      <alignment horizontal="center" vertical="center"/>
      <protection/>
    </xf>
    <xf numFmtId="0" fontId="8" fillId="2" borderId="3" xfId="23" applyFont="1" applyFill="1" applyBorder="1" applyAlignment="1">
      <alignment horizontal="left" vertical="center" wrapText="1"/>
      <protection/>
    </xf>
    <xf numFmtId="3" fontId="8" fillId="2" borderId="3" xfId="21" applyNumberFormat="1" applyFont="1" applyFill="1" applyBorder="1" applyAlignment="1">
      <alignment horizontal="right" vertical="center" wrapText="1" indent="2"/>
      <protection/>
    </xf>
    <xf numFmtId="1" fontId="8" fillId="2" borderId="3" xfId="21" applyNumberFormat="1" applyFont="1" applyFill="1" applyBorder="1" applyAlignment="1">
      <alignment horizontal="right" vertical="center" wrapText="1" indent="2"/>
      <protection/>
    </xf>
    <xf numFmtId="164" fontId="8" fillId="2" borderId="3" xfId="21" applyNumberFormat="1" applyFont="1" applyFill="1" applyBorder="1" applyAlignment="1">
      <alignment horizontal="right" vertical="center" wrapText="1" indent="2"/>
      <protection/>
    </xf>
    <xf numFmtId="164" fontId="8" fillId="2" borderId="5" xfId="21" applyNumberFormat="1" applyFont="1" applyFill="1" applyBorder="1" applyAlignment="1">
      <alignment horizontal="right" vertical="center" wrapText="1" indent="2"/>
      <protection/>
    </xf>
    <xf numFmtId="0" fontId="8" fillId="2" borderId="5" xfId="23" applyFont="1" applyFill="1" applyBorder="1" applyAlignment="1">
      <alignment horizontal="left" vertical="center" wrapText="1"/>
      <protection/>
    </xf>
    <xf numFmtId="3" fontId="8" fillId="2" borderId="5" xfId="21" applyNumberFormat="1" applyFont="1" applyFill="1" applyBorder="1" applyAlignment="1">
      <alignment horizontal="right" vertical="center" wrapText="1" indent="2"/>
      <protection/>
    </xf>
    <xf numFmtId="1" fontId="8" fillId="2" borderId="5" xfId="21" applyNumberFormat="1" applyFont="1" applyFill="1" applyBorder="1" applyAlignment="1">
      <alignment horizontal="right" vertical="center" wrapText="1" indent="2"/>
      <protection/>
    </xf>
    <xf numFmtId="164" fontId="5" fillId="2" borderId="6" xfId="21" applyNumberFormat="1" applyFont="1" applyFill="1" applyBorder="1" applyAlignment="1">
      <alignment horizontal="center" vertical="center" wrapText="1"/>
      <protection/>
    </xf>
    <xf numFmtId="1" fontId="5" fillId="2" borderId="6" xfId="21" applyNumberFormat="1" applyFont="1" applyFill="1" applyBorder="1" applyAlignment="1">
      <alignment horizontal="center" vertical="center" wrapText="1"/>
      <protection/>
    </xf>
    <xf numFmtId="1" fontId="5" fillId="2" borderId="0" xfId="21" applyNumberFormat="1" applyFont="1" applyFill="1" applyBorder="1" applyAlignment="1">
      <alignment horizontal="center" vertical="center" wrapText="1"/>
      <protection/>
    </xf>
    <xf numFmtId="0" fontId="8" fillId="2" borderId="1" xfId="24" applyNumberFormat="1" applyFont="1" applyFill="1" applyBorder="1" applyAlignment="1">
      <alignment horizontal="left" vertical="center"/>
      <protection/>
    </xf>
    <xf numFmtId="3" fontId="8" fillId="2" borderId="1" xfId="21" applyNumberFormat="1" applyFont="1" applyFill="1" applyBorder="1" applyAlignment="1">
      <alignment horizontal="right" vertical="center" indent="2"/>
      <protection/>
    </xf>
    <xf numFmtId="1" fontId="8" fillId="2" borderId="1" xfId="21" applyNumberFormat="1" applyFont="1" applyFill="1" applyBorder="1" applyAlignment="1">
      <alignment horizontal="right" vertical="center" indent="2"/>
      <protection/>
    </xf>
    <xf numFmtId="164" fontId="8" fillId="2" borderId="1" xfId="21" applyNumberFormat="1" applyFont="1" applyFill="1" applyBorder="1" applyAlignment="1">
      <alignment horizontal="right" vertical="center" indent="2"/>
      <protection/>
    </xf>
    <xf numFmtId="164" fontId="8" fillId="2" borderId="1" xfId="22" applyNumberFormat="1" applyFont="1" applyFill="1" applyBorder="1" applyAlignment="1">
      <alignment horizontal="right" vertical="center" indent="2"/>
    </xf>
    <xf numFmtId="1" fontId="4" fillId="0" borderId="0" xfId="21" applyNumberFormat="1" applyFont="1">
      <alignment/>
      <protection/>
    </xf>
    <xf numFmtId="0" fontId="4" fillId="2" borderId="0" xfId="21" applyFont="1" applyFill="1">
      <alignment/>
      <protection/>
    </xf>
    <xf numFmtId="0" fontId="4" fillId="0" borderId="0" xfId="21" applyAlignment="1">
      <alignment horizontal="center" vertical="center"/>
      <protection/>
    </xf>
    <xf numFmtId="0" fontId="4" fillId="0" borderId="0" xfId="21" applyFill="1" applyAlignment="1">
      <alignment horizontal="center" vertical="center"/>
      <protection/>
    </xf>
    <xf numFmtId="0" fontId="7" fillId="0" borderId="10" xfId="21" applyFont="1" applyFill="1" applyBorder="1" applyAlignment="1">
      <alignment horizontal="center" vertical="center"/>
      <protection/>
    </xf>
    <xf numFmtId="0" fontId="7" fillId="0" borderId="1" xfId="21" applyFont="1" applyFill="1" applyBorder="1" applyAlignment="1">
      <alignment horizontal="center" vertical="center"/>
      <protection/>
    </xf>
    <xf numFmtId="0" fontId="7" fillId="0" borderId="3" xfId="25" applyFont="1" applyFill="1" applyBorder="1" applyAlignment="1">
      <alignment horizontal="left" vertical="center" wrapText="1"/>
      <protection/>
    </xf>
    <xf numFmtId="165" fontId="7" fillId="2" borderId="7" xfId="21" applyNumberFormat="1" applyFont="1" applyFill="1" applyBorder="1" applyAlignment="1">
      <alignment horizontal="center" vertical="center"/>
      <protection/>
    </xf>
    <xf numFmtId="166" fontId="7" fillId="2" borderId="1" xfId="21" applyNumberFormat="1" applyFont="1" applyFill="1" applyBorder="1" applyAlignment="1">
      <alignment horizontal="center" vertical="center"/>
      <protection/>
    </xf>
    <xf numFmtId="165" fontId="7" fillId="2" borderId="1" xfId="21" applyNumberFormat="1" applyFont="1" applyFill="1" applyBorder="1" applyAlignment="1">
      <alignment horizontal="center" vertical="center"/>
      <protection/>
    </xf>
    <xf numFmtId="0" fontId="7" fillId="0" borderId="1" xfId="25" applyFont="1" applyFill="1" applyBorder="1" applyAlignment="1">
      <alignment horizontal="left" vertical="center" wrapText="1"/>
      <protection/>
    </xf>
    <xf numFmtId="165" fontId="4" fillId="0" borderId="0" xfId="21" applyNumberFormat="1" applyFill="1" applyAlignment="1">
      <alignment horizontal="center" vertical="center"/>
      <protection/>
    </xf>
    <xf numFmtId="0" fontId="7" fillId="0" borderId="5" xfId="25" applyFont="1" applyFill="1" applyBorder="1" applyAlignment="1">
      <alignment horizontal="left" vertical="center" wrapText="1"/>
      <protection/>
    </xf>
    <xf numFmtId="165" fontId="7" fillId="2" borderId="3" xfId="21" applyNumberFormat="1" applyFont="1" applyFill="1" applyBorder="1" applyAlignment="1">
      <alignment horizontal="center" vertical="center"/>
      <protection/>
    </xf>
    <xf numFmtId="166" fontId="7" fillId="2" borderId="3" xfId="21" applyNumberFormat="1" applyFont="1" applyFill="1" applyBorder="1" applyAlignment="1">
      <alignment horizontal="center" vertical="center"/>
      <protection/>
    </xf>
    <xf numFmtId="164" fontId="4" fillId="0" borderId="0" xfId="21" applyNumberFormat="1" applyFill="1" applyAlignment="1">
      <alignment horizontal="center" vertical="center"/>
      <protection/>
    </xf>
    <xf numFmtId="165" fontId="7" fillId="2" borderId="5" xfId="21" applyNumberFormat="1" applyFont="1" applyFill="1" applyBorder="1" applyAlignment="1">
      <alignment horizontal="center" vertical="center"/>
      <protection/>
    </xf>
    <xf numFmtId="166" fontId="7" fillId="2" borderId="5" xfId="21" applyNumberFormat="1" applyFont="1" applyFill="1" applyBorder="1" applyAlignment="1">
      <alignment horizontal="center" vertical="center"/>
      <protection/>
    </xf>
    <xf numFmtId="0" fontId="8" fillId="0" borderId="5" xfId="25" applyFont="1" applyFill="1" applyBorder="1" applyAlignment="1">
      <alignment horizontal="left" vertical="center" wrapText="1"/>
      <protection/>
    </xf>
    <xf numFmtId="165" fontId="8" fillId="2" borderId="5" xfId="21" applyNumberFormat="1" applyFont="1" applyFill="1" applyBorder="1" applyAlignment="1">
      <alignment horizontal="center" vertical="center"/>
      <protection/>
    </xf>
    <xf numFmtId="166" fontId="8" fillId="2" borderId="5" xfId="21" applyNumberFormat="1" applyFont="1" applyFill="1" applyBorder="1" applyAlignment="1">
      <alignment horizontal="center" vertical="center"/>
      <protection/>
    </xf>
    <xf numFmtId="1" fontId="4" fillId="0" borderId="0" xfId="21" applyNumberFormat="1" applyFill="1">
      <alignment/>
      <protection/>
    </xf>
    <xf numFmtId="0" fontId="7" fillId="0" borderId="7" xfId="25" applyFont="1" applyFill="1" applyBorder="1" applyAlignment="1">
      <alignment horizontal="left" vertical="center" wrapText="1"/>
      <protection/>
    </xf>
    <xf numFmtId="0" fontId="7" fillId="0" borderId="0" xfId="21" applyFont="1" applyFill="1" applyAlignment="1">
      <alignment vertical="center"/>
      <protection/>
    </xf>
    <xf numFmtId="0" fontId="8" fillId="0" borderId="0" xfId="21" applyFont="1" applyFill="1" applyAlignment="1">
      <alignment vertical="center"/>
      <protection/>
    </xf>
    <xf numFmtId="0" fontId="13" fillId="0" borderId="0" xfId="21" applyFont="1" applyFill="1" applyAlignment="1">
      <alignment vertical="center"/>
      <protection/>
    </xf>
    <xf numFmtId="0" fontId="5" fillId="0" borderId="0" xfId="21" applyFont="1" applyFill="1" applyAlignment="1">
      <alignment vertical="center"/>
      <protection/>
    </xf>
    <xf numFmtId="0" fontId="8" fillId="0" borderId="0" xfId="21" applyFont="1" applyAlignment="1">
      <alignment horizontal="center" vertical="center"/>
      <protection/>
    </xf>
    <xf numFmtId="0" fontId="7" fillId="0" borderId="11" xfId="25" applyFont="1" applyBorder="1" applyAlignment="1">
      <alignment horizontal="center" vertical="center"/>
      <protection/>
    </xf>
    <xf numFmtId="0" fontId="7" fillId="0" borderId="12" xfId="25" applyFont="1" applyBorder="1" applyAlignment="1">
      <alignment horizontal="center" vertical="center"/>
      <protection/>
    </xf>
    <xf numFmtId="0" fontId="7" fillId="0" borderId="12" xfId="25" applyFont="1" applyBorder="1" applyAlignment="1">
      <alignment horizontal="center" vertical="center" wrapText="1"/>
      <protection/>
    </xf>
    <xf numFmtId="0" fontId="7" fillId="0" borderId="12" xfId="25" applyFont="1" applyFill="1" applyBorder="1" applyAlignment="1">
      <alignment horizontal="center" vertical="center" wrapText="1"/>
      <protection/>
    </xf>
    <xf numFmtId="0" fontId="8" fillId="0" borderId="13" xfId="25" applyFont="1" applyBorder="1" applyAlignment="1">
      <alignment horizontal="center" vertical="center"/>
      <protection/>
    </xf>
    <xf numFmtId="1" fontId="8" fillId="0" borderId="14" xfId="21" applyNumberFormat="1" applyFont="1" applyBorder="1" applyAlignment="1">
      <alignment horizontal="center" vertical="center"/>
      <protection/>
    </xf>
    <xf numFmtId="1" fontId="8" fillId="0" borderId="15" xfId="21" applyNumberFormat="1" applyFont="1" applyBorder="1" applyAlignment="1">
      <alignment horizontal="center" vertical="center"/>
      <protection/>
    </xf>
    <xf numFmtId="0" fontId="8" fillId="0" borderId="16" xfId="25" applyFont="1" applyBorder="1" applyAlignment="1">
      <alignment horizontal="center" vertical="center"/>
      <protection/>
    </xf>
    <xf numFmtId="1" fontId="8" fillId="0" borderId="17" xfId="21" applyNumberFormat="1" applyFont="1" applyBorder="1" applyAlignment="1">
      <alignment horizontal="center" vertical="center"/>
      <protection/>
    </xf>
    <xf numFmtId="1" fontId="8" fillId="0" borderId="18" xfId="21" applyNumberFormat="1" applyFont="1" applyBorder="1" applyAlignment="1">
      <alignment horizontal="center" vertical="center"/>
      <protection/>
    </xf>
    <xf numFmtId="1" fontId="4" fillId="0" borderId="0" xfId="21" applyNumberFormat="1">
      <alignment/>
      <protection/>
    </xf>
    <xf numFmtId="0" fontId="8" fillId="0" borderId="16" xfId="21" applyFont="1" applyBorder="1" applyAlignment="1">
      <alignment horizontal="center" vertical="center"/>
      <protection/>
    </xf>
    <xf numFmtId="167" fontId="4" fillId="0" borderId="0" xfId="21" applyNumberFormat="1">
      <alignment/>
      <protection/>
    </xf>
    <xf numFmtId="0" fontId="8" fillId="0" borderId="19" xfId="25" applyFont="1" applyBorder="1" applyAlignment="1">
      <alignment horizontal="center" vertical="center"/>
      <protection/>
    </xf>
    <xf numFmtId="1" fontId="8" fillId="0" borderId="20" xfId="21" applyNumberFormat="1" applyFont="1" applyBorder="1" applyAlignment="1">
      <alignment horizontal="center" vertical="center"/>
      <protection/>
    </xf>
    <xf numFmtId="1" fontId="8" fillId="0" borderId="21" xfId="21" applyNumberFormat="1" applyFont="1" applyBorder="1" applyAlignment="1">
      <alignment horizontal="center" vertical="center"/>
      <protection/>
    </xf>
    <xf numFmtId="2" fontId="4" fillId="0" borderId="0" xfId="21" applyNumberFormat="1">
      <alignment/>
      <protection/>
    </xf>
    <xf numFmtId="0" fontId="14" fillId="0" borderId="1" xfId="21" applyFont="1" applyBorder="1" applyAlignment="1">
      <alignment horizontal="center" vertical="center"/>
      <protection/>
    </xf>
    <xf numFmtId="0" fontId="14" fillId="0" borderId="1" xfId="21" applyFont="1" applyBorder="1" applyAlignment="1">
      <alignment horizontal="center" vertical="center" wrapText="1"/>
      <protection/>
    </xf>
    <xf numFmtId="0" fontId="11" fillId="0" borderId="1" xfId="21" applyFont="1" applyBorder="1" applyAlignment="1">
      <alignment horizontal="center" vertical="center"/>
      <protection/>
    </xf>
    <xf numFmtId="3" fontId="11" fillId="0" borderId="1" xfId="21" applyNumberFormat="1" applyFont="1" applyBorder="1" applyAlignment="1">
      <alignment horizontal="center" vertical="center"/>
      <protection/>
    </xf>
    <xf numFmtId="168" fontId="11" fillId="0" borderId="1" xfId="21" applyNumberFormat="1" applyFont="1" applyBorder="1" applyAlignment="1">
      <alignment horizontal="center" vertical="center"/>
      <protection/>
    </xf>
    <xf numFmtId="3" fontId="4" fillId="0" borderId="0" xfId="21" applyNumberFormat="1">
      <alignment/>
      <protection/>
    </xf>
    <xf numFmtId="0" fontId="13" fillId="0" borderId="0" xfId="21" applyFont="1" applyAlignment="1">
      <alignment/>
      <protection/>
    </xf>
    <xf numFmtId="0" fontId="13" fillId="0" borderId="0" xfId="21" applyFont="1" applyAlignment="1">
      <alignment horizontal="center" vertical="center"/>
      <protection/>
    </xf>
    <xf numFmtId="0" fontId="7" fillId="0" borderId="1" xfId="21" applyFont="1" applyBorder="1" applyAlignment="1">
      <alignment horizontal="center" vertical="center"/>
      <protection/>
    </xf>
    <xf numFmtId="0" fontId="7" fillId="0" borderId="1" xfId="21" applyFont="1" applyBorder="1" applyAlignment="1">
      <alignment horizontal="center" vertical="center" wrapText="1"/>
      <protection/>
    </xf>
    <xf numFmtId="0" fontId="5" fillId="0" borderId="0" xfId="21" applyFont="1" applyAlignment="1">
      <alignment horizontal="center" vertical="center"/>
      <protection/>
    </xf>
    <xf numFmtId="0" fontId="8" fillId="0" borderId="1" xfId="21" applyFont="1" applyBorder="1" applyAlignment="1">
      <alignment horizontal="left" vertical="center"/>
      <protection/>
    </xf>
    <xf numFmtId="0" fontId="8" fillId="0" borderId="1" xfId="21" applyFont="1" applyBorder="1" applyAlignment="1">
      <alignment horizontal="center" vertical="center"/>
      <protection/>
    </xf>
    <xf numFmtId="0" fontId="8" fillId="0" borderId="1" xfId="21" applyFont="1" applyBorder="1" applyAlignment="1">
      <alignment horizontal="left"/>
      <protection/>
    </xf>
    <xf numFmtId="0" fontId="8" fillId="0" borderId="1" xfId="21" applyFont="1" applyBorder="1" applyAlignment="1">
      <alignment horizontal="center"/>
      <protection/>
    </xf>
    <xf numFmtId="0" fontId="4" fillId="2" borderId="0" xfId="27" applyFill="1">
      <alignment/>
      <protection/>
    </xf>
    <xf numFmtId="0" fontId="4" fillId="0" borderId="0" xfId="27">
      <alignment/>
      <protection/>
    </xf>
    <xf numFmtId="0" fontId="8" fillId="2" borderId="0" xfId="27" applyFont="1" applyFill="1">
      <alignment/>
      <protection/>
    </xf>
    <xf numFmtId="0" fontId="8" fillId="2" borderId="0" xfId="27" applyFont="1" applyFill="1" applyAlignment="1">
      <alignment horizontal="right"/>
      <protection/>
    </xf>
    <xf numFmtId="0" fontId="7" fillId="2" borderId="1" xfId="27" applyFont="1" applyFill="1" applyBorder="1" applyAlignment="1">
      <alignment horizontal="center" vertical="center"/>
      <protection/>
    </xf>
    <xf numFmtId="0" fontId="8" fillId="2" borderId="5" xfId="27" applyFont="1" applyFill="1" applyBorder="1" applyAlignment="1">
      <alignment horizontal="center" vertical="center"/>
      <protection/>
    </xf>
    <xf numFmtId="165" fontId="8" fillId="2" borderId="3" xfId="26" applyNumberFormat="1" applyFont="1" applyFill="1" applyBorder="1" applyAlignment="1">
      <alignment horizontal="center" vertical="center"/>
      <protection/>
    </xf>
    <xf numFmtId="0" fontId="4" fillId="0" borderId="0" xfId="27" applyFill="1">
      <alignment/>
      <protection/>
    </xf>
    <xf numFmtId="167" fontId="4" fillId="2" borderId="0" xfId="27" applyNumberFormat="1" applyFill="1">
      <alignment/>
      <protection/>
    </xf>
    <xf numFmtId="165" fontId="8" fillId="2" borderId="5" xfId="26" applyNumberFormat="1" applyFont="1" applyFill="1" applyBorder="1" applyAlignment="1">
      <alignment horizontal="center" vertical="center"/>
      <protection/>
    </xf>
    <xf numFmtId="9" fontId="15" fillId="2" borderId="0" xfId="27" applyNumberFormat="1" applyFont="1" applyFill="1">
      <alignment/>
      <protection/>
    </xf>
    <xf numFmtId="9" fontId="4" fillId="2" borderId="0" xfId="27" applyNumberFormat="1" applyFill="1">
      <alignment/>
      <protection/>
    </xf>
    <xf numFmtId="165" fontId="4" fillId="2" borderId="0" xfId="27" applyNumberFormat="1" applyFill="1">
      <alignment/>
      <protection/>
    </xf>
    <xf numFmtId="167" fontId="4" fillId="0" borderId="0" xfId="27" applyNumberFormat="1">
      <alignment/>
      <protection/>
    </xf>
    <xf numFmtId="4" fontId="4" fillId="2" borderId="0" xfId="27" applyNumberFormat="1" applyFill="1">
      <alignment/>
      <protection/>
    </xf>
    <xf numFmtId="0" fontId="8" fillId="2" borderId="7" xfId="27" applyFont="1" applyFill="1" applyBorder="1" applyAlignment="1">
      <alignment horizontal="center" vertical="center"/>
      <protection/>
    </xf>
    <xf numFmtId="165" fontId="8" fillId="2" borderId="7" xfId="26" applyNumberFormat="1" applyFont="1" applyFill="1" applyBorder="1" applyAlignment="1">
      <alignment horizontal="center" vertical="center"/>
      <protection/>
    </xf>
    <xf numFmtId="169" fontId="4" fillId="2" borderId="0" xfId="27" applyNumberFormat="1" applyFill="1">
      <alignment/>
      <protection/>
    </xf>
    <xf numFmtId="0" fontId="4" fillId="2" borderId="0" xfId="27" applyFill="1" applyBorder="1">
      <alignment/>
      <protection/>
    </xf>
    <xf numFmtId="0" fontId="9" fillId="0" borderId="0" xfId="23" applyFont="1" applyFill="1" applyAlignment="1">
      <alignment vertical="center"/>
      <protection/>
    </xf>
    <xf numFmtId="0" fontId="13" fillId="0" borderId="0" xfId="23" applyFont="1" applyFill="1" applyAlignment="1">
      <alignment vertical="center"/>
      <protection/>
    </xf>
    <xf numFmtId="0" fontId="8" fillId="0" borderId="9" xfId="23" applyFont="1" applyFill="1" applyBorder="1" applyAlignment="1">
      <alignment horizontal="center" vertical="center" wrapText="1"/>
      <protection/>
    </xf>
    <xf numFmtId="0" fontId="7" fillId="0" borderId="1" xfId="23" applyFont="1" applyFill="1" applyBorder="1" applyAlignment="1">
      <alignment horizontal="center" vertical="center" wrapText="1"/>
      <protection/>
    </xf>
    <xf numFmtId="0" fontId="7" fillId="0" borderId="22" xfId="23" applyFont="1" applyFill="1" applyBorder="1" applyAlignment="1">
      <alignment horizontal="center" vertical="center" wrapText="1"/>
      <protection/>
    </xf>
    <xf numFmtId="0" fontId="5" fillId="0" borderId="0" xfId="23" applyFont="1" applyFill="1" applyAlignment="1">
      <alignment vertical="center"/>
      <protection/>
    </xf>
    <xf numFmtId="0" fontId="8" fillId="0" borderId="3" xfId="23" applyFont="1" applyFill="1" applyBorder="1" applyAlignment="1">
      <alignment wrapText="1"/>
      <protection/>
    </xf>
    <xf numFmtId="3" fontId="8" fillId="0" borderId="3" xfId="23" applyNumberFormat="1" applyFont="1" applyFill="1" applyBorder="1" applyAlignment="1">
      <alignment horizontal="center" wrapText="1"/>
      <protection/>
    </xf>
    <xf numFmtId="164" fontId="8" fillId="0" borderId="3" xfId="23" applyNumberFormat="1" applyFont="1" applyFill="1" applyBorder="1" applyAlignment="1">
      <alignment horizontal="center" wrapText="1"/>
      <protection/>
    </xf>
    <xf numFmtId="0" fontId="8" fillId="0" borderId="5" xfId="23" applyFont="1" applyFill="1" applyBorder="1" applyAlignment="1">
      <alignment wrapText="1"/>
      <protection/>
    </xf>
    <xf numFmtId="3" fontId="8" fillId="0" borderId="5" xfId="23" applyNumberFormat="1" applyFont="1" applyFill="1" applyBorder="1" applyAlignment="1">
      <alignment horizontal="center" wrapText="1"/>
      <protection/>
    </xf>
    <xf numFmtId="164" fontId="8" fillId="0" borderId="5" xfId="23" applyNumberFormat="1" applyFont="1" applyFill="1" applyBorder="1" applyAlignment="1">
      <alignment horizontal="center" wrapText="1"/>
      <protection/>
    </xf>
    <xf numFmtId="0" fontId="8" fillId="0" borderId="7" xfId="23" applyFont="1" applyFill="1" applyBorder="1" applyAlignment="1">
      <alignment wrapText="1"/>
      <protection/>
    </xf>
    <xf numFmtId="3" fontId="8" fillId="0" borderId="7" xfId="23" applyNumberFormat="1" applyFont="1" applyFill="1" applyBorder="1" applyAlignment="1">
      <alignment horizontal="center" wrapText="1"/>
      <protection/>
    </xf>
    <xf numFmtId="164" fontId="8" fillId="0" borderId="7" xfId="23" applyNumberFormat="1" applyFont="1" applyFill="1" applyBorder="1" applyAlignment="1">
      <alignment horizontal="center" wrapText="1"/>
      <protection/>
    </xf>
    <xf numFmtId="0" fontId="13" fillId="2" borderId="0" xfId="25" applyFont="1" applyFill="1" applyBorder="1" applyAlignment="1">
      <alignment vertical="center"/>
      <protection/>
    </xf>
    <xf numFmtId="0" fontId="13" fillId="0" borderId="0" xfId="25" applyFont="1" applyFill="1" applyAlignment="1">
      <alignment vertical="center"/>
      <protection/>
    </xf>
    <xf numFmtId="0" fontId="5" fillId="2" borderId="0" xfId="25" applyFont="1" applyFill="1" applyBorder="1" applyAlignment="1">
      <alignment vertical="center"/>
      <protection/>
    </xf>
    <xf numFmtId="0" fontId="5" fillId="2" borderId="0" xfId="25" applyFont="1" applyFill="1" applyBorder="1" applyAlignment="1">
      <alignment horizontal="center" vertical="center"/>
      <protection/>
    </xf>
    <xf numFmtId="0" fontId="5" fillId="2" borderId="0" xfId="25" applyFont="1" applyFill="1" applyBorder="1" applyAlignment="1">
      <alignment horizontal="right" vertical="center"/>
      <protection/>
    </xf>
    <xf numFmtId="0" fontId="5" fillId="2" borderId="0" xfId="25" applyFont="1" applyFill="1" applyBorder="1" applyAlignment="1">
      <alignment horizontal="right"/>
      <protection/>
    </xf>
    <xf numFmtId="0" fontId="5" fillId="0" borderId="0" xfId="25" applyFont="1" applyFill="1" applyAlignment="1">
      <alignment vertical="center"/>
      <protection/>
    </xf>
    <xf numFmtId="0" fontId="13" fillId="2" borderId="23" xfId="25" applyFont="1" applyFill="1" applyBorder="1" applyAlignment="1">
      <alignment horizontal="center" vertical="center"/>
      <protection/>
    </xf>
    <xf numFmtId="0" fontId="13" fillId="2" borderId="9" xfId="25" applyFont="1" applyFill="1" applyBorder="1" applyAlignment="1">
      <alignment horizontal="center" vertical="center"/>
      <protection/>
    </xf>
    <xf numFmtId="0" fontId="7" fillId="2" borderId="1" xfId="25" applyFont="1" applyFill="1" applyBorder="1" applyAlignment="1">
      <alignment horizontal="center" vertical="center"/>
      <protection/>
    </xf>
    <xf numFmtId="0" fontId="7" fillId="2" borderId="1" xfId="23" applyFont="1" applyFill="1" applyBorder="1" applyAlignment="1">
      <alignment horizontal="center" vertical="center"/>
      <protection/>
    </xf>
    <xf numFmtId="0" fontId="7" fillId="2" borderId="7" xfId="25" applyFont="1" applyFill="1" applyBorder="1" applyAlignment="1">
      <alignment horizontal="center" vertical="center"/>
      <protection/>
    </xf>
    <xf numFmtId="0" fontId="7" fillId="2" borderId="7" xfId="23" applyFont="1" applyFill="1" applyBorder="1" applyAlignment="1">
      <alignment horizontal="center" vertical="center"/>
      <protection/>
    </xf>
    <xf numFmtId="0" fontId="8" fillId="2" borderId="3" xfId="25" applyFont="1" applyFill="1" applyBorder="1" applyAlignment="1">
      <alignment horizontal="left" vertical="center"/>
      <protection/>
    </xf>
    <xf numFmtId="164" fontId="8" fillId="2" borderId="3" xfId="28" applyNumberFormat="1" applyFont="1" applyFill="1" applyBorder="1" applyAlignment="1">
      <alignment horizontal="center" vertical="center"/>
    </xf>
    <xf numFmtId="164" fontId="8" fillId="2" borderId="3" xfId="29" applyNumberFormat="1" applyFont="1" applyFill="1" applyBorder="1" applyAlignment="1">
      <alignment horizontal="center" vertical="center"/>
    </xf>
    <xf numFmtId="164" fontId="8" fillId="2" borderId="4" xfId="25" applyNumberFormat="1" applyFont="1" applyFill="1" applyBorder="1" applyAlignment="1">
      <alignment horizontal="center" vertical="center"/>
      <protection/>
    </xf>
    <xf numFmtId="164" fontId="8" fillId="2" borderId="4" xfId="23" applyNumberFormat="1" applyFont="1" applyFill="1" applyBorder="1" applyAlignment="1">
      <alignment horizontal="center" vertical="center"/>
      <protection/>
    </xf>
    <xf numFmtId="164" fontId="8" fillId="2" borderId="3" xfId="23" applyNumberFormat="1" applyFont="1" applyFill="1" applyBorder="1" applyAlignment="1">
      <alignment horizontal="center" vertical="center"/>
      <protection/>
    </xf>
    <xf numFmtId="164" fontId="8" fillId="2" borderId="3" xfId="25" applyNumberFormat="1" applyFont="1" applyFill="1" applyBorder="1" applyAlignment="1">
      <alignment horizontal="center" vertical="center"/>
      <protection/>
    </xf>
    <xf numFmtId="0" fontId="8" fillId="2" borderId="5" xfId="25" applyFont="1" applyFill="1" applyBorder="1" applyAlignment="1">
      <alignment horizontal="left" vertical="center"/>
      <protection/>
    </xf>
    <xf numFmtId="164" fontId="8" fillId="2" borderId="5" xfId="28" applyNumberFormat="1" applyFont="1" applyFill="1" applyBorder="1" applyAlignment="1">
      <alignment horizontal="center" vertical="center"/>
    </xf>
    <xf numFmtId="164" fontId="8" fillId="2" borderId="5" xfId="29" applyNumberFormat="1" applyFont="1" applyFill="1" applyBorder="1" applyAlignment="1">
      <alignment horizontal="center" vertical="center"/>
    </xf>
    <xf numFmtId="164" fontId="8" fillId="2" borderId="6" xfId="25" applyNumberFormat="1" applyFont="1" applyFill="1" applyBorder="1" applyAlignment="1">
      <alignment horizontal="center" vertical="center"/>
      <protection/>
    </xf>
    <xf numFmtId="164" fontId="8" fillId="2" borderId="6" xfId="23" applyNumberFormat="1" applyFont="1" applyFill="1" applyBorder="1" applyAlignment="1">
      <alignment horizontal="center" vertical="center"/>
      <protection/>
    </xf>
    <xf numFmtId="164" fontId="8" fillId="2" borderId="5" xfId="23" applyNumberFormat="1" applyFont="1" applyFill="1" applyBorder="1" applyAlignment="1">
      <alignment horizontal="center" vertical="center"/>
      <protection/>
    </xf>
    <xf numFmtId="164" fontId="8" fillId="2" borderId="5" xfId="25" applyNumberFormat="1" applyFont="1" applyFill="1" applyBorder="1" applyAlignment="1">
      <alignment horizontal="center" vertical="center"/>
      <protection/>
    </xf>
    <xf numFmtId="0" fontId="8" fillId="2" borderId="7" xfId="25" applyFont="1" applyFill="1" applyBorder="1" applyAlignment="1">
      <alignment horizontal="left" vertical="center"/>
      <protection/>
    </xf>
    <xf numFmtId="164" fontId="8" fillId="2" borderId="7" xfId="28" applyNumberFormat="1" applyFont="1" applyFill="1" applyBorder="1" applyAlignment="1">
      <alignment horizontal="center" vertical="center"/>
    </xf>
    <xf numFmtId="164" fontId="8" fillId="2" borderId="7" xfId="29" applyNumberFormat="1" applyFont="1" applyFill="1" applyBorder="1" applyAlignment="1">
      <alignment horizontal="center" vertical="center"/>
    </xf>
    <xf numFmtId="164" fontId="8" fillId="2" borderId="8" xfId="25" applyNumberFormat="1" applyFont="1" applyFill="1" applyBorder="1" applyAlignment="1">
      <alignment horizontal="center" vertical="center"/>
      <protection/>
    </xf>
    <xf numFmtId="164" fontId="8" fillId="2" borderId="8" xfId="23" applyNumberFormat="1" applyFont="1" applyFill="1" applyBorder="1" applyAlignment="1">
      <alignment horizontal="center" vertical="center"/>
      <protection/>
    </xf>
    <xf numFmtId="164" fontId="8" fillId="2" borderId="7" xfId="23" applyNumberFormat="1" applyFont="1" applyFill="1" applyBorder="1" applyAlignment="1">
      <alignment horizontal="center" vertical="center"/>
      <protection/>
    </xf>
    <xf numFmtId="164" fontId="8" fillId="2" borderId="7" xfId="25" applyNumberFormat="1" applyFont="1" applyFill="1" applyBorder="1" applyAlignment="1">
      <alignment horizontal="center" vertical="center"/>
      <protection/>
    </xf>
    <xf numFmtId="0" fontId="1" fillId="2" borderId="0" xfId="25" applyNumberFormat="1" applyFill="1" applyBorder="1" quotePrefix="1">
      <alignment/>
      <protection/>
    </xf>
    <xf numFmtId="0" fontId="5" fillId="0" borderId="0" xfId="25" applyFont="1" applyFill="1" applyBorder="1" applyAlignment="1">
      <alignment vertical="center"/>
      <protection/>
    </xf>
    <xf numFmtId="0" fontId="16" fillId="0" borderId="0" xfId="0" applyFont="1"/>
    <xf numFmtId="0" fontId="8" fillId="0" borderId="0" xfId="23" applyFont="1" applyFill="1" applyAlignment="1">
      <alignment vertical="center"/>
      <protection/>
    </xf>
    <xf numFmtId="0" fontId="17" fillId="0" borderId="0" xfId="0" applyFont="1"/>
    <xf numFmtId="0" fontId="8" fillId="0" borderId="0" xfId="23" applyFont="1" applyFill="1" applyAlignment="1">
      <alignment horizontal="right" vertical="center"/>
      <protection/>
    </xf>
    <xf numFmtId="0" fontId="8" fillId="0" borderId="0" xfId="23" applyFont="1" applyFill="1" applyAlignment="1">
      <alignment horizontal="right"/>
      <protection/>
    </xf>
    <xf numFmtId="0" fontId="8" fillId="0" borderId="0" xfId="23" applyFont="1" applyFill="1" applyBorder="1" applyAlignment="1">
      <alignment horizontal="center" vertical="center"/>
      <protection/>
    </xf>
    <xf numFmtId="0" fontId="7" fillId="0" borderId="1" xfId="23" applyFont="1" applyFill="1" applyBorder="1" applyAlignment="1">
      <alignment horizontal="center" vertical="center"/>
      <protection/>
    </xf>
    <xf numFmtId="0" fontId="7" fillId="0" borderId="1" xfId="26" applyFont="1" applyFill="1" applyBorder="1" applyAlignment="1">
      <alignment horizontal="center" vertical="center"/>
      <protection/>
    </xf>
    <xf numFmtId="0" fontId="8" fillId="0" borderId="3" xfId="23" applyFont="1" applyFill="1" applyBorder="1" applyAlignment="1">
      <alignment horizontal="left" vertical="center"/>
      <protection/>
    </xf>
    <xf numFmtId="164" fontId="8" fillId="0" borderId="5" xfId="23" applyNumberFormat="1" applyFont="1" applyFill="1" applyBorder="1" applyAlignment="1">
      <alignment horizontal="center" vertical="center"/>
      <protection/>
    </xf>
    <xf numFmtId="0" fontId="8" fillId="0" borderId="5" xfId="23" applyFont="1" applyFill="1" applyBorder="1" applyAlignment="1">
      <alignment horizontal="left" vertical="center"/>
      <protection/>
    </xf>
    <xf numFmtId="0" fontId="8" fillId="0" borderId="7" xfId="23" applyFont="1" applyFill="1" applyBorder="1" applyAlignment="1">
      <alignment horizontal="left" vertical="center" wrapText="1"/>
      <protection/>
    </xf>
    <xf numFmtId="164" fontId="8" fillId="0" borderId="7" xfId="23" applyNumberFormat="1" applyFont="1" applyFill="1" applyBorder="1" applyAlignment="1">
      <alignment horizontal="center" vertical="center"/>
      <protection/>
    </xf>
    <xf numFmtId="167" fontId="5" fillId="0" borderId="0" xfId="29" applyNumberFormat="1" applyFont="1" applyFill="1" applyBorder="1" applyAlignment="1">
      <alignment vertical="center"/>
    </xf>
    <xf numFmtId="0" fontId="5" fillId="0" borderId="0" xfId="25" applyFont="1" applyAlignment="1">
      <alignment vertical="center"/>
      <protection/>
    </xf>
    <xf numFmtId="0" fontId="13" fillId="0" borderId="0" xfId="25" applyFont="1" applyAlignment="1">
      <alignment horizontal="center" vertical="center"/>
      <protection/>
    </xf>
    <xf numFmtId="0" fontId="7" fillId="0" borderId="24" xfId="25" applyFont="1" applyBorder="1" applyAlignment="1">
      <alignment horizontal="center" vertical="center"/>
      <protection/>
    </xf>
    <xf numFmtId="0" fontId="7" fillId="0" borderId="17" xfId="25" applyFont="1" applyBorder="1" applyAlignment="1">
      <alignment horizontal="center" vertical="center"/>
      <protection/>
    </xf>
    <xf numFmtId="0" fontId="7" fillId="0" borderId="17" xfId="25" applyFont="1" applyBorder="1" applyAlignment="1">
      <alignment horizontal="center" vertical="center" wrapText="1"/>
      <protection/>
    </xf>
    <xf numFmtId="0" fontId="7" fillId="0" borderId="17" xfId="25" applyFont="1" applyFill="1" applyBorder="1" applyAlignment="1">
      <alignment horizontal="center" vertical="center" wrapText="1"/>
      <protection/>
    </xf>
    <xf numFmtId="0" fontId="5" fillId="0" borderId="0" xfId="25" applyFont="1" applyAlignment="1">
      <alignment horizontal="center" vertical="center"/>
      <protection/>
    </xf>
    <xf numFmtId="0" fontId="8" fillId="0" borderId="17" xfId="25" applyFont="1" applyBorder="1" applyAlignment="1">
      <alignment horizontal="left" vertical="center"/>
      <protection/>
    </xf>
    <xf numFmtId="1" fontId="8" fillId="0" borderId="17" xfId="25" applyNumberFormat="1" applyFont="1" applyBorder="1" applyAlignment="1">
      <alignment horizontal="center" vertical="center"/>
      <protection/>
    </xf>
    <xf numFmtId="1" fontId="8" fillId="0" borderId="17" xfId="0" applyNumberFormat="1" applyFont="1" applyBorder="1" applyAlignment="1">
      <alignment horizontal="center" vertical="center"/>
    </xf>
    <xf numFmtId="0" fontId="5" fillId="0" borderId="0" xfId="27" applyFont="1" applyAlignment="1">
      <alignment vertical="center"/>
      <protection/>
    </xf>
    <xf numFmtId="0" fontId="5" fillId="2" borderId="0" xfId="25" applyFont="1" applyFill="1" applyAlignment="1">
      <alignment vertical="center"/>
      <protection/>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2" xfId="0" applyFont="1" applyFill="1" applyBorder="1" applyAlignment="1">
      <alignment horizontal="center" vertical="center" wrapText="1"/>
    </xf>
    <xf numFmtId="0" fontId="5" fillId="0" borderId="0" xfId="0" applyFont="1"/>
    <xf numFmtId="0" fontId="21" fillId="0" borderId="4" xfId="0" applyFont="1" applyBorder="1" applyAlignment="1">
      <alignment horizontal="left" vertical="center" wrapText="1"/>
    </xf>
    <xf numFmtId="0" fontId="21" fillId="0" borderId="1" xfId="0" applyFont="1" applyBorder="1" applyAlignment="1">
      <alignment horizontal="left" vertical="center" wrapText="1"/>
    </xf>
    <xf numFmtId="0" fontId="21" fillId="0" borderId="26"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0" xfId="0" applyFont="1" applyBorder="1" applyAlignment="1">
      <alignment horizontal="center" vertical="center"/>
    </xf>
    <xf numFmtId="0" fontId="21" fillId="0" borderId="6" xfId="0" applyFont="1" applyBorder="1" applyAlignment="1">
      <alignment horizontal="left" vertical="center" wrapText="1"/>
    </xf>
    <xf numFmtId="0" fontId="21" fillId="0" borderId="10" xfId="0" applyFont="1" applyBorder="1" applyAlignment="1">
      <alignment horizontal="center" vertical="center" wrapText="1"/>
    </xf>
    <xf numFmtId="0" fontId="21" fillId="0" borderId="8" xfId="0" applyFont="1" applyBorder="1" applyAlignment="1">
      <alignment horizontal="left" vertical="center" wrapText="1"/>
    </xf>
    <xf numFmtId="0" fontId="21" fillId="0" borderId="2" xfId="0" applyFont="1" applyBorder="1" applyAlignment="1">
      <alignment horizontal="left" vertical="center" wrapText="1"/>
    </xf>
    <xf numFmtId="1" fontId="21" fillId="0" borderId="1" xfId="0" applyNumberFormat="1" applyFont="1" applyBorder="1" applyAlignment="1">
      <alignment horizontal="center" vertical="center" wrapText="1"/>
    </xf>
    <xf numFmtId="1" fontId="21" fillId="0" borderId="10" xfId="0" applyNumberFormat="1" applyFont="1" applyBorder="1" applyAlignment="1">
      <alignment horizontal="center" vertical="center" wrapText="1"/>
    </xf>
    <xf numFmtId="0" fontId="24" fillId="0" borderId="0" xfId="0" applyFont="1"/>
    <xf numFmtId="0" fontId="25" fillId="0" borderId="0" xfId="0" applyFont="1"/>
    <xf numFmtId="0" fontId="26" fillId="0" borderId="0" xfId="0" applyFont="1"/>
    <xf numFmtId="0" fontId="8" fillId="0" borderId="1" xfId="0" applyFont="1" applyBorder="1" applyAlignment="1">
      <alignment horizontal="center" vertical="center"/>
    </xf>
    <xf numFmtId="1" fontId="7" fillId="0" borderId="1" xfId="0" applyNumberFormat="1" applyFont="1" applyBorder="1" applyAlignment="1">
      <alignment horizontal="center" vertical="center"/>
    </xf>
    <xf numFmtId="1" fontId="7"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left" vertical="center"/>
    </xf>
    <xf numFmtId="9" fontId="8" fillId="0" borderId="1" xfId="0" applyNumberFormat="1" applyFont="1" applyBorder="1" applyAlignment="1">
      <alignment horizontal="center" vertical="center"/>
    </xf>
    <xf numFmtId="0" fontId="8" fillId="0" borderId="1" xfId="27" applyFont="1" applyBorder="1" applyAlignment="1">
      <alignment horizontal="center" vertical="center"/>
      <protection/>
    </xf>
    <xf numFmtId="3" fontId="8" fillId="0" borderId="1" xfId="0" applyNumberFormat="1" applyFont="1" applyBorder="1" applyAlignment="1">
      <alignment horizontal="center" vertical="center"/>
    </xf>
    <xf numFmtId="0" fontId="21" fillId="0" borderId="1" xfId="0" applyFont="1" applyBorder="1" applyAlignment="1">
      <alignment horizontal="center" vertical="center"/>
    </xf>
    <xf numFmtId="0" fontId="1" fillId="0" borderId="0" xfId="27" applyFont="1" applyBorder="1">
      <alignment/>
      <protection/>
    </xf>
    <xf numFmtId="3" fontId="4" fillId="0" borderId="0" xfId="27" applyNumberFormat="1" applyBorder="1">
      <alignment/>
      <protection/>
    </xf>
    <xf numFmtId="9" fontId="4" fillId="0" borderId="0" xfId="27" applyNumberFormat="1" applyBorder="1">
      <alignment/>
      <protection/>
    </xf>
    <xf numFmtId="9" fontId="4" fillId="0" borderId="0" xfId="27" applyNumberFormat="1">
      <alignment/>
      <protection/>
    </xf>
    <xf numFmtId="0" fontId="9" fillId="0" borderId="0" xfId="21" applyFont="1">
      <alignment/>
      <protection/>
    </xf>
    <xf numFmtId="0" fontId="8" fillId="2" borderId="9" xfId="21" applyNumberFormat="1" applyFont="1" applyFill="1" applyBorder="1" applyAlignment="1">
      <alignment vertical="center"/>
      <protection/>
    </xf>
    <xf numFmtId="1" fontId="7" fillId="2" borderId="10" xfId="21" applyNumberFormat="1" applyFont="1" applyFill="1" applyBorder="1" applyAlignment="1">
      <alignment horizontal="center" vertical="center" wrapText="1"/>
      <protection/>
    </xf>
    <xf numFmtId="1" fontId="28" fillId="2" borderId="1" xfId="21" applyNumberFormat="1" applyFont="1" applyFill="1" applyBorder="1" applyAlignment="1" quotePrefix="1">
      <alignment horizontal="center" vertical="center" wrapText="1"/>
      <protection/>
    </xf>
    <xf numFmtId="1" fontId="13" fillId="0" borderId="0" xfId="21" applyNumberFormat="1" applyFont="1" applyFill="1" applyBorder="1" applyAlignment="1">
      <alignment horizontal="center" vertical="center" wrapText="1"/>
      <protection/>
    </xf>
    <xf numFmtId="0" fontId="8" fillId="2" borderId="5" xfId="23" applyFont="1" applyFill="1" applyBorder="1" applyAlignment="1">
      <alignment vertical="center" wrapText="1"/>
      <protection/>
    </xf>
    <xf numFmtId="165" fontId="8" fillId="2" borderId="3" xfId="21" applyNumberFormat="1" applyFont="1" applyFill="1" applyBorder="1" applyAlignment="1">
      <alignment horizontal="right" vertical="center" indent="2"/>
      <protection/>
    </xf>
    <xf numFmtId="165" fontId="8" fillId="2" borderId="3" xfId="21" applyNumberFormat="1" applyFont="1" applyFill="1" applyBorder="1" applyAlignment="1">
      <alignment horizontal="right" vertical="center" indent="3"/>
      <protection/>
    </xf>
    <xf numFmtId="168" fontId="8" fillId="2" borderId="3" xfId="21" applyNumberFormat="1" applyFont="1" applyFill="1" applyBorder="1" applyAlignment="1">
      <alignment horizontal="right" vertical="center" indent="3"/>
      <protection/>
    </xf>
    <xf numFmtId="165" fontId="5" fillId="0" borderId="0" xfId="21" applyNumberFormat="1" applyFont="1" applyFill="1" applyBorder="1" applyAlignment="1">
      <alignment horizontal="right" vertical="center"/>
      <protection/>
    </xf>
    <xf numFmtId="4" fontId="5" fillId="0" borderId="0" xfId="21" applyNumberFormat="1" applyFont="1" applyFill="1" applyBorder="1" applyAlignment="1">
      <alignment horizontal="right" vertical="center"/>
      <protection/>
    </xf>
    <xf numFmtId="9" fontId="4" fillId="0" borderId="0" xfId="21" applyNumberFormat="1">
      <alignment/>
      <protection/>
    </xf>
    <xf numFmtId="0" fontId="7" fillId="2" borderId="1" xfId="24" applyNumberFormat="1" applyFont="1" applyFill="1" applyBorder="1" applyAlignment="1">
      <alignment vertical="center" wrapText="1"/>
      <protection/>
    </xf>
    <xf numFmtId="165" fontId="7" fillId="2" borderId="1" xfId="21" applyNumberFormat="1" applyFont="1" applyFill="1" applyBorder="1" applyAlignment="1">
      <alignment horizontal="right" vertical="center" indent="2"/>
      <protection/>
    </xf>
    <xf numFmtId="165" fontId="7" fillId="2" borderId="1" xfId="21" applyNumberFormat="1" applyFont="1" applyFill="1" applyBorder="1" applyAlignment="1">
      <alignment horizontal="right" vertical="center" indent="3"/>
      <protection/>
    </xf>
    <xf numFmtId="168" fontId="7" fillId="2" borderId="1" xfId="21" applyNumberFormat="1" applyFont="1" applyFill="1" applyBorder="1" applyAlignment="1">
      <alignment horizontal="right" vertical="center" indent="3"/>
      <protection/>
    </xf>
    <xf numFmtId="0" fontId="8" fillId="3" borderId="23" xfId="21" applyNumberFormat="1" applyFont="1" applyFill="1" applyBorder="1" applyAlignment="1">
      <alignment horizontal="center" vertical="center"/>
      <protection/>
    </xf>
    <xf numFmtId="1" fontId="7" fillId="3" borderId="3" xfId="21" applyNumberFormat="1" applyFont="1" applyFill="1" applyBorder="1" applyAlignment="1">
      <alignment horizontal="center" vertical="center" wrapText="1"/>
      <protection/>
    </xf>
    <xf numFmtId="1" fontId="7" fillId="3" borderId="3" xfId="21" applyNumberFormat="1" applyFont="1" applyFill="1" applyBorder="1" applyAlignment="1" quotePrefix="1">
      <alignment horizontal="center" vertical="center" wrapText="1"/>
      <protection/>
    </xf>
    <xf numFmtId="3" fontId="8" fillId="3" borderId="1" xfId="21" applyNumberFormat="1" applyFont="1" applyFill="1" applyBorder="1" applyAlignment="1">
      <alignment horizontal="left" vertical="center"/>
      <protection/>
    </xf>
    <xf numFmtId="3" fontId="8" fillId="3" borderId="1" xfId="21" applyNumberFormat="1" applyFont="1" applyFill="1" applyBorder="1" applyAlignment="1">
      <alignment horizontal="center" vertical="center"/>
      <protection/>
    </xf>
    <xf numFmtId="0" fontId="13" fillId="0" borderId="0" xfId="21" applyFont="1" applyFill="1" applyBorder="1" applyAlignment="1">
      <alignment horizontal="center" vertical="center" wrapText="1"/>
      <protection/>
    </xf>
    <xf numFmtId="0" fontId="7" fillId="3" borderId="3" xfId="23" applyFont="1" applyFill="1" applyBorder="1" applyAlignment="1">
      <alignment horizontal="left" vertical="center" wrapText="1"/>
      <protection/>
    </xf>
    <xf numFmtId="3" fontId="8" fillId="3" borderId="3" xfId="21" applyNumberFormat="1" applyFont="1" applyFill="1" applyBorder="1" applyAlignment="1">
      <alignment horizontal="center" vertical="center"/>
      <protection/>
    </xf>
    <xf numFmtId="164" fontId="5" fillId="0" borderId="0" xfId="21" applyNumberFormat="1" applyFont="1" applyFill="1" applyBorder="1" applyAlignment="1">
      <alignment horizontal="right" vertical="center" wrapText="1"/>
      <protection/>
    </xf>
    <xf numFmtId="3" fontId="5" fillId="0" borderId="0" xfId="21" applyNumberFormat="1" applyFont="1" applyFill="1" applyBorder="1" applyAlignment="1">
      <alignment horizontal="right" vertical="center" wrapText="1"/>
      <protection/>
    </xf>
    <xf numFmtId="168" fontId="4" fillId="0" borderId="0" xfId="21" applyNumberFormat="1">
      <alignment/>
      <protection/>
    </xf>
    <xf numFmtId="0" fontId="8" fillId="3" borderId="5" xfId="23" applyFont="1" applyFill="1" applyBorder="1" applyAlignment="1">
      <alignment horizontal="left" vertical="center" wrapText="1"/>
      <protection/>
    </xf>
    <xf numFmtId="3" fontId="8" fillId="3" borderId="5" xfId="21" applyNumberFormat="1" applyFont="1" applyFill="1" applyBorder="1" applyAlignment="1">
      <alignment horizontal="center" vertical="center"/>
      <protection/>
    </xf>
    <xf numFmtId="165" fontId="8" fillId="3" borderId="5" xfId="21" applyNumberFormat="1" applyFont="1" applyFill="1" applyBorder="1" applyAlignment="1">
      <alignment horizontal="left" vertical="center"/>
      <protection/>
    </xf>
    <xf numFmtId="170" fontId="4" fillId="0" borderId="0" xfId="21" applyNumberFormat="1">
      <alignment/>
      <protection/>
    </xf>
    <xf numFmtId="2" fontId="4" fillId="0" borderId="0" xfId="21" applyNumberFormat="1" applyFill="1">
      <alignment/>
      <protection/>
    </xf>
    <xf numFmtId="165" fontId="8" fillId="3" borderId="7" xfId="21" applyNumberFormat="1" applyFont="1" applyFill="1" applyBorder="1" applyAlignment="1">
      <alignment horizontal="left" vertical="center"/>
      <protection/>
    </xf>
    <xf numFmtId="3" fontId="8" fillId="3" borderId="7" xfId="21" applyNumberFormat="1" applyFont="1" applyFill="1" applyBorder="1" applyAlignment="1">
      <alignment horizontal="center" vertical="center"/>
      <protection/>
    </xf>
    <xf numFmtId="1" fontId="5" fillId="0" borderId="0" xfId="21" applyNumberFormat="1" applyFont="1" applyFill="1" applyBorder="1" applyAlignment="1">
      <alignment horizontal="right" vertical="center" wrapText="1"/>
      <protection/>
    </xf>
    <xf numFmtId="0" fontId="7" fillId="0" borderId="2" xfId="21" applyFont="1" applyBorder="1" applyAlignment="1">
      <alignment horizontal="center" vertical="center" wrapText="1"/>
      <protection/>
    </xf>
    <xf numFmtId="0" fontId="7" fillId="0" borderId="26" xfId="21" applyFont="1" applyBorder="1" applyAlignment="1">
      <alignment horizontal="center" vertical="center"/>
      <protection/>
    </xf>
    <xf numFmtId="0" fontId="8" fillId="0" borderId="5" xfId="21" applyFont="1" applyBorder="1" applyAlignment="1">
      <alignment horizontal="center" vertical="center"/>
      <protection/>
    </xf>
    <xf numFmtId="1" fontId="8" fillId="0" borderId="5" xfId="21" applyNumberFormat="1" applyFont="1" applyBorder="1" applyAlignment="1">
      <alignment horizontal="center" vertical="center"/>
      <protection/>
    </xf>
    <xf numFmtId="0" fontId="4" fillId="0" borderId="0" xfId="21" applyAlignment="1">
      <alignment vertical="center"/>
      <protection/>
    </xf>
    <xf numFmtId="0" fontId="4" fillId="0" borderId="0" xfId="21" applyFont="1" applyFill="1">
      <alignment/>
      <protection/>
    </xf>
    <xf numFmtId="0" fontId="8" fillId="0" borderId="6" xfId="21" applyFont="1" applyBorder="1" applyAlignment="1">
      <alignment horizontal="center" vertical="center"/>
      <protection/>
    </xf>
    <xf numFmtId="0" fontId="8" fillId="0" borderId="8" xfId="21" applyFont="1" applyBorder="1" applyAlignment="1">
      <alignment horizontal="center" vertical="center"/>
      <protection/>
    </xf>
    <xf numFmtId="1" fontId="8" fillId="0" borderId="7" xfId="21" applyNumberFormat="1" applyFont="1" applyBorder="1" applyAlignment="1">
      <alignment horizontal="center" vertical="center"/>
      <protection/>
    </xf>
    <xf numFmtId="3" fontId="4" fillId="0" borderId="0" xfId="21" applyNumberFormat="1" applyFill="1">
      <alignment/>
      <protection/>
    </xf>
    <xf numFmtId="4" fontId="4" fillId="0" borderId="0" xfId="21" applyNumberFormat="1" applyFill="1">
      <alignment/>
      <protection/>
    </xf>
    <xf numFmtId="0" fontId="5" fillId="0" borderId="0" xfId="21" applyFont="1" applyBorder="1" applyAlignment="1">
      <alignment horizontal="center"/>
      <protection/>
    </xf>
    <xf numFmtId="0" fontId="5" fillId="0" borderId="0" xfId="21" applyFont="1" applyBorder="1" applyAlignment="1">
      <alignment horizontal="right"/>
      <protection/>
    </xf>
    <xf numFmtId="0" fontId="19" fillId="2" borderId="1" xfId="21" applyFont="1" applyFill="1" applyBorder="1" applyAlignment="1">
      <alignment horizontal="center" vertical="center"/>
      <protection/>
    </xf>
    <xf numFmtId="0" fontId="19" fillId="2" borderId="1" xfId="21" applyFont="1" applyFill="1" applyBorder="1" applyAlignment="1">
      <alignment horizontal="center" vertical="center" wrapText="1"/>
      <protection/>
    </xf>
    <xf numFmtId="0" fontId="4" fillId="2" borderId="0" xfId="21" applyFill="1">
      <alignment/>
      <protection/>
    </xf>
    <xf numFmtId="0" fontId="5" fillId="2" borderId="5" xfId="21" applyFont="1" applyFill="1" applyBorder="1" applyAlignment="1">
      <alignment horizontal="left" vertical="center"/>
      <protection/>
    </xf>
    <xf numFmtId="4" fontId="5" fillId="2" borderId="5" xfId="21" applyNumberFormat="1" applyFont="1" applyFill="1" applyBorder="1" applyAlignment="1">
      <alignment horizontal="center" vertical="center"/>
      <protection/>
    </xf>
    <xf numFmtId="0" fontId="5" fillId="2" borderId="7" xfId="21" applyFont="1" applyFill="1" applyBorder="1" applyAlignment="1">
      <alignment horizontal="left" vertical="center"/>
      <protection/>
    </xf>
    <xf numFmtId="4" fontId="5" fillId="2" borderId="7" xfId="21" applyNumberFormat="1" applyFont="1" applyFill="1" applyBorder="1" applyAlignment="1">
      <alignment horizontal="center" vertical="center"/>
      <protection/>
    </xf>
    <xf numFmtId="171" fontId="19" fillId="0" borderId="0" xfId="21" applyNumberFormat="1" applyFont="1" applyAlignment="1">
      <alignment horizontal="center" vertical="center"/>
      <protection/>
    </xf>
    <xf numFmtId="172" fontId="24" fillId="0" borderId="0" xfId="21" applyNumberFormat="1" applyFont="1" applyAlignment="1">
      <alignment horizontal="center" vertical="center"/>
      <protection/>
    </xf>
    <xf numFmtId="171" fontId="4" fillId="0" borderId="0" xfId="21" applyNumberFormat="1">
      <alignment/>
      <protection/>
    </xf>
    <xf numFmtId="171" fontId="19" fillId="0" borderId="1" xfId="21" applyNumberFormat="1" applyFont="1" applyBorder="1" applyAlignment="1">
      <alignment horizontal="center" vertical="center"/>
      <protection/>
    </xf>
    <xf numFmtId="172" fontId="19" fillId="0" borderId="1" xfId="21" applyNumberFormat="1" applyFont="1" applyBorder="1" applyAlignment="1">
      <alignment horizontal="center" vertical="center"/>
      <protection/>
    </xf>
    <xf numFmtId="171" fontId="24" fillId="0" borderId="1" xfId="21" applyNumberFormat="1" applyFont="1" applyBorder="1" applyAlignment="1">
      <alignment horizontal="left" vertical="center"/>
      <protection/>
    </xf>
    <xf numFmtId="172" fontId="24" fillId="0" borderId="1" xfId="21" applyNumberFormat="1" applyFont="1" applyBorder="1" applyAlignment="1">
      <alignment horizontal="center" vertical="center"/>
      <protection/>
    </xf>
    <xf numFmtId="0" fontId="24" fillId="0" borderId="1" xfId="21" applyFont="1" applyBorder="1" applyAlignment="1">
      <alignment horizontal="left" vertical="center"/>
      <protection/>
    </xf>
    <xf numFmtId="171" fontId="24" fillId="0" borderId="1" xfId="21" applyNumberFormat="1" applyFont="1" applyBorder="1" applyAlignment="1">
      <alignment horizontal="center" vertical="center"/>
      <protection/>
    </xf>
    <xf numFmtId="0" fontId="24" fillId="0" borderId="1" xfId="21" applyFont="1" applyBorder="1" applyAlignment="1">
      <alignment horizontal="center" vertical="center"/>
      <protection/>
    </xf>
    <xf numFmtId="0" fontId="0" fillId="2" borderId="0" xfId="0" applyFill="1"/>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21" fillId="2" borderId="9" xfId="0" applyFont="1" applyFill="1" applyBorder="1" applyAlignment="1">
      <alignment horizontal="center" vertical="center"/>
    </xf>
    <xf numFmtId="0" fontId="20" fillId="2" borderId="1" xfId="0" applyFont="1" applyFill="1" applyBorder="1" applyAlignment="1">
      <alignment horizontal="center" vertical="center"/>
    </xf>
    <xf numFmtId="0" fontId="31" fillId="2" borderId="5" xfId="0" applyFont="1" applyFill="1" applyBorder="1" applyAlignment="1">
      <alignment horizontal="center" vertical="center" wrapText="1"/>
    </xf>
    <xf numFmtId="171" fontId="21" fillId="2" borderId="5" xfId="0" applyNumberFormat="1" applyFont="1" applyFill="1" applyBorder="1" applyAlignment="1">
      <alignment horizontal="center" vertical="center"/>
    </xf>
    <xf numFmtId="171" fontId="0" fillId="2" borderId="0" xfId="0" applyNumberFormat="1" applyFill="1"/>
    <xf numFmtId="0" fontId="31" fillId="2" borderId="7" xfId="0" applyFont="1" applyFill="1" applyBorder="1" applyAlignment="1">
      <alignment horizontal="center" vertical="center" wrapText="1"/>
    </xf>
    <xf numFmtId="171" fontId="21" fillId="2" borderId="7" xfId="0" applyNumberFormat="1" applyFont="1" applyFill="1" applyBorder="1" applyAlignment="1">
      <alignment horizontal="center" vertical="center"/>
    </xf>
    <xf numFmtId="0" fontId="21" fillId="2" borderId="0" xfId="0" applyFont="1" applyFill="1" applyBorder="1" applyAlignment="1">
      <alignment horizontal="left" wrapText="1"/>
    </xf>
    <xf numFmtId="0" fontId="21" fillId="2" borderId="0" xfId="0" applyFont="1" applyFill="1" applyBorder="1" applyAlignment="1">
      <alignment horizontal="left"/>
    </xf>
    <xf numFmtId="0" fontId="0" fillId="2" borderId="0" xfId="0" applyFill="1" applyAlignment="1">
      <alignment horizontal="center" wrapText="1"/>
    </xf>
    <xf numFmtId="0" fontId="21" fillId="2" borderId="0" xfId="0" applyFont="1" applyFill="1" applyAlignment="1">
      <alignment horizontal="center" vertical="center"/>
    </xf>
    <xf numFmtId="0" fontId="31" fillId="2" borderId="1" xfId="0" applyFont="1" applyFill="1" applyBorder="1" applyAlignment="1">
      <alignment horizontal="center" vertical="center" wrapText="1"/>
    </xf>
    <xf numFmtId="171" fontId="21" fillId="2" borderId="1" xfId="0" applyNumberFormat="1" applyFont="1" applyFill="1" applyBorder="1" applyAlignment="1">
      <alignment horizontal="center" vertical="center"/>
    </xf>
    <xf numFmtId="171" fontId="21" fillId="2" borderId="0" xfId="0" applyNumberFormat="1" applyFont="1" applyFill="1" applyAlignment="1">
      <alignment horizontal="center" vertical="center"/>
    </xf>
    <xf numFmtId="0" fontId="13" fillId="0" borderId="0" xfId="0" applyFont="1" applyAlignment="1">
      <alignment horizontal="left" vertical="center"/>
    </xf>
    <xf numFmtId="0" fontId="32" fillId="0" borderId="0" xfId="0" applyFont="1"/>
    <xf numFmtId="0" fontId="21" fillId="0" borderId="9" xfId="0" applyFont="1" applyBorder="1" applyAlignment="1">
      <alignment horizontal="center" vertical="center"/>
    </xf>
    <xf numFmtId="0" fontId="20" fillId="0" borderId="1" xfId="0" applyFont="1" applyBorder="1" applyAlignment="1">
      <alignment horizontal="center" vertical="center" wrapText="1"/>
    </xf>
    <xf numFmtId="172" fontId="21" fillId="0" borderId="1" xfId="0" applyNumberFormat="1" applyFont="1" applyBorder="1" applyAlignment="1">
      <alignment horizontal="center" vertical="center"/>
    </xf>
    <xf numFmtId="172" fontId="24" fillId="0" borderId="0" xfId="0" applyNumberFormat="1" applyFont="1"/>
    <xf numFmtId="172" fontId="0" fillId="0" borderId="0" xfId="0" applyNumberFormat="1"/>
    <xf numFmtId="0" fontId="21" fillId="2" borderId="0" xfId="0" applyFont="1" applyFill="1" applyAlignment="1">
      <alignment horizontal="center" vertical="top"/>
    </xf>
    <xf numFmtId="171" fontId="33" fillId="2" borderId="0" xfId="0" applyNumberFormat="1" applyFont="1" applyFill="1" applyBorder="1" applyAlignment="1">
      <alignment horizontal="center" vertical="top" wrapText="1"/>
    </xf>
    <xf numFmtId="0" fontId="20" fillId="2" borderId="9"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2" borderId="6" xfId="0" applyFont="1" applyFill="1" applyBorder="1" applyAlignment="1">
      <alignment horizontal="center" vertical="center"/>
    </xf>
    <xf numFmtId="171" fontId="31" fillId="2" borderId="1" xfId="0" applyNumberFormat="1" applyFont="1" applyFill="1" applyBorder="1" applyAlignment="1">
      <alignment horizontal="center" vertical="center" wrapText="1"/>
    </xf>
    <xf numFmtId="171" fontId="31" fillId="4" borderId="1" xfId="0" applyNumberFormat="1" applyFont="1" applyFill="1" applyBorder="1" applyAlignment="1">
      <alignment horizontal="center" vertical="center" wrapText="1"/>
    </xf>
    <xf numFmtId="0" fontId="21" fillId="2" borderId="5" xfId="0" applyFont="1" applyFill="1" applyBorder="1" applyAlignment="1">
      <alignment horizontal="center" vertical="center"/>
    </xf>
    <xf numFmtId="1" fontId="31" fillId="2" borderId="1" xfId="0" applyNumberFormat="1" applyFont="1" applyFill="1" applyBorder="1" applyAlignment="1">
      <alignment horizontal="center" vertical="center" wrapText="1"/>
    </xf>
    <xf numFmtId="0" fontId="21" fillId="0" borderId="0" xfId="0" applyFont="1" applyAlignment="1">
      <alignment/>
    </xf>
    <xf numFmtId="0" fontId="19" fillId="2" borderId="0" xfId="0" applyFont="1" applyFill="1"/>
    <xf numFmtId="0" fontId="24" fillId="2" borderId="0" xfId="0" applyFont="1" applyFill="1"/>
    <xf numFmtId="171" fontId="24" fillId="2" borderId="0" xfId="0" applyNumberFormat="1" applyFont="1" applyFill="1"/>
    <xf numFmtId="0" fontId="34" fillId="2" borderId="1" xfId="0" applyFont="1" applyFill="1" applyBorder="1" applyAlignment="1">
      <alignment horizontal="center" vertical="center" wrapText="1"/>
    </xf>
    <xf numFmtId="3" fontId="21" fillId="2" borderId="1" xfId="0" applyNumberFormat="1" applyFont="1" applyFill="1" applyBorder="1" applyAlignment="1">
      <alignment horizontal="left" vertical="center"/>
    </xf>
    <xf numFmtId="3" fontId="31" fillId="0" borderId="1" xfId="0" applyNumberFormat="1" applyFont="1" applyBorder="1" applyAlignment="1">
      <alignment horizontal="center" vertical="center" wrapText="1"/>
    </xf>
    <xf numFmtId="3" fontId="21" fillId="2" borderId="1" xfId="0" applyNumberFormat="1" applyFont="1" applyFill="1" applyBorder="1" applyAlignment="1">
      <alignment horizontal="center" vertical="center"/>
    </xf>
    <xf numFmtId="3" fontId="0" fillId="2" borderId="0" xfId="0" applyNumberFormat="1" applyFill="1"/>
    <xf numFmtId="0" fontId="21" fillId="2" borderId="1" xfId="0" applyFont="1" applyFill="1" applyBorder="1" applyAlignment="1">
      <alignment horizontal="left" vertical="center"/>
    </xf>
    <xf numFmtId="0" fontId="24" fillId="2" borderId="9" xfId="0" applyFont="1" applyFill="1" applyBorder="1"/>
    <xf numFmtId="0" fontId="21" fillId="2" borderId="5" xfId="0" applyFont="1" applyFill="1" applyBorder="1"/>
    <xf numFmtId="173" fontId="21" fillId="2" borderId="5" xfId="0" applyNumberFormat="1" applyFont="1" applyFill="1" applyBorder="1" applyAlignment="1">
      <alignment horizontal="center" vertical="center"/>
    </xf>
    <xf numFmtId="0" fontId="0" fillId="2" borderId="0" xfId="0" applyFill="1" applyAlignment="1">
      <alignment horizontal="left"/>
    </xf>
    <xf numFmtId="173" fontId="0" fillId="2" borderId="0" xfId="0" applyNumberFormat="1" applyFill="1"/>
    <xf numFmtId="0" fontId="21" fillId="2" borderId="7" xfId="0" applyFont="1" applyFill="1" applyBorder="1"/>
    <xf numFmtId="173" fontId="21" fillId="2" borderId="7" xfId="0" applyNumberFormat="1" applyFont="1" applyFill="1" applyBorder="1" applyAlignment="1">
      <alignment horizontal="center" vertical="center"/>
    </xf>
    <xf numFmtId="0" fontId="20" fillId="2" borderId="1" xfId="0" applyFont="1" applyFill="1" applyBorder="1"/>
    <xf numFmtId="173" fontId="20" fillId="2" borderId="1" xfId="0" applyNumberFormat="1" applyFont="1" applyFill="1" applyBorder="1" applyAlignment="1">
      <alignment horizontal="center" vertical="center"/>
    </xf>
    <xf numFmtId="171" fontId="30" fillId="2" borderId="0" xfId="0" applyNumberFormat="1" applyFont="1" applyFill="1" applyBorder="1" applyAlignment="1">
      <alignment vertical="top" wrapText="1"/>
    </xf>
    <xf numFmtId="171" fontId="36" fillId="2" borderId="0" xfId="0" applyNumberFormat="1" applyFont="1" applyFill="1" applyBorder="1" applyAlignment="1">
      <alignment vertical="top" wrapText="1"/>
    </xf>
    <xf numFmtId="0" fontId="21" fillId="2" borderId="3" xfId="0" applyFont="1" applyFill="1" applyBorder="1" applyAlignment="1">
      <alignment horizontal="center" vertical="center" wrapText="1"/>
    </xf>
    <xf numFmtId="0" fontId="21" fillId="2" borderId="3" xfId="0" applyFont="1" applyFill="1" applyBorder="1" applyAlignment="1">
      <alignment horizontal="left" vertical="center"/>
    </xf>
    <xf numFmtId="171" fontId="21" fillId="2" borderId="3" xfId="0" applyNumberFormat="1" applyFont="1" applyFill="1" applyBorder="1" applyAlignment="1">
      <alignment horizontal="right" vertical="center"/>
    </xf>
    <xf numFmtId="172" fontId="21" fillId="2" borderId="3" xfId="0" applyNumberFormat="1" applyFont="1" applyFill="1" applyBorder="1" applyAlignment="1">
      <alignment horizontal="right" vertical="center"/>
    </xf>
    <xf numFmtId="0" fontId="21" fillId="2" borderId="5" xfId="0" applyFont="1" applyFill="1" applyBorder="1" applyAlignment="1">
      <alignment horizontal="left" vertical="center"/>
    </xf>
    <xf numFmtId="171" fontId="21" fillId="2" borderId="5" xfId="0" applyNumberFormat="1" applyFont="1" applyFill="1" applyBorder="1" applyAlignment="1">
      <alignment horizontal="right" vertical="center"/>
    </xf>
    <xf numFmtId="172" fontId="21" fillId="2" borderId="5" xfId="0" applyNumberFormat="1" applyFont="1" applyFill="1" applyBorder="1" applyAlignment="1">
      <alignment horizontal="right" vertical="center"/>
    </xf>
    <xf numFmtId="0" fontId="21" fillId="2" borderId="5" xfId="20" applyNumberFormat="1" applyFont="1" applyFill="1" applyBorder="1" applyAlignment="1">
      <alignment horizontal="right" vertical="center" indent="1"/>
    </xf>
    <xf numFmtId="0" fontId="21" fillId="2" borderId="7" xfId="0" applyFont="1" applyFill="1" applyBorder="1" applyAlignment="1">
      <alignment horizontal="left" vertical="center"/>
    </xf>
    <xf numFmtId="171" fontId="21" fillId="2" borderId="7" xfId="0" applyNumberFormat="1" applyFont="1" applyFill="1" applyBorder="1" applyAlignment="1">
      <alignment horizontal="right" vertical="center"/>
    </xf>
    <xf numFmtId="172" fontId="21" fillId="2" borderId="7" xfId="0" applyNumberFormat="1" applyFont="1" applyFill="1" applyBorder="1" applyAlignment="1">
      <alignment horizontal="right" vertical="center"/>
    </xf>
    <xf numFmtId="0" fontId="20" fillId="2" borderId="1" xfId="0" applyFont="1" applyFill="1" applyBorder="1" applyAlignment="1">
      <alignment horizontal="left" vertical="center"/>
    </xf>
    <xf numFmtId="171" fontId="20" fillId="2" borderId="1" xfId="0" applyNumberFormat="1" applyFont="1" applyFill="1" applyBorder="1" applyAlignment="1">
      <alignment horizontal="right" vertical="center"/>
    </xf>
    <xf numFmtId="172" fontId="20" fillId="2" borderId="1" xfId="0" applyNumberFormat="1" applyFont="1" applyFill="1" applyBorder="1" applyAlignment="1">
      <alignment horizontal="right" vertical="center"/>
    </xf>
    <xf numFmtId="0" fontId="3" fillId="2" borderId="0" xfId="0" applyFont="1" applyFill="1"/>
    <xf numFmtId="0" fontId="37" fillId="2" borderId="0" xfId="0" applyFont="1" applyFill="1"/>
    <xf numFmtId="0" fontId="24" fillId="2" borderId="0" xfId="0" applyFont="1" applyFill="1" applyAlignment="1">
      <alignment/>
    </xf>
    <xf numFmtId="0" fontId="37" fillId="2" borderId="0" xfId="0" applyFont="1" applyFill="1" applyAlignment="1">
      <alignment/>
    </xf>
    <xf numFmtId="0" fontId="24" fillId="2" borderId="0" xfId="0" applyFont="1" applyFill="1" applyBorder="1"/>
    <xf numFmtId="171" fontId="38" fillId="2" borderId="0" xfId="0" applyNumberFormat="1" applyFont="1" applyFill="1" applyBorder="1" applyAlignment="1">
      <alignment/>
    </xf>
    <xf numFmtId="0" fontId="39" fillId="2" borderId="0" xfId="0" applyFont="1" applyFill="1" applyBorder="1" applyAlignment="1">
      <alignment vertical="top" wrapText="1"/>
    </xf>
    <xf numFmtId="0" fontId="39" fillId="2" borderId="0" xfId="0" applyFont="1" applyFill="1" applyAlignment="1">
      <alignment vertical="top" wrapText="1"/>
    </xf>
    <xf numFmtId="171" fontId="39" fillId="2" borderId="0" xfId="0" applyNumberFormat="1" applyFont="1" applyFill="1" applyAlignment="1">
      <alignment vertical="top" wrapText="1"/>
    </xf>
    <xf numFmtId="171" fontId="0" fillId="2" borderId="0" xfId="0" applyNumberFormat="1" applyFill="1" applyBorder="1"/>
    <xf numFmtId="0" fontId="2" fillId="0" borderId="0" xfId="0" applyFont="1"/>
    <xf numFmtId="0" fontId="21" fillId="0" borderId="0" xfId="0" applyFont="1"/>
    <xf numFmtId="0" fontId="21" fillId="0" borderId="0" xfId="0" applyFont="1" applyAlignment="1">
      <alignment horizontal="right"/>
    </xf>
    <xf numFmtId="0" fontId="8" fillId="0" borderId="0" xfId="0" applyFont="1" applyFill="1" applyBorder="1" applyAlignment="1">
      <alignment vertical="center"/>
    </xf>
    <xf numFmtId="3"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3" xfId="0" applyFont="1" applyFill="1" applyBorder="1" applyAlignment="1">
      <alignment vertical="center" wrapText="1"/>
    </xf>
    <xf numFmtId="174" fontId="8" fillId="0" borderId="3" xfId="20" applyNumberFormat="1" applyFont="1" applyFill="1" applyBorder="1" applyAlignment="1">
      <alignment horizontal="center" vertical="center"/>
    </xf>
    <xf numFmtId="0" fontId="8" fillId="0" borderId="5" xfId="0" applyFont="1" applyFill="1" applyBorder="1" applyAlignment="1">
      <alignment vertical="center"/>
    </xf>
    <xf numFmtId="174" fontId="8" fillId="0" borderId="5" xfId="20" applyNumberFormat="1" applyFont="1" applyFill="1" applyBorder="1" applyAlignment="1">
      <alignment horizontal="center" vertical="center"/>
    </xf>
    <xf numFmtId="174" fontId="0" fillId="0" borderId="0" xfId="0" applyNumberFormat="1"/>
    <xf numFmtId="0" fontId="8" fillId="0" borderId="5" xfId="0" applyFont="1" applyFill="1" applyBorder="1" applyAlignment="1">
      <alignment vertical="center" wrapText="1"/>
    </xf>
    <xf numFmtId="0" fontId="24" fillId="0" borderId="0" xfId="0" applyFont="1" applyFill="1"/>
    <xf numFmtId="0" fontId="8" fillId="0" borderId="7" xfId="0" applyFont="1" applyFill="1" applyBorder="1" applyAlignment="1">
      <alignment vertical="center"/>
    </xf>
    <xf numFmtId="174" fontId="8" fillId="0" borderId="7" xfId="20" applyNumberFormat="1" applyFont="1" applyFill="1" applyBorder="1" applyAlignment="1">
      <alignment horizontal="center" vertical="center"/>
    </xf>
    <xf numFmtId="0" fontId="0" fillId="0" borderId="0" xfId="0" applyFont="1"/>
    <xf numFmtId="10" fontId="0" fillId="0" borderId="0" xfId="20" applyNumberFormat="1" applyFont="1"/>
    <xf numFmtId="0" fontId="40" fillId="0" borderId="0" xfId="0" applyFont="1"/>
    <xf numFmtId="167" fontId="0" fillId="0" borderId="0" xfId="20" applyNumberFormat="1" applyFont="1"/>
    <xf numFmtId="167" fontId="0" fillId="0" borderId="0" xfId="0" applyNumberFormat="1"/>
    <xf numFmtId="10" fontId="0" fillId="0" borderId="0" xfId="0" applyNumberFormat="1"/>
    <xf numFmtId="0" fontId="19" fillId="0" borderId="0" xfId="0" applyFont="1"/>
    <xf numFmtId="0" fontId="24" fillId="0" borderId="0" xfId="0" applyFont="1" applyAlignment="1">
      <alignment horizontal="right"/>
    </xf>
    <xf numFmtId="0" fontId="5" fillId="0" borderId="0" xfId="0" applyFont="1" applyFill="1" applyBorder="1" applyAlignment="1">
      <alignment vertical="center"/>
    </xf>
    <xf numFmtId="3"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0" borderId="3" xfId="0" applyFont="1" applyFill="1" applyBorder="1" applyAlignment="1">
      <alignment vertical="center"/>
    </xf>
    <xf numFmtId="174" fontId="5" fillId="0" borderId="3" xfId="20" applyNumberFormat="1" applyFont="1" applyFill="1" applyBorder="1" applyAlignment="1">
      <alignment horizontal="center" vertical="center"/>
    </xf>
    <xf numFmtId="174" fontId="5" fillId="0" borderId="3" xfId="20" applyNumberFormat="1" applyFont="1" applyFill="1" applyBorder="1" applyAlignment="1">
      <alignment horizontal="center" vertical="center" wrapText="1"/>
    </xf>
    <xf numFmtId="0" fontId="5" fillId="0" borderId="5" xfId="0" applyFont="1" applyFill="1" applyBorder="1" applyAlignment="1">
      <alignment vertical="center"/>
    </xf>
    <xf numFmtId="174" fontId="5" fillId="0" borderId="5" xfId="20" applyNumberFormat="1" applyFont="1" applyFill="1" applyBorder="1" applyAlignment="1">
      <alignment horizontal="center" vertical="center"/>
    </xf>
    <xf numFmtId="174" fontId="5" fillId="0" borderId="5" xfId="20" applyNumberFormat="1" applyFont="1" applyFill="1" applyBorder="1" applyAlignment="1">
      <alignment horizontal="center" vertical="center" wrapText="1"/>
    </xf>
    <xf numFmtId="0" fontId="5" fillId="0" borderId="7" xfId="0" applyFont="1" applyFill="1" applyBorder="1" applyAlignment="1">
      <alignment vertical="center"/>
    </xf>
    <xf numFmtId="174" fontId="5" fillId="0" borderId="7" xfId="20" applyNumberFormat="1" applyFont="1" applyFill="1" applyBorder="1" applyAlignment="1">
      <alignment horizontal="center" vertical="center"/>
    </xf>
    <xf numFmtId="0" fontId="13"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right"/>
    </xf>
    <xf numFmtId="0" fontId="5" fillId="0" borderId="0" xfId="0" applyFont="1" applyFill="1" applyAlignment="1">
      <alignment vertical="center"/>
    </xf>
    <xf numFmtId="0" fontId="8" fillId="0" borderId="9" xfId="0" applyFont="1" applyFill="1" applyBorder="1" applyAlignment="1">
      <alignment horizontal="center"/>
    </xf>
    <xf numFmtId="0" fontId="7" fillId="0" borderId="1" xfId="0" applyFont="1" applyFill="1" applyBorder="1" applyAlignment="1">
      <alignment horizontal="center" wrapText="1"/>
    </xf>
    <xf numFmtId="0" fontId="8" fillId="0" borderId="1" xfId="0" applyFont="1" applyFill="1" applyBorder="1" applyAlignment="1">
      <alignment horizontal="left"/>
    </xf>
    <xf numFmtId="167" fontId="21" fillId="0" borderId="1" xfId="20" applyNumberFormat="1" applyFont="1" applyBorder="1" applyAlignment="1">
      <alignment horizontal="center"/>
    </xf>
    <xf numFmtId="167" fontId="8" fillId="5" borderId="1" xfId="20" applyNumberFormat="1" applyFont="1" applyFill="1" applyBorder="1" applyAlignment="1">
      <alignment horizontal="center"/>
    </xf>
    <xf numFmtId="167" fontId="5" fillId="0" borderId="0" xfId="20" applyNumberFormat="1" applyFont="1" applyFill="1" applyAlignment="1">
      <alignment vertical="center"/>
    </xf>
    <xf numFmtId="0" fontId="21" fillId="0" borderId="1" xfId="0" applyFont="1" applyBorder="1" applyAlignment="1">
      <alignment horizontal="left"/>
    </xf>
    <xf numFmtId="0" fontId="21" fillId="0" borderId="7" xfId="0" applyFont="1" applyBorder="1" applyAlignment="1">
      <alignment horizontal="left"/>
    </xf>
    <xf numFmtId="167" fontId="21" fillId="0" borderId="7" xfId="20" applyNumberFormat="1" applyFont="1" applyBorder="1" applyAlignment="1">
      <alignment horizontal="center"/>
    </xf>
    <xf numFmtId="175" fontId="8" fillId="5" borderId="1" xfId="20" applyNumberFormat="1" applyFont="1" applyFill="1" applyBorder="1" applyAlignment="1">
      <alignment horizontal="center"/>
    </xf>
    <xf numFmtId="0" fontId="3" fillId="0" borderId="0" xfId="0" applyFont="1"/>
    <xf numFmtId="0" fontId="0" fillId="0" borderId="27" xfId="0" applyBorder="1"/>
    <xf numFmtId="0" fontId="6" fillId="0" borderId="27" xfId="0" applyFont="1" applyBorder="1" applyAlignment="1">
      <alignment horizontal="center"/>
    </xf>
    <xf numFmtId="0" fontId="1" fillId="0" borderId="27" xfId="0" applyFont="1" applyFill="1" applyBorder="1" applyAlignment="1">
      <alignment vertical="center" wrapText="1"/>
    </xf>
    <xf numFmtId="2" fontId="25" fillId="0" borderId="27" xfId="0" applyNumberFormat="1" applyFont="1" applyBorder="1" applyAlignment="1">
      <alignment horizontal="center" vertical="center"/>
    </xf>
    <xf numFmtId="174" fontId="1" fillId="0" borderId="27" xfId="20" applyNumberFormat="1" applyFont="1" applyFill="1" applyBorder="1" applyAlignment="1">
      <alignment horizontal="center" vertical="center"/>
    </xf>
    <xf numFmtId="0" fontId="1" fillId="0" borderId="27" xfId="0" applyFont="1" applyFill="1" applyBorder="1" applyAlignment="1">
      <alignment horizontal="left" vertical="center"/>
    </xf>
    <xf numFmtId="2" fontId="25" fillId="0" borderId="27" xfId="0" applyNumberFormat="1" applyFont="1" applyBorder="1" applyAlignment="1">
      <alignment horizontal="center"/>
    </xf>
    <xf numFmtId="2" fontId="25" fillId="0" borderId="27" xfId="0" applyNumberFormat="1" applyFont="1" applyFill="1" applyBorder="1" applyAlignment="1">
      <alignment horizontal="center"/>
    </xf>
    <xf numFmtId="0" fontId="25" fillId="0" borderId="27" xfId="0" applyFont="1" applyBorder="1" applyAlignment="1">
      <alignment horizontal="center"/>
    </xf>
    <xf numFmtId="2" fontId="1" fillId="0" borderId="27" xfId="20" applyNumberFormat="1" applyFont="1" applyFill="1" applyBorder="1" applyAlignment="1">
      <alignment horizontal="center" vertical="center"/>
    </xf>
    <xf numFmtId="0" fontId="4" fillId="0" borderId="0" xfId="31">
      <alignment/>
      <protection/>
    </xf>
    <xf numFmtId="3" fontId="7" fillId="0" borderId="3" xfId="30" applyNumberFormat="1" applyFont="1" applyBorder="1" applyAlignment="1">
      <alignment horizontal="center" vertical="center" wrapText="1"/>
    </xf>
    <xf numFmtId="3" fontId="7" fillId="0" borderId="4" xfId="30" applyNumberFormat="1" applyFont="1" applyBorder="1" applyAlignment="1">
      <alignment horizontal="center" vertical="center" wrapText="1"/>
    </xf>
    <xf numFmtId="3" fontId="7" fillId="0" borderId="1" xfId="30" applyNumberFormat="1" applyFont="1" applyBorder="1" applyAlignment="1">
      <alignment horizontal="center" vertical="center" wrapText="1"/>
    </xf>
    <xf numFmtId="3" fontId="7" fillId="0" borderId="22" xfId="30" applyNumberFormat="1" applyFont="1" applyBorder="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168" fontId="13" fillId="0" borderId="0" xfId="30" applyNumberFormat="1" applyFont="1" applyFill="1" applyBorder="1" applyAlignment="1">
      <alignment horizontal="center" vertical="center" wrapText="1"/>
    </xf>
    <xf numFmtId="168" fontId="13" fillId="0" borderId="0" xfId="30" applyNumberFormat="1" applyFont="1" applyBorder="1" applyAlignment="1">
      <alignment horizontal="center" vertical="center" wrapText="1"/>
    </xf>
    <xf numFmtId="168" fontId="5" fillId="0" borderId="0" xfId="30" applyNumberFormat="1" applyFont="1" applyBorder="1" applyAlignment="1">
      <alignment horizontal="center" vertical="center" wrapText="1"/>
    </xf>
    <xf numFmtId="0" fontId="8" fillId="0" borderId="3" xfId="30" applyNumberFormat="1" applyFont="1" applyBorder="1" applyAlignment="1">
      <alignment horizontal="center" vertical="center" wrapText="1"/>
    </xf>
    <xf numFmtId="3" fontId="8" fillId="0" borderId="3" xfId="30" applyNumberFormat="1" applyFont="1" applyBorder="1" applyAlignment="1">
      <alignment horizontal="center" vertical="center" wrapText="1"/>
    </xf>
    <xf numFmtId="168" fontId="8" fillId="0" borderId="3" xfId="30" applyNumberFormat="1" applyFont="1" applyBorder="1" applyAlignment="1">
      <alignment horizontal="center" vertical="center" wrapText="1"/>
    </xf>
    <xf numFmtId="169" fontId="13" fillId="0" borderId="0" xfId="30" applyNumberFormat="1" applyFont="1" applyBorder="1" applyAlignment="1">
      <alignment horizontal="center" vertical="center" wrapText="1"/>
    </xf>
    <xf numFmtId="0" fontId="8" fillId="0" borderId="1" xfId="30" applyNumberFormat="1" applyFont="1" applyBorder="1" applyAlignment="1">
      <alignment horizontal="center" vertical="center" wrapText="1"/>
    </xf>
    <xf numFmtId="3" fontId="8" fillId="0" borderId="1" xfId="30" applyNumberFormat="1" applyFont="1" applyBorder="1" applyAlignment="1">
      <alignment horizontal="center" vertical="center" wrapText="1"/>
    </xf>
    <xf numFmtId="168" fontId="8" fillId="0" borderId="1" xfId="30" applyNumberFormat="1" applyFont="1" applyBorder="1" applyAlignment="1">
      <alignment horizontal="center" vertical="center" wrapText="1"/>
    </xf>
    <xf numFmtId="170" fontId="4" fillId="0" borderId="0" xfId="31" applyNumberFormat="1">
      <alignment/>
      <protection/>
    </xf>
    <xf numFmtId="164" fontId="4" fillId="0" borderId="0" xfId="31" applyNumberFormat="1">
      <alignment/>
      <protection/>
    </xf>
    <xf numFmtId="168" fontId="0" fillId="0" borderId="0" xfId="0" applyNumberFormat="1"/>
    <xf numFmtId="0" fontId="4" fillId="0" borderId="0" xfId="32">
      <alignment/>
      <protection/>
    </xf>
    <xf numFmtId="0" fontId="8" fillId="0" borderId="9" xfId="0" applyFont="1" applyFill="1" applyBorder="1" applyAlignment="1">
      <alignment horizontal="center" vertical="center" wrapText="1"/>
    </xf>
    <xf numFmtId="0" fontId="7" fillId="0" borderId="1" xfId="32" applyFont="1" applyFill="1" applyBorder="1" applyAlignment="1">
      <alignment horizontal="center" vertical="center" wrapText="1"/>
      <protection/>
    </xf>
    <xf numFmtId="0" fontId="8" fillId="2" borderId="3" xfId="33" applyFont="1" applyFill="1" applyBorder="1" applyAlignment="1">
      <alignment vertical="center" wrapText="1"/>
      <protection/>
    </xf>
    <xf numFmtId="3" fontId="8" fillId="0" borderId="3" xfId="0" applyNumberFormat="1" applyFont="1" applyFill="1" applyBorder="1" applyAlignment="1">
      <alignment horizontal="right" vertical="center" indent="6"/>
    </xf>
    <xf numFmtId="164" fontId="8" fillId="0" borderId="3" xfId="0" applyNumberFormat="1" applyFont="1" applyFill="1" applyBorder="1" applyAlignment="1">
      <alignment horizontal="right" vertical="center" indent="6"/>
    </xf>
    <xf numFmtId="168" fontId="8" fillId="0" borderId="3" xfId="0" applyNumberFormat="1" applyFont="1" applyFill="1" applyBorder="1" applyAlignment="1">
      <alignment horizontal="right" vertical="center" indent="6"/>
    </xf>
    <xf numFmtId="0" fontId="8" fillId="2" borderId="1" xfId="33" applyFont="1" applyFill="1" applyBorder="1" applyAlignment="1">
      <alignment vertical="center" wrapText="1"/>
      <protection/>
    </xf>
    <xf numFmtId="168" fontId="4" fillId="0" borderId="0" xfId="32" applyNumberFormat="1">
      <alignment/>
      <protection/>
    </xf>
    <xf numFmtId="0" fontId="8" fillId="0" borderId="1" xfId="24" applyNumberFormat="1" applyFont="1" applyFill="1" applyBorder="1" applyAlignment="1">
      <alignment vertical="center" wrapText="1"/>
      <protection/>
    </xf>
    <xf numFmtId="3" fontId="7" fillId="0" borderId="1" xfId="0" applyNumberFormat="1" applyFont="1" applyFill="1" applyBorder="1" applyAlignment="1">
      <alignment horizontal="right" vertical="center" indent="6"/>
    </xf>
    <xf numFmtId="164" fontId="7" fillId="0" borderId="1" xfId="0" applyNumberFormat="1" applyFont="1" applyFill="1" applyBorder="1" applyAlignment="1">
      <alignment horizontal="right" vertical="center" indent="6"/>
    </xf>
    <xf numFmtId="168" fontId="7" fillId="0" borderId="1" xfId="0" applyNumberFormat="1" applyFont="1" applyFill="1" applyBorder="1" applyAlignment="1">
      <alignment horizontal="right" vertical="center" indent="6"/>
    </xf>
    <xf numFmtId="0" fontId="5" fillId="5" borderId="0" xfId="23" applyFont="1" applyFill="1">
      <alignment/>
      <protection/>
    </xf>
    <xf numFmtId="0" fontId="7" fillId="5" borderId="1" xfId="23" applyFont="1" applyFill="1" applyBorder="1" applyAlignment="1">
      <alignment horizontal="center" vertical="center" wrapText="1"/>
      <protection/>
    </xf>
    <xf numFmtId="0" fontId="7" fillId="5" borderId="4" xfId="23" applyFont="1" applyFill="1" applyBorder="1">
      <alignment/>
      <protection/>
    </xf>
    <xf numFmtId="0" fontId="8" fillId="5" borderId="3" xfId="23" applyFont="1" applyFill="1" applyBorder="1" applyAlignment="1">
      <alignment horizontal="right" wrapText="1" indent="2"/>
      <protection/>
    </xf>
    <xf numFmtId="0" fontId="8" fillId="5" borderId="6" xfId="23" applyFont="1" applyFill="1" applyBorder="1">
      <alignment/>
      <protection/>
    </xf>
    <xf numFmtId="3" fontId="8" fillId="5" borderId="5" xfId="23" applyNumberFormat="1" applyFont="1" applyFill="1" applyBorder="1" applyAlignment="1">
      <alignment horizontal="right" indent="2"/>
      <protection/>
    </xf>
    <xf numFmtId="1" fontId="8" fillId="5" borderId="5" xfId="29" applyNumberFormat="1" applyFont="1" applyFill="1" applyBorder="1" applyAlignment="1">
      <alignment horizontal="right" indent="2"/>
    </xf>
    <xf numFmtId="0" fontId="8" fillId="5" borderId="8" xfId="23" applyFont="1" applyFill="1" applyBorder="1">
      <alignment/>
      <protection/>
    </xf>
    <xf numFmtId="3" fontId="8" fillId="5" borderId="7" xfId="23" applyNumberFormat="1" applyFont="1" applyFill="1" applyBorder="1" applyAlignment="1">
      <alignment horizontal="right" indent="2"/>
      <protection/>
    </xf>
    <xf numFmtId="1" fontId="8" fillId="5" borderId="7" xfId="23" applyNumberFormat="1" applyFont="1" applyFill="1" applyBorder="1" applyAlignment="1">
      <alignment horizontal="right" indent="2"/>
      <protection/>
    </xf>
    <xf numFmtId="3" fontId="5" fillId="5" borderId="0" xfId="23" applyNumberFormat="1" applyFont="1" applyFill="1">
      <alignment/>
      <protection/>
    </xf>
    <xf numFmtId="0" fontId="7" fillId="5" borderId="6" xfId="23" applyFont="1" applyFill="1" applyBorder="1">
      <alignment/>
      <protection/>
    </xf>
    <xf numFmtId="1" fontId="8" fillId="5" borderId="5" xfId="23" applyNumberFormat="1" applyFont="1" applyFill="1" applyBorder="1" applyAlignment="1">
      <alignment horizontal="right" indent="2"/>
      <protection/>
    </xf>
    <xf numFmtId="3" fontId="8" fillId="5" borderId="3" xfId="23" applyNumberFormat="1" applyFont="1" applyFill="1" applyBorder="1" applyAlignment="1">
      <alignment horizontal="right" indent="2"/>
      <protection/>
    </xf>
    <xf numFmtId="1" fontId="8" fillId="5" borderId="3" xfId="23" applyNumberFormat="1" applyFont="1" applyFill="1" applyBorder="1" applyAlignment="1">
      <alignment horizontal="right" indent="2"/>
      <protection/>
    </xf>
    <xf numFmtId="9" fontId="8" fillId="5" borderId="7" xfId="23" applyNumberFormat="1" applyFont="1" applyFill="1" applyBorder="1" applyAlignment="1">
      <alignment horizontal="right" indent="2"/>
      <protection/>
    </xf>
    <xf numFmtId="9" fontId="8" fillId="5" borderId="5" xfId="23" applyNumberFormat="1" applyFont="1" applyFill="1" applyBorder="1" applyAlignment="1">
      <alignment horizontal="right" indent="2"/>
      <protection/>
    </xf>
    <xf numFmtId="9" fontId="48" fillId="5" borderId="5" xfId="23" applyNumberFormat="1" applyFont="1" applyFill="1" applyBorder="1" applyAlignment="1">
      <alignment horizontal="right" indent="2"/>
      <protection/>
    </xf>
    <xf numFmtId="0" fontId="8" fillId="5" borderId="2" xfId="23" applyFont="1" applyFill="1" applyBorder="1">
      <alignment/>
      <protection/>
    </xf>
    <xf numFmtId="1" fontId="8" fillId="5" borderId="1" xfId="29" applyNumberFormat="1" applyFont="1" applyFill="1" applyBorder="1" applyAlignment="1">
      <alignment horizontal="right" indent="2"/>
    </xf>
    <xf numFmtId="1" fontId="8" fillId="5" borderId="1" xfId="23" applyNumberFormat="1" applyFont="1" applyFill="1" applyBorder="1" applyAlignment="1">
      <alignment horizontal="right" indent="2"/>
      <protection/>
    </xf>
    <xf numFmtId="0" fontId="1" fillId="5" borderId="0" xfId="23" applyFill="1">
      <alignment/>
      <protection/>
    </xf>
    <xf numFmtId="0" fontId="9" fillId="2" borderId="0" xfId="23" applyFont="1" applyFill="1" applyBorder="1" applyAlignment="1">
      <alignment vertical="center"/>
      <protection/>
    </xf>
    <xf numFmtId="0" fontId="49" fillId="2" borderId="0" xfId="23" applyFont="1" applyFill="1" applyBorder="1" applyAlignment="1">
      <alignment vertical="center"/>
      <protection/>
    </xf>
    <xf numFmtId="0" fontId="8" fillId="2" borderId="0" xfId="23" applyFont="1" applyFill="1" applyBorder="1" applyAlignment="1">
      <alignment vertical="center"/>
      <protection/>
    </xf>
    <xf numFmtId="0" fontId="4" fillId="2" borderId="0" xfId="32" applyFill="1">
      <alignment/>
      <protection/>
    </xf>
    <xf numFmtId="0" fontId="7" fillId="2" borderId="1" xfId="32" applyFont="1" applyFill="1" applyBorder="1" applyAlignment="1">
      <alignment horizontal="center" vertical="center"/>
      <protection/>
    </xf>
    <xf numFmtId="0" fontId="7" fillId="2" borderId="3" xfId="32" applyFont="1" applyFill="1" applyBorder="1" applyAlignment="1">
      <alignment horizontal="left" vertical="center"/>
      <protection/>
    </xf>
    <xf numFmtId="176" fontId="7" fillId="2" borderId="3" xfId="32" applyNumberFormat="1" applyFont="1" applyFill="1" applyBorder="1" applyAlignment="1">
      <alignment vertical="center"/>
      <protection/>
    </xf>
    <xf numFmtId="176" fontId="7" fillId="2" borderId="3" xfId="32" applyNumberFormat="1" applyFont="1" applyFill="1" applyBorder="1" applyAlignment="1">
      <alignment horizontal="center" vertical="center"/>
      <protection/>
    </xf>
    <xf numFmtId="0" fontId="7" fillId="2" borderId="1" xfId="32" applyFont="1" applyFill="1" applyBorder="1" applyAlignment="1">
      <alignment horizontal="left" vertical="center"/>
      <protection/>
    </xf>
    <xf numFmtId="176" fontId="7" fillId="2" borderId="1" xfId="32" applyNumberFormat="1" applyFont="1" applyFill="1" applyBorder="1" applyAlignment="1">
      <alignment vertical="center"/>
      <protection/>
    </xf>
    <xf numFmtId="176" fontId="7" fillId="2" borderId="1" xfId="32" applyNumberFormat="1" applyFont="1" applyFill="1" applyBorder="1" applyAlignment="1">
      <alignment horizontal="right" vertical="center"/>
      <protection/>
    </xf>
    <xf numFmtId="0" fontId="7" fillId="2" borderId="5" xfId="32" applyFont="1" applyFill="1" applyBorder="1" applyAlignment="1">
      <alignment horizontal="left" vertical="center"/>
      <protection/>
    </xf>
    <xf numFmtId="176" fontId="7" fillId="2" borderId="5" xfId="32" applyNumberFormat="1" applyFont="1" applyFill="1" applyBorder="1" applyAlignment="1">
      <alignment vertical="center"/>
      <protection/>
    </xf>
    <xf numFmtId="176" fontId="7" fillId="2" borderId="5" xfId="32" applyNumberFormat="1" applyFont="1" applyFill="1" applyBorder="1" applyAlignment="1">
      <alignment horizontal="right" vertical="center"/>
      <protection/>
    </xf>
    <xf numFmtId="0" fontId="8" fillId="2" borderId="5" xfId="32" applyFont="1" applyFill="1" applyBorder="1" applyAlignment="1">
      <alignment horizontal="left" vertical="center"/>
      <protection/>
    </xf>
    <xf numFmtId="176" fontId="8" fillId="2" borderId="5" xfId="32" applyNumberFormat="1" applyFont="1" applyFill="1" applyBorder="1" applyAlignment="1">
      <alignment vertical="center"/>
      <protection/>
    </xf>
    <xf numFmtId="176" fontId="8" fillId="2" borderId="5" xfId="32" applyNumberFormat="1" applyFont="1" applyFill="1" applyBorder="1" applyAlignment="1">
      <alignment horizontal="right" vertical="center"/>
      <protection/>
    </xf>
    <xf numFmtId="176" fontId="7" fillId="2" borderId="3" xfId="32" applyNumberFormat="1" applyFont="1" applyFill="1" applyBorder="1" applyAlignment="1">
      <alignment horizontal="right" vertical="center"/>
      <protection/>
    </xf>
    <xf numFmtId="0" fontId="7" fillId="2" borderId="7" xfId="32" applyFont="1" applyFill="1" applyBorder="1" applyAlignment="1">
      <alignment horizontal="left" vertical="center"/>
      <protection/>
    </xf>
    <xf numFmtId="176" fontId="7" fillId="2" borderId="7" xfId="32" applyNumberFormat="1" applyFont="1" applyFill="1" applyBorder="1" applyAlignment="1">
      <alignment vertical="center"/>
      <protection/>
    </xf>
    <xf numFmtId="176" fontId="7" fillId="2" borderId="7" xfId="32" applyNumberFormat="1" applyFont="1" applyFill="1" applyBorder="1" applyAlignment="1">
      <alignment horizontal="center" vertical="center"/>
      <protection/>
    </xf>
    <xf numFmtId="0" fontId="5" fillId="2" borderId="0" xfId="23" applyFont="1" applyFill="1" applyBorder="1" applyAlignment="1">
      <alignment vertical="center"/>
      <protection/>
    </xf>
    <xf numFmtId="0" fontId="9" fillId="0" borderId="0" xfId="0" applyFont="1" applyAlignment="1">
      <alignment horizontal="left"/>
    </xf>
    <xf numFmtId="167" fontId="21" fillId="0" borderId="0" xfId="0" applyNumberFormat="1" applyFont="1" applyAlignment="1">
      <alignment horizontal="right"/>
    </xf>
    <xf numFmtId="0" fontId="0" fillId="0" borderId="0" xfId="0" applyFill="1"/>
    <xf numFmtId="0" fontId="7" fillId="0" borderId="28"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167" fontId="21" fillId="0" borderId="1" xfId="0" applyNumberFormat="1" applyFont="1" applyBorder="1" applyAlignment="1">
      <alignment horizontal="center"/>
    </xf>
    <xf numFmtId="0" fontId="3" fillId="0" borderId="0" xfId="0" applyFont="1" applyAlignment="1">
      <alignment horizontal="left"/>
    </xf>
    <xf numFmtId="0" fontId="20" fillId="0" borderId="1" xfId="0" applyFont="1" applyBorder="1" applyAlignment="1">
      <alignment horizontal="center" vertical="center"/>
    </xf>
    <xf numFmtId="167" fontId="21" fillId="0" borderId="1" xfId="0" applyNumberFormat="1" applyFont="1" applyBorder="1" applyAlignment="1">
      <alignment horizontal="center" vertical="center"/>
    </xf>
    <xf numFmtId="171" fontId="7" fillId="2" borderId="3" xfId="32" applyNumberFormat="1" applyFont="1" applyFill="1" applyBorder="1" applyAlignment="1">
      <alignment horizontal="center" vertical="center" wrapText="1"/>
      <protection/>
    </xf>
    <xf numFmtId="0" fontId="8" fillId="2" borderId="3" xfId="31" applyFont="1" applyFill="1" applyBorder="1" applyAlignment="1">
      <alignment vertical="center" wrapText="1"/>
      <protection/>
    </xf>
    <xf numFmtId="171" fontId="8" fillId="2" borderId="3" xfId="0" applyNumberFormat="1" applyFont="1" applyFill="1" applyBorder="1" applyAlignment="1">
      <alignment horizontal="right" vertical="center" indent="3"/>
    </xf>
    <xf numFmtId="172" fontId="8" fillId="2" borderId="3" xfId="0" applyNumberFormat="1" applyFont="1" applyFill="1" applyBorder="1" applyAlignment="1">
      <alignment horizontal="right" vertical="center" indent="3"/>
    </xf>
    <xf numFmtId="172" fontId="21" fillId="2" borderId="3" xfId="0" applyNumberFormat="1" applyFont="1" applyFill="1" applyBorder="1" applyAlignment="1">
      <alignment horizontal="right" vertical="center" indent="3"/>
    </xf>
    <xf numFmtId="0" fontId="8" fillId="2" borderId="5" xfId="31" applyFont="1" applyFill="1" applyBorder="1" applyAlignment="1">
      <alignment vertical="center" wrapText="1"/>
      <protection/>
    </xf>
    <xf numFmtId="171" fontId="8" fillId="2" borderId="5" xfId="0" applyNumberFormat="1" applyFont="1" applyFill="1" applyBorder="1" applyAlignment="1">
      <alignment horizontal="right" vertical="center" indent="3"/>
    </xf>
    <xf numFmtId="172" fontId="8" fillId="2" borderId="5" xfId="0" applyNumberFormat="1" applyFont="1" applyFill="1" applyBorder="1" applyAlignment="1">
      <alignment horizontal="right" vertical="center" indent="3"/>
    </xf>
    <xf numFmtId="171" fontId="21" fillId="2" borderId="5" xfId="0" applyNumberFormat="1" applyFont="1" applyFill="1" applyBorder="1" applyAlignment="1">
      <alignment horizontal="right" vertical="center" indent="3"/>
    </xf>
    <xf numFmtId="172" fontId="21" fillId="2" borderId="5" xfId="0" applyNumberFormat="1" applyFont="1" applyFill="1" applyBorder="1" applyAlignment="1">
      <alignment horizontal="right" vertical="center" indent="3"/>
    </xf>
    <xf numFmtId="0" fontId="8" fillId="2" borderId="7" xfId="31" applyFont="1" applyFill="1" applyBorder="1" applyAlignment="1">
      <alignment vertical="center" wrapText="1"/>
      <protection/>
    </xf>
    <xf numFmtId="171" fontId="8" fillId="2" borderId="7" xfId="0" applyNumberFormat="1" applyFont="1" applyFill="1" applyBorder="1" applyAlignment="1">
      <alignment horizontal="right" vertical="center" indent="3"/>
    </xf>
    <xf numFmtId="172" fontId="8" fillId="2" borderId="7" xfId="0" applyNumberFormat="1" applyFont="1" applyFill="1" applyBorder="1" applyAlignment="1">
      <alignment horizontal="right" vertical="center" indent="3"/>
    </xf>
    <xf numFmtId="171" fontId="21" fillId="2" borderId="7" xfId="0" applyNumberFormat="1" applyFont="1" applyFill="1" applyBorder="1" applyAlignment="1">
      <alignment horizontal="right" vertical="center" indent="3"/>
    </xf>
    <xf numFmtId="172" fontId="21" fillId="2" borderId="7" xfId="0" applyNumberFormat="1" applyFont="1" applyFill="1" applyBorder="1" applyAlignment="1">
      <alignment horizontal="right" vertical="center" indent="3"/>
    </xf>
    <xf numFmtId="0" fontId="25" fillId="2" borderId="0" xfId="0" applyFont="1" applyFill="1"/>
    <xf numFmtId="171" fontId="25" fillId="2" borderId="0" xfId="0" applyNumberFormat="1" applyFont="1" applyFill="1"/>
    <xf numFmtId="0" fontId="30" fillId="2" borderId="0" xfId="0" applyFont="1" applyFill="1"/>
    <xf numFmtId="171" fontId="3" fillId="2" borderId="0" xfId="0" applyNumberFormat="1" applyFont="1" applyFill="1"/>
    <xf numFmtId="171" fontId="0" fillId="2" borderId="0" xfId="0" applyNumberFormat="1" applyFill="1" applyAlignment="1">
      <alignment/>
    </xf>
    <xf numFmtId="171" fontId="8" fillId="2" borderId="0" xfId="0" applyNumberFormat="1" applyFont="1" applyFill="1" applyBorder="1" applyAlignment="1">
      <alignment horizontal="right" wrapText="1"/>
    </xf>
    <xf numFmtId="171" fontId="21" fillId="2" borderId="0" xfId="0" applyNumberFormat="1" applyFont="1" applyFill="1" applyAlignment="1">
      <alignment/>
    </xf>
    <xf numFmtId="0" fontId="21" fillId="2" borderId="0" xfId="0" applyFont="1" applyFill="1"/>
    <xf numFmtId="171" fontId="21" fillId="2" borderId="9" xfId="0" applyNumberFormat="1" applyFont="1" applyFill="1" applyBorder="1" applyAlignment="1">
      <alignment horizontal="center" vertical="center"/>
    </xf>
    <xf numFmtId="171" fontId="20" fillId="2" borderId="1" xfId="0" applyNumberFormat="1" applyFont="1" applyFill="1" applyBorder="1" applyAlignment="1">
      <alignment horizontal="center" vertical="center" wrapText="1"/>
    </xf>
    <xf numFmtId="1" fontId="21" fillId="2" borderId="1" xfId="0" applyNumberFormat="1" applyFont="1" applyFill="1" applyBorder="1" applyAlignment="1">
      <alignment horizontal="center" vertical="center"/>
    </xf>
    <xf numFmtId="0" fontId="5" fillId="2" borderId="0" xfId="34" applyFont="1" applyFill="1" applyAlignment="1">
      <alignment horizontal="center" vertical="center"/>
      <protection/>
    </xf>
    <xf numFmtId="0" fontId="5" fillId="2" borderId="0" xfId="34" applyFont="1" applyFill="1" applyAlignment="1">
      <alignment vertical="center"/>
      <protection/>
    </xf>
    <xf numFmtId="0" fontId="5" fillId="2" borderId="0" xfId="33" applyFont="1" applyFill="1" applyAlignment="1">
      <alignment vertical="center" wrapText="1"/>
      <protection/>
    </xf>
    <xf numFmtId="0" fontId="5" fillId="2" borderId="0" xfId="33" applyFont="1" applyFill="1" applyAlignment="1">
      <alignment vertical="center"/>
      <protection/>
    </xf>
    <xf numFmtId="0" fontId="13" fillId="2" borderId="0" xfId="34" applyFont="1" applyFill="1" applyBorder="1" applyAlignment="1">
      <alignment vertical="center"/>
      <protection/>
    </xf>
    <xf numFmtId="0" fontId="13" fillId="2" borderId="0" xfId="34" applyFont="1" applyFill="1" applyAlignment="1">
      <alignment horizontal="center" vertical="center"/>
      <protection/>
    </xf>
    <xf numFmtId="0" fontId="7" fillId="2" borderId="11" xfId="34" applyFont="1" applyFill="1" applyBorder="1" applyAlignment="1">
      <alignment horizontal="center" vertical="center"/>
      <protection/>
    </xf>
    <xf numFmtId="0" fontId="7" fillId="2" borderId="17" xfId="35" applyFont="1" applyFill="1" applyBorder="1" applyAlignment="1">
      <alignment horizontal="center" vertical="center"/>
      <protection/>
    </xf>
    <xf numFmtId="0" fontId="7" fillId="2" borderId="17" xfId="35" applyFont="1" applyFill="1" applyBorder="1" applyAlignment="1">
      <alignment horizontal="center" vertical="center" wrapText="1"/>
      <protection/>
    </xf>
    <xf numFmtId="0" fontId="8" fillId="2" borderId="1" xfId="34" applyFont="1" applyFill="1" applyBorder="1" applyAlignment="1">
      <alignment horizontal="center" vertical="center"/>
      <protection/>
    </xf>
    <xf numFmtId="1" fontId="8" fillId="2" borderId="1" xfId="34" applyNumberFormat="1" applyFont="1" applyFill="1" applyBorder="1" applyAlignment="1">
      <alignment horizontal="center" vertical="center"/>
      <protection/>
    </xf>
    <xf numFmtId="171" fontId="5" fillId="2" borderId="0" xfId="34" applyNumberFormat="1" applyFont="1" applyFill="1" applyAlignment="1">
      <alignment vertical="center"/>
      <protection/>
    </xf>
    <xf numFmtId="1" fontId="51" fillId="2" borderId="1" xfId="34" applyNumberFormat="1" applyFont="1" applyFill="1" applyBorder="1" applyAlignment="1">
      <alignment horizontal="center" vertical="center"/>
      <protection/>
    </xf>
    <xf numFmtId="171" fontId="5" fillId="2" borderId="0" xfId="33" applyNumberFormat="1" applyFont="1" applyFill="1" applyAlignment="1">
      <alignment vertical="center"/>
      <protection/>
    </xf>
    <xf numFmtId="0" fontId="5" fillId="2" borderId="0" xfId="33" applyFont="1" applyFill="1" applyAlignment="1">
      <alignment horizontal="center" vertical="center"/>
      <protection/>
    </xf>
    <xf numFmtId="168" fontId="5" fillId="2" borderId="0" xfId="34" applyNumberFormat="1" applyFont="1" applyFill="1" applyBorder="1" applyAlignment="1">
      <alignment vertical="center"/>
      <protection/>
    </xf>
    <xf numFmtId="0" fontId="8" fillId="2" borderId="11" xfId="34" applyFont="1" applyFill="1" applyBorder="1" applyAlignment="1">
      <alignment horizontal="center" vertical="center"/>
      <protection/>
    </xf>
    <xf numFmtId="0" fontId="5" fillId="2" borderId="0" xfId="33" applyNumberFormat="1" applyFont="1" applyFill="1" quotePrefix="1">
      <alignment/>
      <protection/>
    </xf>
    <xf numFmtId="0" fontId="0" fillId="2" borderId="0" xfId="0" applyFill="1" applyBorder="1"/>
    <xf numFmtId="0" fontId="31" fillId="0" borderId="1" xfId="0" applyFont="1" applyBorder="1" applyAlignment="1">
      <alignment horizontal="center" vertical="center" wrapText="1"/>
    </xf>
    <xf numFmtId="172" fontId="0" fillId="2" borderId="6" xfId="0" applyNumberFormat="1" applyFill="1" applyBorder="1"/>
    <xf numFmtId="172" fontId="0" fillId="2" borderId="0" xfId="0" applyNumberFormat="1" applyFill="1"/>
    <xf numFmtId="168" fontId="0" fillId="2" borderId="0" xfId="0" applyNumberFormat="1" applyFill="1"/>
    <xf numFmtId="172" fontId="0" fillId="2" borderId="0" xfId="0" applyNumberFormat="1" applyFill="1" applyBorder="1"/>
    <xf numFmtId="0" fontId="5" fillId="5" borderId="0" xfId="23" applyFont="1" applyFill="1" applyAlignment="1">
      <alignment vertical="center"/>
      <protection/>
    </xf>
    <xf numFmtId="0" fontId="8" fillId="5" borderId="0" xfId="23" applyFont="1" applyFill="1" applyAlignment="1">
      <alignment horizontal="left" vertical="center"/>
      <protection/>
    </xf>
    <xf numFmtId="0" fontId="8" fillId="5" borderId="0" xfId="23" applyFont="1" applyFill="1" applyAlignment="1">
      <alignment horizontal="center" vertical="center"/>
      <protection/>
    </xf>
    <xf numFmtId="0" fontId="34" fillId="0" borderId="29" xfId="0" applyFont="1" applyFill="1" applyBorder="1" applyAlignment="1">
      <alignment horizontal="center" vertical="center" wrapText="1"/>
    </xf>
    <xf numFmtId="0" fontId="7" fillId="0" borderId="29" xfId="23" applyFont="1" applyFill="1" applyBorder="1" applyAlignment="1">
      <alignment horizontal="center" vertical="center"/>
      <protection/>
    </xf>
    <xf numFmtId="0" fontId="7" fillId="0" borderId="30" xfId="23" applyFont="1" applyFill="1" applyBorder="1" applyAlignment="1">
      <alignment horizontal="center" vertical="center"/>
      <protection/>
    </xf>
    <xf numFmtId="0" fontId="21" fillId="0" borderId="31" xfId="0" applyFont="1" applyFill="1" applyBorder="1" applyAlignment="1">
      <alignment horizontal="center" vertical="center" wrapText="1"/>
    </xf>
    <xf numFmtId="2" fontId="8" fillId="0" borderId="31" xfId="23" applyNumberFormat="1" applyFont="1" applyFill="1" applyBorder="1" applyAlignment="1">
      <alignment horizontal="center" vertical="center"/>
      <protection/>
    </xf>
    <xf numFmtId="2" fontId="8" fillId="0" borderId="32" xfId="23" applyNumberFormat="1" applyFont="1" applyFill="1" applyBorder="1" applyAlignment="1">
      <alignment horizontal="center" vertical="center"/>
      <protection/>
    </xf>
    <xf numFmtId="3" fontId="21" fillId="0" borderId="31" xfId="0" applyNumberFormat="1" applyFont="1" applyFill="1" applyBorder="1" applyAlignment="1">
      <alignment horizontal="center" vertical="center" wrapText="1"/>
    </xf>
    <xf numFmtId="0" fontId="31" fillId="0" borderId="33" xfId="0" applyFont="1" applyFill="1" applyBorder="1" applyAlignment="1">
      <alignment horizontal="center" vertical="center" wrapText="1"/>
    </xf>
    <xf numFmtId="2" fontId="8" fillId="0" borderId="33" xfId="23" applyNumberFormat="1" applyFont="1" applyFill="1" applyBorder="1" applyAlignment="1">
      <alignment horizontal="center" vertical="center"/>
      <protection/>
    </xf>
    <xf numFmtId="2" fontId="8" fillId="0" borderId="34" xfId="23" applyNumberFormat="1" applyFont="1" applyFill="1" applyBorder="1" applyAlignment="1">
      <alignment horizontal="center" vertical="center"/>
      <protection/>
    </xf>
    <xf numFmtId="0" fontId="13" fillId="0" borderId="0" xfId="0" applyFont="1" applyAlignment="1">
      <alignment horizontal="left" readingOrder="1"/>
    </xf>
    <xf numFmtId="0" fontId="8" fillId="5" borderId="0" xfId="23" applyFont="1" applyFill="1" applyAlignment="1">
      <alignment horizontal="left" vertical="top"/>
      <protection/>
    </xf>
    <xf numFmtId="0" fontId="52" fillId="0" borderId="0" xfId="0" applyFont="1" applyFill="1"/>
    <xf numFmtId="0" fontId="7" fillId="5" borderId="29" xfId="23" applyFont="1" applyFill="1" applyBorder="1" applyAlignment="1">
      <alignment horizontal="center" vertical="center"/>
      <protection/>
    </xf>
    <xf numFmtId="0" fontId="7" fillId="5" borderId="30" xfId="23" applyFont="1" applyFill="1" applyBorder="1" applyAlignment="1">
      <alignment horizontal="center" vertical="center"/>
      <protection/>
    </xf>
    <xf numFmtId="0" fontId="53" fillId="6" borderId="0" xfId="0" applyFont="1" applyFill="1" applyAlignment="1">
      <alignment vertical="top" wrapText="1"/>
    </xf>
    <xf numFmtId="0" fontId="21" fillId="0" borderId="29" xfId="0" applyFont="1" applyFill="1" applyBorder="1" applyAlignment="1">
      <alignment horizontal="center" vertical="top" wrapText="1"/>
    </xf>
    <xf numFmtId="2" fontId="8" fillId="5" borderId="29" xfId="23" applyNumberFormat="1" applyFont="1" applyFill="1" applyBorder="1" applyAlignment="1">
      <alignment horizontal="center" vertical="center"/>
      <protection/>
    </xf>
    <xf numFmtId="2" fontId="8" fillId="5" borderId="30" xfId="23" applyNumberFormat="1" applyFont="1" applyFill="1" applyBorder="1" applyAlignment="1">
      <alignment horizontal="center" vertical="center"/>
      <protection/>
    </xf>
    <xf numFmtId="0" fontId="21" fillId="0" borderId="31" xfId="0" applyFont="1" applyFill="1" applyBorder="1" applyAlignment="1">
      <alignment horizontal="center" vertical="top" wrapText="1"/>
    </xf>
    <xf numFmtId="2" fontId="8" fillId="5" borderId="31" xfId="23" applyNumberFormat="1" applyFont="1" applyFill="1" applyBorder="1" applyAlignment="1">
      <alignment horizontal="center" vertical="center"/>
      <protection/>
    </xf>
    <xf numFmtId="2" fontId="8" fillId="5" borderId="32" xfId="23" applyNumberFormat="1" applyFont="1" applyFill="1" applyBorder="1" applyAlignment="1">
      <alignment horizontal="center" vertical="center"/>
      <protection/>
    </xf>
    <xf numFmtId="3" fontId="21" fillId="0" borderId="31" xfId="0" applyNumberFormat="1" applyFont="1" applyFill="1" applyBorder="1" applyAlignment="1">
      <alignment horizontal="center" vertical="top" wrapText="1"/>
    </xf>
    <xf numFmtId="0" fontId="34" fillId="0" borderId="35" xfId="0" applyFont="1" applyFill="1" applyBorder="1" applyAlignment="1">
      <alignment horizontal="center" vertical="top" wrapText="1"/>
    </xf>
    <xf numFmtId="2" fontId="7" fillId="5" borderId="35" xfId="23" applyNumberFormat="1" applyFont="1" applyFill="1" applyBorder="1" applyAlignment="1">
      <alignment horizontal="center" vertical="center"/>
      <protection/>
    </xf>
    <xf numFmtId="2" fontId="7" fillId="5" borderId="36" xfId="23" applyNumberFormat="1" applyFont="1" applyFill="1" applyBorder="1" applyAlignment="1">
      <alignment horizontal="center" vertical="center"/>
      <protection/>
    </xf>
    <xf numFmtId="0" fontId="4" fillId="0" borderId="0" xfId="23" applyFont="1">
      <alignment/>
      <protection/>
    </xf>
    <xf numFmtId="0" fontId="8" fillId="0" borderId="0" xfId="23" applyFont="1" applyAlignment="1">
      <alignment horizontal="center" vertical="center"/>
      <protection/>
    </xf>
    <xf numFmtId="0" fontId="8" fillId="0" borderId="0" xfId="23" applyFont="1" applyAlignment="1">
      <alignment horizontal="right"/>
      <protection/>
    </xf>
    <xf numFmtId="0" fontId="21" fillId="0" borderId="3" xfId="0" applyFont="1" applyBorder="1" applyAlignment="1">
      <alignment horizontal="center" vertical="center"/>
    </xf>
    <xf numFmtId="177" fontId="21" fillId="0" borderId="3" xfId="36" applyNumberFormat="1" applyFont="1" applyBorder="1" applyAlignment="1">
      <alignment horizontal="center" vertical="center"/>
    </xf>
    <xf numFmtId="0" fontId="21" fillId="0" borderId="5" xfId="0" applyFont="1" applyBorder="1" applyAlignment="1">
      <alignment horizontal="center" vertical="center"/>
    </xf>
    <xf numFmtId="177" fontId="21" fillId="0" borderId="5" xfId="36" applyNumberFormat="1" applyFont="1" applyBorder="1" applyAlignment="1">
      <alignment horizontal="center" vertical="center"/>
    </xf>
    <xf numFmtId="0" fontId="21" fillId="0" borderId="7" xfId="0" applyFont="1" applyBorder="1" applyAlignment="1">
      <alignment horizontal="center" vertical="center"/>
    </xf>
    <xf numFmtId="177" fontId="21" fillId="0" borderId="7" xfId="36" applyNumberFormat="1" applyFont="1" applyBorder="1" applyAlignment="1">
      <alignment horizontal="center" vertical="center"/>
    </xf>
    <xf numFmtId="171" fontId="54" fillId="0" borderId="0" xfId="0" applyNumberFormat="1" applyFont="1" applyFill="1" applyBorder="1"/>
    <xf numFmtId="0" fontId="55" fillId="0" borderId="0" xfId="0" applyFont="1" applyFill="1" applyBorder="1"/>
    <xf numFmtId="0" fontId="0" fillId="0" borderId="0" xfId="0" applyFill="1" applyBorder="1"/>
    <xf numFmtId="0" fontId="55" fillId="0" borderId="37" xfId="0" applyFont="1" applyFill="1" applyBorder="1"/>
    <xf numFmtId="0" fontId="55" fillId="0" borderId="38" xfId="0" applyFont="1" applyFill="1" applyBorder="1"/>
    <xf numFmtId="171" fontId="55" fillId="0" borderId="38" xfId="0" applyNumberFormat="1" applyFont="1" applyFill="1" applyBorder="1" applyAlignment="1">
      <alignment wrapText="1"/>
    </xf>
    <xf numFmtId="171" fontId="55" fillId="0" borderId="0" xfId="0" applyNumberFormat="1" applyFont="1" applyFill="1" applyBorder="1" applyAlignment="1">
      <alignment wrapText="1"/>
    </xf>
    <xf numFmtId="171" fontId="55" fillId="0" borderId="39" xfId="0" applyNumberFormat="1" applyFont="1" applyFill="1" applyBorder="1" applyAlignment="1">
      <alignment wrapText="1"/>
    </xf>
    <xf numFmtId="0" fontId="39" fillId="0" borderId="38" xfId="0" applyFont="1" applyFill="1" applyBorder="1" applyAlignment="1">
      <alignment vertical="top" wrapText="1"/>
    </xf>
    <xf numFmtId="171" fontId="39" fillId="0" borderId="38" xfId="0" applyNumberFormat="1" applyFont="1" applyFill="1" applyBorder="1" applyAlignment="1">
      <alignment vertical="top" wrapText="1"/>
    </xf>
    <xf numFmtId="171" fontId="39" fillId="0" borderId="0" xfId="0" applyNumberFormat="1" applyFont="1" applyFill="1" applyBorder="1" applyAlignment="1">
      <alignment vertical="top" wrapText="1"/>
    </xf>
    <xf numFmtId="171" fontId="55" fillId="0" borderId="0" xfId="0" applyNumberFormat="1" applyFont="1" applyFill="1" applyBorder="1"/>
    <xf numFmtId="171" fontId="39" fillId="0" borderId="39" xfId="0" applyNumberFormat="1" applyFont="1" applyFill="1" applyBorder="1" applyAlignment="1">
      <alignment vertical="top" wrapText="1"/>
    </xf>
    <xf numFmtId="1" fontId="55" fillId="0" borderId="0" xfId="0" applyNumberFormat="1" applyFont="1" applyFill="1" applyBorder="1"/>
    <xf numFmtId="0" fontId="39" fillId="0" borderId="40" xfId="0" applyFont="1" applyFill="1" applyBorder="1" applyAlignment="1">
      <alignment vertical="top" wrapText="1"/>
    </xf>
    <xf numFmtId="171" fontId="39" fillId="0" borderId="40" xfId="0" applyNumberFormat="1" applyFont="1" applyFill="1" applyBorder="1" applyAlignment="1">
      <alignment vertical="top" wrapText="1"/>
    </xf>
    <xf numFmtId="171" fontId="39" fillId="0" borderId="41" xfId="0" applyNumberFormat="1" applyFont="1" applyFill="1" applyBorder="1" applyAlignment="1">
      <alignment vertical="top" wrapText="1"/>
    </xf>
    <xf numFmtId="171" fontId="55" fillId="0" borderId="41" xfId="0" applyNumberFormat="1" applyFont="1" applyFill="1" applyBorder="1"/>
    <xf numFmtId="171" fontId="39" fillId="0" borderId="42" xfId="0" applyNumberFormat="1" applyFont="1" applyFill="1" applyBorder="1" applyAlignment="1">
      <alignment vertical="top" wrapText="1"/>
    </xf>
    <xf numFmtId="1" fontId="55" fillId="0" borderId="41" xfId="0" applyNumberFormat="1" applyFont="1" applyFill="1" applyBorder="1"/>
    <xf numFmtId="0" fontId="39" fillId="0" borderId="0" xfId="0" applyFont="1" applyFill="1" applyBorder="1" applyAlignment="1">
      <alignment vertical="top" wrapText="1"/>
    </xf>
    <xf numFmtId="0" fontId="56" fillId="0" borderId="0" xfId="0" applyFont="1" applyFill="1" applyBorder="1"/>
    <xf numFmtId="0" fontId="9" fillId="0" borderId="0" xfId="32" applyFont="1" applyFill="1" applyBorder="1">
      <alignment/>
      <protection/>
    </xf>
    <xf numFmtId="0" fontId="0" fillId="2" borderId="37" xfId="0" applyFill="1" applyBorder="1"/>
    <xf numFmtId="0" fontId="1" fillId="2" borderId="43" xfId="32" applyFont="1" applyFill="1" applyBorder="1" applyAlignment="1">
      <alignment horizontal="center" vertical="center" wrapText="1"/>
      <protection/>
    </xf>
    <xf numFmtId="171" fontId="9" fillId="2" borderId="3" xfId="32" applyNumberFormat="1" applyFont="1" applyFill="1" applyBorder="1" applyAlignment="1">
      <alignment horizontal="center" vertical="center" wrapText="1"/>
      <protection/>
    </xf>
    <xf numFmtId="0" fontId="6" fillId="2" borderId="3" xfId="0" applyFont="1" applyFill="1" applyBorder="1"/>
    <xf numFmtId="0" fontId="6" fillId="2" borderId="44" xfId="0" applyFont="1" applyFill="1" applyBorder="1"/>
    <xf numFmtId="0" fontId="1" fillId="2" borderId="45" xfId="31" applyFont="1" applyFill="1" applyBorder="1" applyAlignment="1">
      <alignment vertical="center" wrapText="1"/>
      <protection/>
    </xf>
    <xf numFmtId="171" fontId="1" fillId="2" borderId="1" xfId="0" applyNumberFormat="1" applyFont="1" applyFill="1" applyBorder="1" applyAlignment="1">
      <alignment/>
    </xf>
    <xf numFmtId="168" fontId="1" fillId="2" borderId="1" xfId="0" applyNumberFormat="1" applyFont="1" applyFill="1" applyBorder="1" applyAlignment="1">
      <alignment/>
    </xf>
    <xf numFmtId="172" fontId="25" fillId="2" borderId="1" xfId="0" applyNumberFormat="1" applyFont="1" applyFill="1" applyBorder="1"/>
    <xf numFmtId="172" fontId="25" fillId="2" borderId="46" xfId="0" applyNumberFormat="1" applyFont="1" applyFill="1" applyBorder="1"/>
    <xf numFmtId="0" fontId="1" fillId="2" borderId="47" xfId="31" applyFont="1" applyFill="1" applyBorder="1" applyAlignment="1">
      <alignment vertical="center" wrapText="1"/>
      <protection/>
    </xf>
    <xf numFmtId="171" fontId="25" fillId="2" borderId="1" xfId="0" applyNumberFormat="1" applyFont="1" applyFill="1" applyBorder="1" applyAlignment="1">
      <alignment/>
    </xf>
    <xf numFmtId="171" fontId="25" fillId="2" borderId="1" xfId="0" applyNumberFormat="1" applyFont="1" applyFill="1" applyBorder="1"/>
    <xf numFmtId="172" fontId="25" fillId="2" borderId="46" xfId="0" applyNumberFormat="1" applyFont="1" applyFill="1" applyBorder="1" applyAlignment="1">
      <alignment/>
    </xf>
    <xf numFmtId="171" fontId="58" fillId="2" borderId="1" xfId="0" applyNumberFormat="1" applyFont="1" applyFill="1" applyBorder="1" applyAlignment="1">
      <alignment/>
    </xf>
    <xf numFmtId="0" fontId="1" fillId="2" borderId="48" xfId="31" applyFont="1" applyFill="1" applyBorder="1" applyAlignment="1">
      <alignment vertical="center" wrapText="1"/>
      <protection/>
    </xf>
    <xf numFmtId="171" fontId="1" fillId="2" borderId="49" xfId="0" applyNumberFormat="1" applyFont="1" applyFill="1" applyBorder="1" applyAlignment="1">
      <alignment/>
    </xf>
    <xf numFmtId="168" fontId="1" fillId="2" borderId="49" xfId="0" applyNumberFormat="1" applyFont="1" applyFill="1" applyBorder="1" applyAlignment="1">
      <alignment/>
    </xf>
    <xf numFmtId="171" fontId="25" fillId="2" borderId="49" xfId="0" applyNumberFormat="1" applyFont="1" applyFill="1" applyBorder="1" applyAlignment="1">
      <alignment/>
    </xf>
    <xf numFmtId="171" fontId="25" fillId="2" borderId="49" xfId="0" applyNumberFormat="1" applyFont="1" applyFill="1" applyBorder="1"/>
    <xf numFmtId="172" fontId="25" fillId="2" borderId="49" xfId="0" applyNumberFormat="1" applyFont="1" applyFill="1" applyBorder="1"/>
    <xf numFmtId="172" fontId="25" fillId="2" borderId="50" xfId="0" applyNumberFormat="1" applyFont="1" applyFill="1" applyBorder="1"/>
    <xf numFmtId="0" fontId="13" fillId="0" borderId="0" xfId="33" applyFont="1" applyAlignment="1">
      <alignment horizontal="center" vertical="center" wrapText="1"/>
      <protection/>
    </xf>
    <xf numFmtId="0" fontId="5" fillId="0" borderId="0" xfId="33" applyFont="1" applyAlignment="1">
      <alignment vertical="center" wrapText="1"/>
      <protection/>
    </xf>
    <xf numFmtId="0" fontId="13" fillId="0" borderId="8" xfId="34" applyFont="1" applyFill="1" applyBorder="1" applyAlignment="1">
      <alignment vertical="center"/>
      <protection/>
    </xf>
    <xf numFmtId="0" fontId="13" fillId="0" borderId="17" xfId="35" applyFont="1" applyFill="1" applyBorder="1" applyAlignment="1">
      <alignment horizontal="center" vertical="center"/>
      <protection/>
    </xf>
    <xf numFmtId="0" fontId="13" fillId="0" borderId="17" xfId="35" applyFont="1" applyFill="1" applyBorder="1" applyAlignment="1">
      <alignment horizontal="center" vertical="center" wrapText="1"/>
      <protection/>
    </xf>
    <xf numFmtId="0" fontId="5" fillId="0" borderId="1" xfId="34" applyFont="1" applyFill="1" applyBorder="1" applyAlignment="1">
      <alignment horizontal="center" vertical="center"/>
      <protection/>
    </xf>
    <xf numFmtId="1" fontId="5" fillId="0" borderId="1" xfId="34" applyNumberFormat="1" applyFont="1" applyFill="1" applyBorder="1" applyAlignment="1">
      <alignment vertical="center"/>
      <protection/>
    </xf>
    <xf numFmtId="0" fontId="5" fillId="0" borderId="0" xfId="33" applyFont="1" applyAlignment="1">
      <alignment horizontal="center" vertical="center" wrapText="1"/>
      <protection/>
    </xf>
    <xf numFmtId="168" fontId="5" fillId="0" borderId="0" xfId="34" applyNumberFormat="1" applyFont="1" applyBorder="1" applyAlignment="1">
      <alignment vertical="center"/>
      <protection/>
    </xf>
    <xf numFmtId="0" fontId="24" fillId="0" borderId="0" xfId="0" applyFont="1" applyAlignment="1">
      <alignment vertical="center" readingOrder="1"/>
    </xf>
    <xf numFmtId="0" fontId="19" fillId="0" borderId="0" xfId="0" applyFont="1" applyAlignment="1">
      <alignment vertical="center" readingOrder="1"/>
    </xf>
    <xf numFmtId="0" fontId="8" fillId="0" borderId="0" xfId="23" applyFont="1" applyFill="1" applyBorder="1" applyAlignment="1">
      <alignment vertical="center"/>
      <protection/>
    </xf>
    <xf numFmtId="0" fontId="8" fillId="0" borderId="0" xfId="23" applyFont="1" applyFill="1" applyBorder="1" applyAlignment="1">
      <alignment horizontal="right" vertical="center"/>
      <protection/>
    </xf>
    <xf numFmtId="0" fontId="7" fillId="0" borderId="1" xfId="0" applyFont="1" applyBorder="1" applyAlignment="1">
      <alignment horizontal="center" vertical="center" wrapText="1"/>
    </xf>
    <xf numFmtId="0" fontId="8" fillId="0" borderId="5" xfId="23" applyFont="1" applyFill="1" applyBorder="1" applyAlignment="1">
      <alignment vertical="center" wrapText="1"/>
      <protection/>
    </xf>
    <xf numFmtId="3" fontId="8" fillId="0" borderId="22" xfId="23" applyNumberFormat="1" applyFont="1" applyBorder="1" applyAlignment="1" quotePrefix="1">
      <alignment horizontal="right" vertical="center" indent="4"/>
      <protection/>
    </xf>
    <xf numFmtId="164" fontId="8" fillId="0" borderId="22" xfId="23" applyNumberFormat="1" applyFont="1" applyBorder="1" applyAlignment="1" quotePrefix="1">
      <alignment horizontal="right" vertical="center" indent="4"/>
      <protection/>
    </xf>
    <xf numFmtId="1" fontId="8" fillId="0" borderId="22" xfId="23" applyNumberFormat="1" applyFont="1" applyBorder="1" applyAlignment="1" quotePrefix="1">
      <alignment horizontal="right" vertical="center" indent="4"/>
      <protection/>
    </xf>
    <xf numFmtId="1" fontId="0" fillId="0" borderId="0" xfId="0" applyNumberFormat="1"/>
    <xf numFmtId="164" fontId="0" fillId="0" borderId="0" xfId="0" applyNumberFormat="1"/>
    <xf numFmtId="0" fontId="8" fillId="0" borderId="1" xfId="23" applyFont="1" applyFill="1" applyBorder="1" applyAlignment="1">
      <alignment vertical="center" wrapText="1"/>
      <protection/>
    </xf>
    <xf numFmtId="3" fontId="8" fillId="0" borderId="1" xfId="23" applyNumberFormat="1" applyFont="1" applyFill="1" applyBorder="1" applyAlignment="1">
      <alignment horizontal="right" vertical="center" indent="4"/>
      <protection/>
    </xf>
    <xf numFmtId="164" fontId="8" fillId="0" borderId="1" xfId="23" applyNumberFormat="1" applyFont="1" applyFill="1" applyBorder="1" applyAlignment="1">
      <alignment horizontal="right" vertical="center" indent="4"/>
      <protection/>
    </xf>
    <xf numFmtId="1" fontId="8" fillId="0" borderId="1" xfId="23" applyNumberFormat="1" applyFont="1" applyFill="1" applyBorder="1" applyAlignment="1">
      <alignment horizontal="right" vertical="center" indent="4"/>
      <protection/>
    </xf>
    <xf numFmtId="164" fontId="8" fillId="5" borderId="1" xfId="23" applyNumberFormat="1" applyFont="1" applyFill="1" applyBorder="1" applyAlignment="1">
      <alignment horizontal="right" vertical="center" indent="4"/>
      <protection/>
    </xf>
    <xf numFmtId="1" fontId="8" fillId="5" borderId="1" xfId="23" applyNumberFormat="1" applyFont="1" applyFill="1" applyBorder="1" applyAlignment="1">
      <alignment horizontal="right" vertical="center" indent="4"/>
      <protection/>
    </xf>
    <xf numFmtId="0" fontId="1" fillId="0" borderId="0" xfId="23">
      <alignment/>
      <protection/>
    </xf>
    <xf numFmtId="0" fontId="13" fillId="0" borderId="0" xfId="23" applyFont="1" applyAlignment="1">
      <alignment vertical="center"/>
      <protection/>
    </xf>
    <xf numFmtId="0" fontId="5" fillId="0" borderId="0" xfId="23" applyFont="1">
      <alignment/>
      <protection/>
    </xf>
    <xf numFmtId="0" fontId="1" fillId="0" borderId="0" xfId="23" applyFont="1">
      <alignment/>
      <protection/>
    </xf>
    <xf numFmtId="0" fontId="7" fillId="0" borderId="1" xfId="23" applyFont="1" applyBorder="1" applyAlignment="1">
      <alignment horizontal="center" vertical="center" wrapText="1"/>
      <protection/>
    </xf>
    <xf numFmtId="0" fontId="1" fillId="0" borderId="0" xfId="23" applyAlignment="1">
      <alignment wrapText="1"/>
      <protection/>
    </xf>
    <xf numFmtId="1" fontId="8" fillId="0" borderId="1" xfId="23" applyNumberFormat="1" applyFont="1" applyBorder="1" applyAlignment="1">
      <alignment horizontal="center" vertical="center"/>
      <protection/>
    </xf>
    <xf numFmtId="3" fontId="1" fillId="0" borderId="0" xfId="23" applyNumberFormat="1" applyBorder="1" applyAlignment="1">
      <alignment horizontal="center"/>
      <protection/>
    </xf>
    <xf numFmtId="1" fontId="1" fillId="0" borderId="0" xfId="23" applyNumberFormat="1">
      <alignment/>
      <protection/>
    </xf>
    <xf numFmtId="3" fontId="1" fillId="0" borderId="0" xfId="23" applyNumberFormat="1" applyFont="1" applyBorder="1" applyAlignment="1">
      <alignment horizontal="center"/>
      <protection/>
    </xf>
    <xf numFmtId="1" fontId="8" fillId="0" borderId="10" xfId="23" applyNumberFormat="1" applyFont="1" applyBorder="1" applyAlignment="1">
      <alignment horizontal="center" vertical="center"/>
      <protection/>
    </xf>
    <xf numFmtId="1" fontId="60" fillId="0" borderId="10" xfId="23" applyNumberFormat="1" applyFont="1" applyBorder="1" applyAlignment="1">
      <alignment horizontal="center" vertical="center"/>
      <protection/>
    </xf>
    <xf numFmtId="0" fontId="61" fillId="0" borderId="0" xfId="23" applyFont="1">
      <alignment/>
      <protection/>
    </xf>
    <xf numFmtId="3" fontId="61" fillId="0" borderId="0" xfId="23" applyNumberFormat="1" applyFont="1" applyBorder="1" applyAlignment="1">
      <alignment horizontal="center"/>
      <protection/>
    </xf>
    <xf numFmtId="1" fontId="51" fillId="0" borderId="10" xfId="23" applyNumberFormat="1" applyFont="1" applyBorder="1" applyAlignment="1">
      <alignment horizontal="center" vertical="center"/>
      <protection/>
    </xf>
    <xf numFmtId="4" fontId="0" fillId="0" borderId="0" xfId="29" applyNumberFormat="1" applyFont="1"/>
    <xf numFmtId="170" fontId="1" fillId="0" borderId="0" xfId="23" applyNumberFormat="1" applyFont="1">
      <alignment/>
      <protection/>
    </xf>
    <xf numFmtId="169" fontId="1" fillId="0" borderId="0" xfId="23" applyNumberFormat="1" applyBorder="1" applyAlignment="1">
      <alignment horizontal="center"/>
      <protection/>
    </xf>
    <xf numFmtId="169" fontId="1" fillId="0" borderId="0" xfId="23" applyNumberFormat="1" applyFont="1" applyBorder="1" applyAlignment="1">
      <alignment horizontal="center"/>
      <protection/>
    </xf>
    <xf numFmtId="1" fontId="1" fillId="0" borderId="0" xfId="23" applyNumberFormat="1" applyFont="1">
      <alignment/>
      <protection/>
    </xf>
    <xf numFmtId="1" fontId="0" fillId="0" borderId="0" xfId="29" applyNumberFormat="1" applyFont="1"/>
    <xf numFmtId="167" fontId="1" fillId="0" borderId="0" xfId="23" applyNumberFormat="1">
      <alignment/>
      <protection/>
    </xf>
    <xf numFmtId="168" fontId="0" fillId="0" borderId="0" xfId="29" applyNumberFormat="1" applyFont="1"/>
    <xf numFmtId="1" fontId="5" fillId="0" borderId="0" xfId="23" applyNumberFormat="1" applyFont="1" applyBorder="1">
      <alignment/>
      <protection/>
    </xf>
    <xf numFmtId="0" fontId="1" fillId="0" borderId="0" xfId="23" applyBorder="1">
      <alignment/>
      <protection/>
    </xf>
    <xf numFmtId="0" fontId="1" fillId="0" borderId="0" xfId="23" applyBorder="1" applyAlignment="1">
      <alignment wrapText="1"/>
      <protection/>
    </xf>
    <xf numFmtId="167" fontId="0" fillId="0" borderId="0" xfId="29" applyNumberFormat="1" applyFont="1" applyBorder="1"/>
    <xf numFmtId="167" fontId="0" fillId="0" borderId="0" xfId="29" applyNumberFormat="1" applyFont="1"/>
    <xf numFmtId="0" fontId="1" fillId="0" borderId="0" xfId="23" applyFill="1" applyBorder="1" applyAlignment="1">
      <alignment wrapText="1"/>
      <protection/>
    </xf>
    <xf numFmtId="0" fontId="1" fillId="0" borderId="0" xfId="23" applyFill="1" applyBorder="1">
      <alignment/>
      <protection/>
    </xf>
    <xf numFmtId="0" fontId="1" fillId="2" borderId="0" xfId="35" applyFill="1">
      <alignment/>
      <protection/>
    </xf>
    <xf numFmtId="0" fontId="8" fillId="2" borderId="0" xfId="35" applyFont="1" applyFill="1">
      <alignment/>
      <protection/>
    </xf>
    <xf numFmtId="0" fontId="8" fillId="2" borderId="0" xfId="35" applyFont="1" applyFill="1" applyAlignment="1">
      <alignment horizontal="right"/>
      <protection/>
    </xf>
    <xf numFmtId="0" fontId="21" fillId="2" borderId="1" xfId="35" applyFont="1" applyFill="1" applyBorder="1">
      <alignment/>
      <protection/>
    </xf>
    <xf numFmtId="0" fontId="7" fillId="2" borderId="1" xfId="35" applyFont="1" applyFill="1" applyBorder="1" applyAlignment="1">
      <alignment horizontal="center" vertical="center" wrapText="1"/>
      <protection/>
    </xf>
    <xf numFmtId="9" fontId="7" fillId="2" borderId="1" xfId="28" applyFont="1" applyFill="1" applyBorder="1" applyAlignment="1">
      <alignment horizontal="center" vertical="center" wrapText="1"/>
    </xf>
    <xf numFmtId="0" fontId="7" fillId="2" borderId="1" xfId="35" applyFont="1" applyFill="1" applyBorder="1">
      <alignment/>
      <protection/>
    </xf>
    <xf numFmtId="3" fontId="7" fillId="2" borderId="1" xfId="35" applyNumberFormat="1" applyFont="1" applyFill="1" applyBorder="1" applyAlignment="1">
      <alignment horizontal="center"/>
      <protection/>
    </xf>
    <xf numFmtId="0" fontId="20" fillId="2" borderId="1" xfId="35" applyFont="1" applyFill="1" applyBorder="1">
      <alignment/>
      <protection/>
    </xf>
    <xf numFmtId="0" fontId="20" fillId="2" borderId="5" xfId="35" applyFont="1" applyFill="1" applyBorder="1">
      <alignment/>
      <protection/>
    </xf>
    <xf numFmtId="3" fontId="7" fillId="2" borderId="5" xfId="35" applyNumberFormat="1" applyFont="1" applyFill="1" applyBorder="1" applyAlignment="1">
      <alignment horizontal="center"/>
      <protection/>
    </xf>
    <xf numFmtId="0" fontId="21" fillId="2" borderId="5" xfId="35" applyFont="1" applyFill="1" applyBorder="1">
      <alignment/>
      <protection/>
    </xf>
    <xf numFmtId="3" fontId="8" fillId="2" borderId="5" xfId="35" applyNumberFormat="1" applyFont="1" applyFill="1" applyBorder="1" applyAlignment="1">
      <alignment horizontal="center"/>
      <protection/>
    </xf>
    <xf numFmtId="0" fontId="20" fillId="2" borderId="3" xfId="35" applyFont="1" applyFill="1" applyBorder="1">
      <alignment/>
      <protection/>
    </xf>
    <xf numFmtId="3" fontId="7" fillId="2" borderId="3" xfId="35" applyNumberFormat="1" applyFont="1" applyFill="1" applyBorder="1" applyAlignment="1">
      <alignment horizontal="center"/>
      <protection/>
    </xf>
    <xf numFmtId="0" fontId="21" fillId="2" borderId="7" xfId="35" applyFont="1" applyFill="1" applyBorder="1">
      <alignment/>
      <protection/>
    </xf>
    <xf numFmtId="3" fontId="8" fillId="2" borderId="7" xfId="35" applyNumberFormat="1" applyFont="1" applyFill="1" applyBorder="1" applyAlignment="1">
      <alignment horizontal="center"/>
      <protection/>
    </xf>
    <xf numFmtId="1" fontId="7" fillId="2" borderId="1" xfId="35" applyNumberFormat="1" applyFont="1" applyFill="1" applyBorder="1" applyAlignment="1">
      <alignment horizontal="center"/>
      <protection/>
    </xf>
    <xf numFmtId="0" fontId="63" fillId="2" borderId="0" xfId="35" applyFont="1" applyFill="1">
      <alignment/>
      <protection/>
    </xf>
    <xf numFmtId="0" fontId="5" fillId="2" borderId="0" xfId="35" applyFont="1" applyFill="1" applyAlignment="1">
      <alignment/>
      <protection/>
    </xf>
    <xf numFmtId="0" fontId="5" fillId="2" borderId="0" xfId="35" applyFont="1" applyFill="1">
      <alignment/>
      <protection/>
    </xf>
    <xf numFmtId="0" fontId="5" fillId="0" borderId="0" xfId="31" applyFont="1">
      <alignment/>
      <protection/>
    </xf>
    <xf numFmtId="0" fontId="13" fillId="0" borderId="0" xfId="31" applyFont="1">
      <alignment/>
      <protection/>
    </xf>
    <xf numFmtId="0" fontId="64" fillId="2" borderId="0" xfId="35" applyFont="1" applyFill="1" applyAlignment="1">
      <alignment/>
      <protection/>
    </xf>
    <xf numFmtId="0" fontId="5" fillId="7" borderId="0" xfId="31" applyFont="1" applyFill="1">
      <alignment/>
      <protection/>
    </xf>
    <xf numFmtId="0" fontId="65" fillId="0" borderId="0" xfId="31" applyFont="1" applyBorder="1" applyAlignment="1">
      <alignment wrapText="1"/>
      <protection/>
    </xf>
    <xf numFmtId="0" fontId="1" fillId="2" borderId="0" xfId="35" applyFill="1" applyBorder="1">
      <alignment/>
      <protection/>
    </xf>
    <xf numFmtId="0" fontId="64" fillId="0" borderId="0" xfId="31" applyFont="1" applyBorder="1">
      <alignment/>
      <protection/>
    </xf>
    <xf numFmtId="0" fontId="4" fillId="0" borderId="0" xfId="31" applyBorder="1">
      <alignment/>
      <protection/>
    </xf>
    <xf numFmtId="0" fontId="13" fillId="5" borderId="0" xfId="23" applyFont="1" applyFill="1" applyAlignment="1">
      <alignment vertical="center"/>
      <protection/>
    </xf>
    <xf numFmtId="0" fontId="13" fillId="0" borderId="0" xfId="23" applyFont="1" applyAlignment="1">
      <alignment vertical="center" wrapText="1"/>
      <protection/>
    </xf>
    <xf numFmtId="0" fontId="8" fillId="5" borderId="0" xfId="23" applyFont="1" applyFill="1" applyAlignment="1">
      <alignment vertical="center"/>
      <protection/>
    </xf>
    <xf numFmtId="0" fontId="8" fillId="0" borderId="0" xfId="31" applyFont="1" applyAlignment="1">
      <alignment horizontal="right"/>
      <protection/>
    </xf>
    <xf numFmtId="0" fontId="64" fillId="5" borderId="0" xfId="23" applyFont="1" applyFill="1" applyAlignment="1">
      <alignment vertical="center"/>
      <protection/>
    </xf>
    <xf numFmtId="0" fontId="64" fillId="0" borderId="0" xfId="23" applyFont="1" applyFill="1" applyAlignment="1">
      <alignment vertical="center"/>
      <protection/>
    </xf>
    <xf numFmtId="0" fontId="8" fillId="0" borderId="9" xfId="23" applyFont="1" applyFill="1" applyBorder="1" applyAlignment="1">
      <alignment vertical="center"/>
      <protection/>
    </xf>
    <xf numFmtId="0" fontId="7" fillId="0" borderId="2" xfId="23" applyFont="1" applyFill="1" applyBorder="1" applyAlignment="1">
      <alignment horizontal="center" vertical="center" wrapText="1"/>
      <protection/>
    </xf>
    <xf numFmtId="0" fontId="7" fillId="0" borderId="10" xfId="23" applyFont="1" applyFill="1" applyBorder="1" applyAlignment="1">
      <alignment horizontal="center" vertical="center" wrapText="1"/>
      <protection/>
    </xf>
    <xf numFmtId="0" fontId="5" fillId="5" borderId="0" xfId="23" applyFont="1" applyFill="1" applyAlignment="1">
      <alignment horizontal="left" vertical="top"/>
      <protection/>
    </xf>
    <xf numFmtId="0" fontId="64" fillId="0" borderId="0" xfId="31" applyFont="1">
      <alignment/>
      <protection/>
    </xf>
    <xf numFmtId="0" fontId="7" fillId="0" borderId="2" xfId="23" applyFont="1" applyFill="1" applyBorder="1" applyAlignment="1">
      <alignment vertical="center"/>
      <protection/>
    </xf>
    <xf numFmtId="0" fontId="8" fillId="0" borderId="26" xfId="23" applyFont="1" applyFill="1" applyBorder="1" applyAlignment="1">
      <alignment horizontal="center" vertical="center"/>
      <protection/>
    </xf>
    <xf numFmtId="0" fontId="8" fillId="0" borderId="1" xfId="23" applyFont="1" applyFill="1" applyBorder="1" applyAlignment="1">
      <alignment horizontal="center" vertical="center"/>
      <protection/>
    </xf>
    <xf numFmtId="0" fontId="8" fillId="0" borderId="10" xfId="23" applyFont="1" applyFill="1" applyBorder="1" applyAlignment="1">
      <alignment horizontal="center" vertical="center"/>
      <protection/>
    </xf>
    <xf numFmtId="0" fontId="8" fillId="0" borderId="5" xfId="23" applyFont="1" applyFill="1" applyBorder="1" applyAlignment="1">
      <alignment vertical="center"/>
      <protection/>
    </xf>
    <xf numFmtId="177" fontId="8" fillId="0" borderId="6" xfId="36" applyNumberFormat="1" applyFont="1" applyFill="1" applyBorder="1" applyAlignment="1">
      <alignment horizontal="center" vertical="center"/>
    </xf>
    <xf numFmtId="177" fontId="8" fillId="0" borderId="5" xfId="36" applyNumberFormat="1" applyFont="1" applyFill="1" applyBorder="1" applyAlignment="1">
      <alignment horizontal="center" vertical="center"/>
    </xf>
    <xf numFmtId="177" fontId="8" fillId="0" borderId="23" xfId="36" applyNumberFormat="1" applyFont="1" applyFill="1" applyBorder="1" applyAlignment="1">
      <alignment horizontal="center" vertical="center"/>
    </xf>
    <xf numFmtId="0" fontId="8" fillId="0" borderId="7" xfId="23" applyFont="1" applyFill="1" applyBorder="1" applyAlignment="1">
      <alignment vertical="center"/>
      <protection/>
    </xf>
    <xf numFmtId="177" fontId="8" fillId="0" borderId="8" xfId="36" applyNumberFormat="1" applyFont="1" applyFill="1" applyBorder="1" applyAlignment="1">
      <alignment horizontal="center" vertical="center"/>
    </xf>
    <xf numFmtId="177" fontId="8" fillId="0" borderId="7" xfId="36" applyNumberFormat="1" applyFont="1" applyFill="1" applyBorder="1" applyAlignment="1">
      <alignment horizontal="center" vertical="center"/>
    </xf>
    <xf numFmtId="177" fontId="8" fillId="0" borderId="9" xfId="36" applyNumberFormat="1" applyFont="1" applyFill="1" applyBorder="1" applyAlignment="1">
      <alignment horizontal="center" vertical="center"/>
    </xf>
    <xf numFmtId="177" fontId="8" fillId="0" borderId="26" xfId="36" applyNumberFormat="1" applyFont="1" applyFill="1" applyBorder="1" applyAlignment="1">
      <alignment horizontal="center" vertical="center"/>
    </xf>
    <xf numFmtId="177" fontId="8" fillId="0" borderId="1" xfId="36" applyNumberFormat="1" applyFont="1" applyFill="1" applyBorder="1" applyAlignment="1">
      <alignment horizontal="center" vertical="center"/>
    </xf>
    <xf numFmtId="177" fontId="8" fillId="0" borderId="10" xfId="36" applyNumberFormat="1" applyFont="1" applyFill="1" applyBorder="1" applyAlignment="1">
      <alignment horizontal="center" vertical="center"/>
    </xf>
    <xf numFmtId="177" fontId="7" fillId="0" borderId="26" xfId="36" applyNumberFormat="1" applyFont="1" applyFill="1" applyBorder="1" applyAlignment="1">
      <alignment horizontal="center" vertical="center"/>
    </xf>
    <xf numFmtId="0" fontId="63" fillId="0" borderId="0" xfId="31" applyFont="1">
      <alignment/>
      <protection/>
    </xf>
    <xf numFmtId="0" fontId="63" fillId="0" borderId="0" xfId="31" applyFont="1" applyFill="1">
      <alignment/>
      <protection/>
    </xf>
    <xf numFmtId="0" fontId="7" fillId="0" borderId="0" xfId="23" applyFont="1" applyFill="1" applyAlignment="1">
      <alignment vertical="center"/>
      <protection/>
    </xf>
    <xf numFmtId="0" fontId="68" fillId="0" borderId="0" xfId="23" applyFont="1" applyFill="1" applyAlignment="1">
      <alignment vertical="center"/>
      <protection/>
    </xf>
    <xf numFmtId="177" fontId="63" fillId="0" borderId="0" xfId="36" applyNumberFormat="1" applyFont="1"/>
    <xf numFmtId="0" fontId="7" fillId="0" borderId="1" xfId="31" applyFont="1" applyBorder="1" applyAlignment="1">
      <alignment horizontal="center" vertical="center"/>
      <protection/>
    </xf>
    <xf numFmtId="0" fontId="7" fillId="0" borderId="1" xfId="31" applyFont="1" applyBorder="1" applyAlignment="1">
      <alignment vertical="center"/>
      <protection/>
    </xf>
    <xf numFmtId="178" fontId="7" fillId="0" borderId="1" xfId="36" applyNumberFormat="1" applyFont="1" applyBorder="1" applyAlignment="1">
      <alignment horizontal="right" vertical="center"/>
    </xf>
    <xf numFmtId="0" fontId="8" fillId="0" borderId="1" xfId="31" applyFont="1" applyBorder="1" applyAlignment="1">
      <alignment vertical="center"/>
      <protection/>
    </xf>
    <xf numFmtId="178" fontId="8" fillId="0" borderId="1" xfId="36" applyNumberFormat="1" applyFont="1" applyBorder="1" applyAlignment="1">
      <alignment horizontal="right" vertical="center"/>
    </xf>
    <xf numFmtId="0" fontId="5" fillId="0" borderId="0" xfId="35" applyFont="1" applyAlignment="1">
      <alignment vertical="center"/>
      <protection/>
    </xf>
    <xf numFmtId="0" fontId="64" fillId="0" borderId="0" xfId="35" applyFont="1" applyAlignment="1">
      <alignment vertical="center"/>
      <protection/>
    </xf>
    <xf numFmtId="0" fontId="13" fillId="0" borderId="0" xfId="35" applyFont="1" applyAlignment="1">
      <alignment horizontal="center" vertical="center"/>
      <protection/>
    </xf>
    <xf numFmtId="0" fontId="7" fillId="0" borderId="2" xfId="35" applyFont="1" applyBorder="1" applyAlignment="1">
      <alignment horizontal="center" vertical="center"/>
      <protection/>
    </xf>
    <xf numFmtId="0" fontId="7" fillId="0" borderId="1" xfId="35" applyFont="1" applyBorder="1" applyAlignment="1">
      <alignment horizontal="center" vertical="center"/>
      <protection/>
    </xf>
    <xf numFmtId="0" fontId="7" fillId="0" borderId="1" xfId="35" applyNumberFormat="1" applyFont="1" applyBorder="1" applyAlignment="1">
      <alignment horizontal="center" vertical="center" wrapText="1"/>
      <protection/>
    </xf>
    <xf numFmtId="0" fontId="68" fillId="0" borderId="0" xfId="35" applyFont="1" applyAlignment="1">
      <alignment horizontal="center" vertical="center"/>
      <protection/>
    </xf>
    <xf numFmtId="0" fontId="1" fillId="0" borderId="0" xfId="35" applyNumberFormat="1" quotePrefix="1">
      <alignment/>
      <protection/>
    </xf>
    <xf numFmtId="0" fontId="8" fillId="0" borderId="6" xfId="35" applyFont="1" applyBorder="1" applyAlignment="1">
      <alignment vertical="center"/>
      <protection/>
    </xf>
    <xf numFmtId="0" fontId="8" fillId="0" borderId="5" xfId="35" applyFont="1" applyBorder="1" applyAlignment="1">
      <alignment horizontal="center" vertical="center"/>
      <protection/>
    </xf>
    <xf numFmtId="170" fontId="8" fillId="0" borderId="5" xfId="35" applyNumberFormat="1" applyFont="1" applyBorder="1" applyAlignment="1" quotePrefix="1">
      <alignment horizontal="center" vertical="center"/>
      <protection/>
    </xf>
    <xf numFmtId="170" fontId="64" fillId="0" borderId="0" xfId="35" applyNumberFormat="1" applyFont="1" applyAlignment="1">
      <alignment vertical="center"/>
      <protection/>
    </xf>
    <xf numFmtId="170" fontId="5" fillId="0" borderId="0" xfId="35" applyNumberFormat="1" applyFont="1" applyAlignment="1">
      <alignment vertical="center"/>
      <protection/>
    </xf>
    <xf numFmtId="170" fontId="8" fillId="0" borderId="5" xfId="35" applyNumberFormat="1" applyFont="1" applyBorder="1" applyAlignment="1" quotePrefix="1">
      <alignment horizontal="center"/>
      <protection/>
    </xf>
    <xf numFmtId="0" fontId="8" fillId="0" borderId="4" xfId="35" applyFont="1" applyBorder="1" applyAlignment="1">
      <alignment vertical="center"/>
      <protection/>
    </xf>
    <xf numFmtId="0" fontId="8" fillId="0" borderId="3" xfId="35" applyFont="1" applyBorder="1" applyAlignment="1">
      <alignment horizontal="center" vertical="center"/>
      <protection/>
    </xf>
    <xf numFmtId="170" fontId="8" fillId="0" borderId="3" xfId="35" applyNumberFormat="1" applyFont="1" applyBorder="1" applyAlignment="1" quotePrefix="1">
      <alignment horizontal="center" vertical="center"/>
      <protection/>
    </xf>
    <xf numFmtId="0" fontId="8" fillId="0" borderId="8" xfId="35" applyFont="1" applyBorder="1" applyAlignment="1">
      <alignment vertical="center"/>
      <protection/>
    </xf>
    <xf numFmtId="0" fontId="8" fillId="0" borderId="7" xfId="35" applyFont="1" applyBorder="1" applyAlignment="1">
      <alignment horizontal="center" vertical="center"/>
      <protection/>
    </xf>
    <xf numFmtId="170" fontId="8" fillId="0" borderId="7" xfId="35" applyNumberFormat="1" applyFont="1" applyBorder="1" applyAlignment="1" quotePrefix="1">
      <alignment horizontal="center"/>
      <protection/>
    </xf>
    <xf numFmtId="0" fontId="64" fillId="0" borderId="0" xfId="35" applyFont="1" applyAlignment="1">
      <alignment vertical="center" wrapText="1"/>
      <protection/>
    </xf>
    <xf numFmtId="0" fontId="8" fillId="0" borderId="6" xfId="35" applyFont="1" applyBorder="1" applyAlignment="1">
      <alignment vertical="center" wrapText="1"/>
      <protection/>
    </xf>
    <xf numFmtId="0" fontId="8" fillId="0" borderId="6" xfId="35" applyFont="1" applyFill="1" applyBorder="1" applyAlignment="1">
      <alignment vertical="center"/>
      <protection/>
    </xf>
    <xf numFmtId="0" fontId="8" fillId="0" borderId="8" xfId="35" applyFont="1" applyFill="1" applyBorder="1" applyAlignment="1">
      <alignment vertical="center"/>
      <protection/>
    </xf>
    <xf numFmtId="170" fontId="8" fillId="0" borderId="7" xfId="35" applyNumberFormat="1" applyFont="1" applyBorder="1" applyAlignment="1" quotePrefix="1">
      <alignment horizontal="center" vertical="center"/>
      <protection/>
    </xf>
    <xf numFmtId="0" fontId="1" fillId="0" borderId="0" xfId="21" applyFont="1">
      <alignment/>
      <protection/>
    </xf>
    <xf numFmtId="0" fontId="70" fillId="0" borderId="0" xfId="37" applyAlignment="1" applyProtection="1">
      <alignment/>
      <protection/>
    </xf>
    <xf numFmtId="0" fontId="8" fillId="0" borderId="25" xfId="21" applyFont="1" applyBorder="1" applyAlignment="1">
      <alignment horizontal="left" wrapText="1"/>
      <protection/>
    </xf>
    <xf numFmtId="0" fontId="8" fillId="0" borderId="25" xfId="21" applyFont="1" applyBorder="1" applyAlignment="1">
      <alignment horizontal="left"/>
      <protection/>
    </xf>
    <xf numFmtId="0" fontId="6" fillId="0" borderId="0" xfId="21" applyFont="1" applyBorder="1" applyAlignment="1">
      <alignment horizontal="left" vertical="top"/>
      <protection/>
    </xf>
    <xf numFmtId="0" fontId="6" fillId="0" borderId="28" xfId="21" applyFont="1" applyBorder="1" applyAlignment="1">
      <alignment horizontal="left" vertical="top"/>
      <protection/>
    </xf>
    <xf numFmtId="0" fontId="7" fillId="0" borderId="23" xfId="21" applyFont="1" applyFill="1" applyBorder="1" applyAlignment="1">
      <alignment horizontal="center" vertical="center" wrapText="1"/>
      <protection/>
    </xf>
    <xf numFmtId="0" fontId="7" fillId="0" borderId="9" xfId="21" applyFont="1" applyFill="1" applyBorder="1" applyAlignment="1">
      <alignment horizontal="center" vertical="center" wrapText="1"/>
      <protection/>
    </xf>
    <xf numFmtId="0" fontId="7" fillId="0" borderId="4" xfId="21" applyFont="1" applyFill="1" applyBorder="1" applyAlignment="1">
      <alignment horizontal="center" vertical="center" wrapText="1"/>
      <protection/>
    </xf>
    <xf numFmtId="0" fontId="7" fillId="0" borderId="25" xfId="21" applyFont="1" applyFill="1" applyBorder="1" applyAlignment="1">
      <alignment horizontal="center" vertical="center" wrapText="1"/>
      <protection/>
    </xf>
    <xf numFmtId="0" fontId="7" fillId="0" borderId="22" xfId="21" applyFont="1" applyFill="1" applyBorder="1" applyAlignment="1">
      <alignment horizontal="center" vertical="center" wrapText="1"/>
      <protection/>
    </xf>
    <xf numFmtId="0" fontId="7" fillId="0" borderId="8" xfId="21" applyFont="1" applyFill="1" applyBorder="1" applyAlignment="1">
      <alignment horizontal="center" vertical="center" wrapText="1"/>
      <protection/>
    </xf>
    <xf numFmtId="0" fontId="7" fillId="0" borderId="2" xfId="21" applyFont="1" applyFill="1" applyBorder="1" applyAlignment="1">
      <alignment horizontal="center" vertical="center" wrapText="1"/>
      <protection/>
    </xf>
    <xf numFmtId="0" fontId="7" fillId="0" borderId="10" xfId="21" applyFont="1" applyFill="1" applyBorder="1" applyAlignment="1">
      <alignment horizontal="center" vertical="center" wrapText="1"/>
      <protection/>
    </xf>
    <xf numFmtId="0" fontId="7" fillId="0" borderId="3" xfId="21" applyFont="1" applyFill="1" applyBorder="1" applyAlignment="1">
      <alignment horizontal="center" vertical="center" wrapText="1"/>
      <protection/>
    </xf>
    <xf numFmtId="0" fontId="7" fillId="0" borderId="7" xfId="21" applyFont="1" applyFill="1" applyBorder="1" applyAlignment="1">
      <alignment horizontal="center" vertical="center" wrapText="1"/>
      <protection/>
    </xf>
    <xf numFmtId="0" fontId="9" fillId="2" borderId="0" xfId="21" applyFont="1" applyFill="1" applyBorder="1" applyAlignment="1">
      <alignment horizontal="left" vertical="top"/>
      <protection/>
    </xf>
    <xf numFmtId="0" fontId="9" fillId="2" borderId="28" xfId="21" applyFont="1" applyFill="1" applyBorder="1" applyAlignment="1">
      <alignment horizontal="left" vertical="top"/>
      <protection/>
    </xf>
    <xf numFmtId="0" fontId="11" fillId="0" borderId="25" xfId="21" applyFont="1" applyBorder="1" applyAlignment="1">
      <alignment horizontal="left" wrapText="1"/>
      <protection/>
    </xf>
    <xf numFmtId="0" fontId="11" fillId="0" borderId="25" xfId="21" applyFont="1" applyBorder="1" applyAlignment="1">
      <alignment horizontal="left"/>
      <protection/>
    </xf>
    <xf numFmtId="0" fontId="8" fillId="0" borderId="25" xfId="21" applyFont="1" applyFill="1" applyBorder="1" applyAlignment="1">
      <alignment horizontal="left" wrapText="1"/>
      <protection/>
    </xf>
    <xf numFmtId="0" fontId="8" fillId="0" borderId="25" xfId="21" applyFont="1" applyFill="1" applyBorder="1" applyAlignment="1">
      <alignment horizontal="left"/>
      <protection/>
    </xf>
    <xf numFmtId="0" fontId="9" fillId="0" borderId="0" xfId="21" applyFont="1" applyFill="1" applyBorder="1" applyAlignment="1">
      <alignment horizontal="left" vertical="top"/>
      <protection/>
    </xf>
    <xf numFmtId="0" fontId="9" fillId="0" borderId="28" xfId="21" applyFont="1" applyFill="1" applyBorder="1" applyAlignment="1">
      <alignment horizontal="left" vertical="top"/>
      <protection/>
    </xf>
    <xf numFmtId="0" fontId="8" fillId="0" borderId="23" xfId="21" applyFont="1" applyFill="1" applyBorder="1" applyAlignment="1">
      <alignment horizontal="center" vertical="center"/>
      <protection/>
    </xf>
    <xf numFmtId="0" fontId="8" fillId="0" borderId="9" xfId="21" applyFont="1" applyFill="1" applyBorder="1" applyAlignment="1">
      <alignment horizontal="center" vertical="center"/>
      <protection/>
    </xf>
    <xf numFmtId="0" fontId="7" fillId="0" borderId="4" xfId="21" applyFont="1" applyFill="1" applyBorder="1" applyAlignment="1">
      <alignment horizontal="center" vertical="center"/>
      <protection/>
    </xf>
    <xf numFmtId="0" fontId="7" fillId="0" borderId="22" xfId="21" applyFont="1" applyFill="1" applyBorder="1" applyAlignment="1">
      <alignment horizontal="center" vertical="center"/>
      <protection/>
    </xf>
    <xf numFmtId="0" fontId="13" fillId="0" borderId="0" xfId="25" applyFont="1" applyAlignment="1">
      <alignment horizontal="left" vertical="center"/>
      <protection/>
    </xf>
    <xf numFmtId="0" fontId="5" fillId="0" borderId="0" xfId="25" applyFont="1" applyAlignment="1">
      <alignment horizontal="left" vertical="center"/>
      <protection/>
    </xf>
    <xf numFmtId="0" fontId="9" fillId="0" borderId="0" xfId="21" applyFont="1" applyAlignment="1">
      <alignment horizontal="left" vertical="top"/>
      <protection/>
    </xf>
    <xf numFmtId="0" fontId="8" fillId="0" borderId="51" xfId="21" applyFont="1" applyBorder="1" applyAlignment="1">
      <alignment horizontal="right"/>
      <protection/>
    </xf>
    <xf numFmtId="0" fontId="9" fillId="0" borderId="28" xfId="21" applyFont="1" applyBorder="1" applyAlignment="1">
      <alignment horizontal="left" vertical="top" wrapText="1"/>
      <protection/>
    </xf>
    <xf numFmtId="0" fontId="9" fillId="0" borderId="28" xfId="21" applyFont="1" applyBorder="1" applyAlignment="1">
      <alignment horizontal="left" vertical="top"/>
      <protection/>
    </xf>
    <xf numFmtId="0" fontId="11" fillId="0" borderId="0" xfId="21" applyFont="1" applyAlignment="1">
      <alignment horizontal="left" wrapText="1"/>
      <protection/>
    </xf>
    <xf numFmtId="0" fontId="11" fillId="0" borderId="0" xfId="21" applyFont="1" applyAlignment="1">
      <alignment horizontal="left"/>
      <protection/>
    </xf>
    <xf numFmtId="0" fontId="9" fillId="2" borderId="0" xfId="27" applyFont="1" applyFill="1" applyAlignment="1">
      <alignment horizontal="left" vertical="top"/>
      <protection/>
    </xf>
    <xf numFmtId="0" fontId="7" fillId="2" borderId="23" xfId="27" applyFont="1" applyFill="1" applyBorder="1" applyAlignment="1">
      <alignment horizontal="center" vertical="center"/>
      <protection/>
    </xf>
    <xf numFmtId="0" fontId="7" fillId="2" borderId="9" xfId="27" applyFont="1" applyFill="1" applyBorder="1" applyAlignment="1">
      <alignment horizontal="center" vertical="center"/>
      <protection/>
    </xf>
    <xf numFmtId="0" fontId="7" fillId="2" borderId="1" xfId="27" applyFont="1" applyFill="1" applyBorder="1" applyAlignment="1">
      <alignment horizontal="center" vertical="center" wrapText="1"/>
      <protection/>
    </xf>
    <xf numFmtId="0" fontId="8" fillId="2" borderId="25" xfId="27" applyFont="1" applyFill="1" applyBorder="1" applyAlignment="1">
      <alignment horizontal="left" wrapText="1"/>
      <protection/>
    </xf>
    <xf numFmtId="0" fontId="8" fillId="2" borderId="25" xfId="27" applyFont="1" applyFill="1" applyBorder="1" applyAlignment="1">
      <alignment horizontal="left"/>
      <protection/>
    </xf>
    <xf numFmtId="0" fontId="9" fillId="0" borderId="0" xfId="23" applyFont="1" applyFill="1" applyBorder="1" applyAlignment="1">
      <alignment horizontal="left" vertical="top"/>
      <protection/>
    </xf>
    <xf numFmtId="0" fontId="9" fillId="0" borderId="28" xfId="23" applyFont="1" applyFill="1" applyBorder="1" applyAlignment="1">
      <alignment horizontal="left" vertical="top"/>
      <protection/>
    </xf>
    <xf numFmtId="0" fontId="8" fillId="0" borderId="25" xfId="23" applyFont="1" applyFill="1" applyBorder="1" applyAlignment="1">
      <alignment horizontal="left" wrapText="1"/>
      <protection/>
    </xf>
    <xf numFmtId="0" fontId="8" fillId="0" borderId="25" xfId="23" applyFont="1" applyFill="1" applyBorder="1" applyAlignment="1">
      <alignment horizontal="left"/>
      <protection/>
    </xf>
    <xf numFmtId="0" fontId="8" fillId="2" borderId="25" xfId="25" applyFont="1" applyFill="1" applyBorder="1" applyAlignment="1">
      <alignment horizontal="left" wrapText="1"/>
      <protection/>
    </xf>
    <xf numFmtId="0" fontId="8" fillId="2" borderId="25" xfId="25" applyFont="1" applyFill="1" applyBorder="1" applyAlignment="1">
      <alignment horizontal="left"/>
      <protection/>
    </xf>
    <xf numFmtId="0" fontId="9" fillId="2" borderId="0" xfId="25" applyFont="1" applyFill="1" applyBorder="1" applyAlignment="1">
      <alignment horizontal="left" vertical="top"/>
      <protection/>
    </xf>
    <xf numFmtId="0" fontId="7" fillId="2" borderId="2" xfId="25" applyFont="1" applyFill="1" applyBorder="1" applyAlignment="1">
      <alignment horizontal="center" vertical="center" wrapText="1"/>
      <protection/>
    </xf>
    <xf numFmtId="0" fontId="7" fillId="2" borderId="26" xfId="25" applyFont="1" applyFill="1" applyBorder="1" applyAlignment="1">
      <alignment horizontal="center" vertical="center" wrapText="1"/>
      <protection/>
    </xf>
    <xf numFmtId="0" fontId="7" fillId="2" borderId="10" xfId="25" applyFont="1" applyFill="1" applyBorder="1" applyAlignment="1">
      <alignment horizontal="center" vertical="center" wrapText="1"/>
      <protection/>
    </xf>
    <xf numFmtId="0" fontId="9" fillId="0" borderId="0" xfId="23" applyFont="1" applyFill="1" applyAlignment="1">
      <alignment horizontal="left" vertical="top"/>
      <protection/>
    </xf>
    <xf numFmtId="0" fontId="7" fillId="0" borderId="3" xfId="23" applyFont="1" applyFill="1" applyBorder="1" applyAlignment="1">
      <alignment horizontal="center" vertical="center" wrapText="1"/>
      <protection/>
    </xf>
    <xf numFmtId="0" fontId="18" fillId="0" borderId="3" xfId="0" applyFont="1" applyBorder="1" applyAlignment="1">
      <alignment horizontal="center" vertical="center" wrapText="1"/>
    </xf>
    <xf numFmtId="0" fontId="8" fillId="0" borderId="0" xfId="23" applyFont="1" applyFill="1" applyBorder="1" applyAlignment="1">
      <alignment horizontal="left" wrapText="1"/>
      <protection/>
    </xf>
    <xf numFmtId="0" fontId="8" fillId="0" borderId="0" xfId="23" applyFont="1" applyFill="1" applyBorder="1" applyAlignment="1">
      <alignment horizontal="left"/>
      <protection/>
    </xf>
    <xf numFmtId="0" fontId="19" fillId="0" borderId="0" xfId="0" applyFont="1" applyAlignment="1">
      <alignment horizontal="left" wrapText="1"/>
    </xf>
    <xf numFmtId="0" fontId="9" fillId="0" borderId="0" xfId="25" applyFont="1" applyBorder="1" applyAlignment="1">
      <alignment horizontal="left" vertical="top"/>
      <protection/>
    </xf>
    <xf numFmtId="0" fontId="9" fillId="0" borderId="51" xfId="25" applyFont="1" applyBorder="1" applyAlignment="1">
      <alignment horizontal="left" vertical="top"/>
      <protection/>
    </xf>
    <xf numFmtId="0" fontId="8" fillId="0" borderId="52" xfId="25" applyFont="1" applyBorder="1" applyAlignment="1">
      <alignment horizontal="left" wrapText="1"/>
      <protection/>
    </xf>
    <xf numFmtId="0" fontId="8" fillId="0" borderId="52" xfId="25" applyFont="1" applyBorder="1" applyAlignment="1">
      <alignment horizontal="left"/>
      <protection/>
    </xf>
    <xf numFmtId="0" fontId="6" fillId="0" borderId="0" xfId="0" applyFont="1" applyBorder="1" applyAlignment="1">
      <alignment horizontal="left" vertical="top"/>
    </xf>
    <xf numFmtId="0" fontId="21" fillId="0" borderId="2" xfId="0" applyFont="1" applyBorder="1" applyAlignment="1">
      <alignment horizontal="left" vertical="center" wrapText="1"/>
    </xf>
    <xf numFmtId="0" fontId="21" fillId="0" borderId="26" xfId="0" applyFont="1" applyBorder="1" applyAlignment="1">
      <alignment horizontal="left" vertical="center" wrapText="1"/>
    </xf>
    <xf numFmtId="0" fontId="21" fillId="0" borderId="0" xfId="0" applyFont="1" applyBorder="1" applyAlignment="1">
      <alignment horizontal="left" wrapText="1"/>
    </xf>
    <xf numFmtId="0" fontId="21" fillId="0" borderId="0" xfId="0" applyFont="1" applyBorder="1" applyAlignment="1">
      <alignment horizontal="left"/>
    </xf>
    <xf numFmtId="0" fontId="8" fillId="0" borderId="0" xfId="27" applyFont="1" applyBorder="1" applyAlignment="1">
      <alignment horizontal="left" wrapText="1"/>
      <protection/>
    </xf>
    <xf numFmtId="0" fontId="8" fillId="0" borderId="0" xfId="27" applyFont="1" applyBorder="1" applyAlignment="1">
      <alignment horizontal="left"/>
      <protection/>
    </xf>
    <xf numFmtId="0" fontId="9" fillId="0" borderId="0" xfId="21" applyFont="1" applyAlignment="1">
      <alignment horizontal="left" vertical="top" wrapText="1"/>
      <protection/>
    </xf>
    <xf numFmtId="0" fontId="13" fillId="0" borderId="0" xfId="21" applyFont="1" applyAlignment="1">
      <alignment horizontal="left" wrapText="1"/>
      <protection/>
    </xf>
    <xf numFmtId="0" fontId="30" fillId="0" borderId="0" xfId="21" applyFont="1" applyAlignment="1">
      <alignment horizontal="left"/>
      <protection/>
    </xf>
    <xf numFmtId="165" fontId="8" fillId="0" borderId="0" xfId="21" applyNumberFormat="1" applyFont="1" applyFill="1" applyBorder="1" applyAlignment="1">
      <alignment horizontal="left" wrapText="1"/>
      <protection/>
    </xf>
    <xf numFmtId="165" fontId="8" fillId="0" borderId="0" xfId="21" applyNumberFormat="1" applyFont="1" applyFill="1" applyBorder="1" applyAlignment="1">
      <alignment horizontal="left"/>
      <protection/>
    </xf>
    <xf numFmtId="0" fontId="8" fillId="0" borderId="0" xfId="21" applyFont="1" applyAlignment="1">
      <alignment horizontal="left" wrapText="1"/>
      <protection/>
    </xf>
    <xf numFmtId="0" fontId="8" fillId="0" borderId="0" xfId="21" applyFont="1" applyAlignment="1">
      <alignment horizontal="left"/>
      <protection/>
    </xf>
    <xf numFmtId="0" fontId="9" fillId="0" borderId="0" xfId="21" applyFont="1" applyBorder="1" applyAlignment="1">
      <alignment horizontal="left" vertical="top"/>
      <protection/>
    </xf>
    <xf numFmtId="0" fontId="5" fillId="2" borderId="0" xfId="21" applyFont="1" applyFill="1" applyBorder="1" applyAlignment="1">
      <alignment horizontal="left" wrapText="1"/>
      <protection/>
    </xf>
    <xf numFmtId="0" fontId="5" fillId="2" borderId="0" xfId="21" applyFont="1" applyFill="1" applyBorder="1" applyAlignment="1">
      <alignment horizontal="left"/>
      <protection/>
    </xf>
    <xf numFmtId="172" fontId="24" fillId="0" borderId="28" xfId="21" applyNumberFormat="1" applyFont="1" applyBorder="1" applyAlignment="1">
      <alignment horizontal="right" vertical="center"/>
      <protection/>
    </xf>
    <xf numFmtId="0" fontId="24" fillId="0" borderId="25" xfId="21" applyFont="1" applyBorder="1" applyAlignment="1">
      <alignment horizontal="left" wrapText="1"/>
      <protection/>
    </xf>
    <xf numFmtId="0" fontId="24" fillId="0" borderId="25" xfId="21" applyFont="1" applyBorder="1" applyAlignment="1">
      <alignment horizontal="left"/>
      <protection/>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21" fillId="2" borderId="28" xfId="0" applyFont="1" applyFill="1" applyBorder="1" applyAlignment="1">
      <alignment horizontal="right"/>
    </xf>
    <xf numFmtId="0" fontId="21" fillId="2" borderId="25" xfId="0" applyFont="1" applyFill="1" applyBorder="1" applyAlignment="1">
      <alignment horizontal="left" wrapText="1"/>
    </xf>
    <xf numFmtId="0" fontId="21" fillId="2" borderId="25" xfId="0" applyFont="1" applyFill="1" applyBorder="1" applyAlignment="1">
      <alignment horizontal="left"/>
    </xf>
    <xf numFmtId="0" fontId="6" fillId="2" borderId="0" xfId="0" applyFont="1" applyFill="1" applyAlignment="1">
      <alignment horizontal="left" vertical="top"/>
    </xf>
    <xf numFmtId="0" fontId="21" fillId="2" borderId="0" xfId="0" applyFont="1" applyFill="1" applyAlignment="1">
      <alignment horizontal="right" wrapText="1"/>
    </xf>
    <xf numFmtId="0" fontId="31" fillId="2" borderId="25" xfId="0" applyFont="1" applyFill="1" applyBorder="1" applyAlignment="1">
      <alignment horizontal="left" vertical="center" wrapText="1"/>
    </xf>
    <xf numFmtId="0" fontId="6" fillId="0" borderId="0" xfId="0" applyFont="1" applyBorder="1" applyAlignment="1">
      <alignment horizontal="left" vertical="top" wrapText="1"/>
    </xf>
    <xf numFmtId="0" fontId="21" fillId="0" borderId="0" xfId="0" applyFont="1" applyAlignment="1">
      <alignment horizontal="left" wrapText="1"/>
    </xf>
    <xf numFmtId="171" fontId="33" fillId="2" borderId="0" xfId="0" applyNumberFormat="1" applyFont="1" applyFill="1" applyBorder="1" applyAlignment="1">
      <alignment horizontal="center" vertical="top" wrapText="1"/>
    </xf>
    <xf numFmtId="171" fontId="31" fillId="2" borderId="28" xfId="0" applyNumberFormat="1" applyFont="1" applyFill="1" applyBorder="1" applyAlignment="1">
      <alignment horizontal="right" wrapText="1"/>
    </xf>
    <xf numFmtId="0" fontId="24" fillId="2" borderId="0" xfId="0" applyFont="1" applyFill="1" applyBorder="1" applyAlignment="1">
      <alignment horizontal="right"/>
    </xf>
    <xf numFmtId="0" fontId="24" fillId="2" borderId="28" xfId="0" applyFont="1" applyFill="1" applyBorder="1" applyAlignment="1">
      <alignment horizontal="right"/>
    </xf>
    <xf numFmtId="0" fontId="21" fillId="2" borderId="0" xfId="0" applyFont="1" applyFill="1" applyBorder="1" applyAlignment="1">
      <alignment horizontal="left" wrapText="1"/>
    </xf>
    <xf numFmtId="0" fontId="31" fillId="2" borderId="0" xfId="0" applyFont="1" applyFill="1" applyBorder="1" applyAlignment="1">
      <alignment horizontal="left" wrapText="1"/>
    </xf>
    <xf numFmtId="0" fontId="21" fillId="2" borderId="23"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26" xfId="0" applyFont="1" applyFill="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top"/>
    </xf>
    <xf numFmtId="0" fontId="20" fillId="0" borderId="2"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25" xfId="0" applyFont="1" applyBorder="1" applyAlignment="1">
      <alignment horizontal="left" wrapText="1"/>
    </xf>
    <xf numFmtId="0" fontId="21" fillId="0" borderId="25" xfId="0" applyFont="1" applyBorder="1" applyAlignment="1">
      <alignment horizontal="left"/>
    </xf>
    <xf numFmtId="0" fontId="19" fillId="0" borderId="2"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10" xfId="0" applyFont="1" applyBorder="1" applyAlignment="1">
      <alignment horizontal="center" vertical="center" wrapText="1"/>
    </xf>
    <xf numFmtId="0" fontId="24" fillId="0" borderId="25" xfId="0" applyFont="1" applyBorder="1" applyAlignment="1">
      <alignment wrapText="1"/>
    </xf>
    <xf numFmtId="0" fontId="24" fillId="0" borderId="25" xfId="0" applyFont="1" applyBorder="1" applyAlignment="1">
      <alignment/>
    </xf>
    <xf numFmtId="0" fontId="9" fillId="0" borderId="0" xfId="0" applyFont="1" applyFill="1" applyAlignment="1">
      <alignment horizontal="left" vertical="top"/>
    </xf>
    <xf numFmtId="0" fontId="8" fillId="0" borderId="25" xfId="0" applyFont="1" applyFill="1" applyBorder="1" applyAlignment="1">
      <alignment horizontal="left" wrapText="1"/>
    </xf>
    <xf numFmtId="0" fontId="8" fillId="0" borderId="25" xfId="0" applyFont="1" applyFill="1" applyBorder="1" applyAlignment="1">
      <alignment horizontal="left"/>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0" xfId="0" applyBorder="1" applyAlignment="1">
      <alignment horizontal="center" vertical="center"/>
    </xf>
    <xf numFmtId="3" fontId="7" fillId="0" borderId="2" xfId="30" applyNumberFormat="1" applyFont="1" applyBorder="1" applyAlignment="1">
      <alignment horizontal="center" vertical="center" wrapText="1"/>
    </xf>
    <xf numFmtId="3" fontId="7" fillId="0" borderId="26" xfId="30" applyNumberFormat="1" applyFont="1" applyBorder="1" applyAlignment="1">
      <alignment horizontal="center" vertical="center" wrapText="1"/>
    </xf>
    <xf numFmtId="0" fontId="18" fillId="0" borderId="10" xfId="0" applyFont="1" applyBorder="1" applyAlignment="1">
      <alignment horizontal="center" vertical="center" wrapText="1"/>
    </xf>
    <xf numFmtId="3" fontId="7" fillId="0" borderId="10" xfId="30" applyNumberFormat="1" applyFont="1" applyBorder="1" applyAlignment="1">
      <alignment horizontal="center" vertical="center" wrapText="1"/>
    </xf>
    <xf numFmtId="0" fontId="47" fillId="0" borderId="25" xfId="31" applyFont="1" applyBorder="1" applyAlignment="1">
      <alignment horizontal="left" wrapText="1"/>
      <protection/>
    </xf>
    <xf numFmtId="0" fontId="47" fillId="0" borderId="25" xfId="31" applyFont="1" applyBorder="1" applyAlignment="1">
      <alignment horizontal="left"/>
      <protection/>
    </xf>
    <xf numFmtId="0" fontId="9" fillId="0" borderId="0" xfId="31" applyFont="1" applyAlignment="1">
      <alignment horizontal="left" vertical="top"/>
      <protection/>
    </xf>
    <xf numFmtId="0" fontId="8" fillId="0" borderId="23" xfId="0" applyFont="1" applyFill="1" applyBorder="1" applyAlignment="1">
      <alignment horizontal="center" vertical="center"/>
    </xf>
    <xf numFmtId="0" fontId="8" fillId="0" borderId="9" xfId="0" applyFont="1" applyFill="1" applyBorder="1" applyAlignment="1">
      <alignment horizontal="center" vertical="center"/>
    </xf>
    <xf numFmtId="3" fontId="7" fillId="0" borderId="3" xfId="30" applyNumberFormat="1" applyFont="1" applyBorder="1" applyAlignment="1">
      <alignment horizontal="center" vertical="center" wrapText="1"/>
    </xf>
    <xf numFmtId="3" fontId="7" fillId="0" borderId="7" xfId="30" applyNumberFormat="1" applyFont="1" applyBorder="1" applyAlignment="1">
      <alignment horizontal="center" vertical="center" wrapText="1"/>
    </xf>
    <xf numFmtId="0" fontId="7" fillId="0" borderId="4" xfId="0" applyFont="1" applyFill="1" applyBorder="1" applyAlignment="1">
      <alignment horizontal="center" vertical="center" wrapText="1"/>
    </xf>
    <xf numFmtId="0" fontId="18" fillId="0" borderId="25" xfId="0" applyFont="1" applyBorder="1" applyAlignment="1">
      <alignment vertical="center"/>
    </xf>
    <xf numFmtId="0" fontId="18" fillId="0" borderId="22" xfId="0" applyFont="1" applyBorder="1" applyAlignment="1">
      <alignment vertical="center"/>
    </xf>
    <xf numFmtId="0" fontId="7" fillId="0" borderId="25" xfId="0" applyFont="1" applyFill="1" applyBorder="1" applyAlignment="1">
      <alignment horizontal="center" vertical="center"/>
    </xf>
    <xf numFmtId="0" fontId="7" fillId="0" borderId="22" xfId="0" applyFont="1" applyFill="1" applyBorder="1" applyAlignment="1">
      <alignment horizontal="center" vertical="center"/>
    </xf>
    <xf numFmtId="0" fontId="18" fillId="0" borderId="8" xfId="0" applyFont="1" applyBorder="1" applyAlignment="1">
      <alignment horizontal="center" vertical="center"/>
    </xf>
    <xf numFmtId="0" fontId="18" fillId="0" borderId="28" xfId="0" applyFont="1" applyBorder="1" applyAlignment="1">
      <alignment horizontal="center" vertical="center"/>
    </xf>
    <xf numFmtId="0" fontId="18" fillId="0" borderId="9" xfId="0" applyFont="1" applyBorder="1" applyAlignment="1">
      <alignment horizontal="center" vertical="center"/>
    </xf>
    <xf numFmtId="0" fontId="9" fillId="0" borderId="0" xfId="31" applyFont="1" applyBorder="1" applyAlignment="1">
      <alignment horizontal="left" vertical="top"/>
      <protection/>
    </xf>
    <xf numFmtId="0" fontId="9" fillId="0" borderId="28" xfId="31" applyFont="1" applyBorder="1" applyAlignment="1">
      <alignment horizontal="left" vertical="top"/>
      <protection/>
    </xf>
    <xf numFmtId="0" fontId="9" fillId="0" borderId="0" xfId="32" applyFont="1" applyAlignment="1">
      <alignment horizontal="left" vertical="top"/>
      <protection/>
    </xf>
    <xf numFmtId="0" fontId="8" fillId="0" borderId="25" xfId="32" applyFont="1" applyBorder="1" applyAlignment="1">
      <alignment horizontal="left" wrapText="1"/>
      <protection/>
    </xf>
    <xf numFmtId="0" fontId="8" fillId="0" borderId="25" xfId="32" applyFont="1" applyBorder="1" applyAlignment="1">
      <alignment horizontal="left"/>
      <protection/>
    </xf>
    <xf numFmtId="0" fontId="8" fillId="5" borderId="0" xfId="23" applyFont="1" applyFill="1" applyBorder="1" applyAlignment="1">
      <alignment horizontal="left" wrapText="1"/>
      <protection/>
    </xf>
    <xf numFmtId="0" fontId="8" fillId="5" borderId="0" xfId="23" applyFont="1" applyFill="1" applyBorder="1" applyAlignment="1">
      <alignment horizontal="left"/>
      <protection/>
    </xf>
    <xf numFmtId="0" fontId="9" fillId="5" borderId="0" xfId="23" applyFont="1" applyFill="1" applyAlignment="1">
      <alignment horizontal="left" vertical="top"/>
      <protection/>
    </xf>
    <xf numFmtId="0" fontId="8" fillId="5" borderId="23" xfId="23" applyFont="1" applyFill="1" applyBorder="1" applyAlignment="1">
      <alignment horizontal="center"/>
      <protection/>
    </xf>
    <xf numFmtId="0" fontId="8" fillId="5" borderId="9" xfId="23" applyFont="1" applyFill="1" applyBorder="1" applyAlignment="1">
      <alignment horizontal="center"/>
      <protection/>
    </xf>
    <xf numFmtId="0" fontId="7" fillId="5" borderId="3" xfId="23" applyFont="1" applyFill="1" applyBorder="1" applyAlignment="1">
      <alignment horizontal="center" vertical="center" wrapText="1"/>
      <protection/>
    </xf>
    <xf numFmtId="0" fontId="8" fillId="2" borderId="25" xfId="32" applyFont="1" applyFill="1" applyBorder="1" applyAlignment="1">
      <alignment horizontal="left" wrapText="1"/>
      <protection/>
    </xf>
    <xf numFmtId="0" fontId="8" fillId="2" borderId="25" xfId="32" applyFont="1" applyFill="1" applyBorder="1" applyAlignment="1">
      <alignment horizontal="left"/>
      <protection/>
    </xf>
    <xf numFmtId="0" fontId="9" fillId="2" borderId="0" xfId="23" applyFont="1" applyFill="1" applyBorder="1" applyAlignment="1">
      <alignment horizontal="left" vertical="center" wrapText="1"/>
      <protection/>
    </xf>
    <xf numFmtId="0" fontId="8" fillId="2" borderId="0" xfId="23" applyFont="1" applyFill="1" applyBorder="1" applyAlignment="1">
      <alignment horizontal="center" vertical="center"/>
      <protection/>
    </xf>
    <xf numFmtId="0" fontId="8" fillId="2" borderId="28" xfId="32" applyFont="1" applyFill="1" applyBorder="1" applyAlignment="1">
      <alignment horizontal="right"/>
      <protection/>
    </xf>
    <xf numFmtId="0" fontId="8" fillId="2" borderId="23" xfId="32" applyFont="1" applyFill="1" applyBorder="1" applyAlignment="1">
      <alignment horizontal="center" vertical="center"/>
      <protection/>
    </xf>
    <xf numFmtId="0" fontId="8" fillId="2" borderId="9" xfId="32" applyFont="1" applyFill="1" applyBorder="1" applyAlignment="1">
      <alignment horizontal="center" vertical="center"/>
      <protection/>
    </xf>
    <xf numFmtId="2" fontId="7" fillId="2" borderId="2" xfId="32" applyNumberFormat="1" applyFont="1" applyFill="1" applyBorder="1" applyAlignment="1">
      <alignment horizontal="center" vertical="center" wrapText="1"/>
      <protection/>
    </xf>
    <xf numFmtId="2" fontId="7" fillId="2" borderId="26" xfId="32" applyNumberFormat="1" applyFont="1" applyFill="1" applyBorder="1" applyAlignment="1">
      <alignment horizontal="center" vertical="center" wrapText="1"/>
      <protection/>
    </xf>
    <xf numFmtId="2" fontId="7" fillId="2" borderId="10" xfId="32" applyNumberFormat="1" applyFont="1" applyFill="1" applyBorder="1" applyAlignment="1">
      <alignment horizontal="center" vertical="center" wrapText="1"/>
      <protection/>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9" fillId="0" borderId="0" xfId="0" applyFont="1" applyAlignment="1">
      <alignment horizontal="left"/>
    </xf>
    <xf numFmtId="0" fontId="6" fillId="0" borderId="28" xfId="0" applyFont="1" applyBorder="1" applyAlignment="1">
      <alignment horizontal="left" vertical="top" wrapText="1"/>
    </xf>
    <xf numFmtId="0" fontId="6" fillId="0" borderId="28" xfId="0" applyFont="1" applyBorder="1" applyAlignment="1">
      <alignment horizontal="left" vertical="top"/>
    </xf>
    <xf numFmtId="0" fontId="21" fillId="2" borderId="0" xfId="0" applyFont="1" applyFill="1" applyAlignment="1">
      <alignment horizontal="left" wrapText="1"/>
    </xf>
    <xf numFmtId="0" fontId="9" fillId="2" borderId="0" xfId="32" applyFont="1" applyFill="1" applyBorder="1" applyAlignment="1">
      <alignment horizontal="left" vertical="top" wrapText="1"/>
      <protection/>
    </xf>
    <xf numFmtId="0" fontId="9" fillId="2" borderId="28" xfId="32" applyFont="1" applyFill="1" applyBorder="1" applyAlignment="1">
      <alignment horizontal="left" vertical="top"/>
      <protection/>
    </xf>
    <xf numFmtId="0" fontId="8" fillId="2" borderId="23" xfId="32" applyFont="1" applyFill="1" applyBorder="1" applyAlignment="1">
      <alignment horizontal="center" vertical="center" wrapText="1"/>
      <protection/>
    </xf>
    <xf numFmtId="0" fontId="8" fillId="2" borderId="9" xfId="32" applyFont="1" applyFill="1" applyBorder="1" applyAlignment="1">
      <alignment horizontal="center" vertical="center" wrapText="1"/>
      <protection/>
    </xf>
    <xf numFmtId="0" fontId="7" fillId="2" borderId="2" xfId="32" applyFont="1" applyFill="1" applyBorder="1" applyAlignment="1">
      <alignment horizontal="center" vertical="center" wrapText="1"/>
      <protection/>
    </xf>
    <xf numFmtId="0" fontId="7" fillId="2" borderId="10" xfId="32" applyFont="1" applyFill="1" applyBorder="1" applyAlignment="1">
      <alignment horizontal="center" vertical="center" wrapText="1"/>
      <protection/>
    </xf>
    <xf numFmtId="171" fontId="7" fillId="2" borderId="2" xfId="32" applyNumberFormat="1" applyFont="1" applyFill="1" applyBorder="1" applyAlignment="1">
      <alignment horizontal="center" vertical="center" wrapText="1"/>
      <protection/>
    </xf>
    <xf numFmtId="0" fontId="21" fillId="2" borderId="10" xfId="0" applyFont="1" applyFill="1" applyBorder="1" applyAlignment="1">
      <alignment vertical="center"/>
    </xf>
    <xf numFmtId="0" fontId="50" fillId="2" borderId="0" xfId="0" applyFont="1" applyFill="1" applyAlignment="1">
      <alignment horizontal="center" vertical="top" wrapText="1"/>
    </xf>
    <xf numFmtId="171" fontId="9" fillId="2" borderId="0" xfId="0" applyNumberFormat="1" applyFont="1" applyFill="1" applyBorder="1" applyAlignment="1">
      <alignment horizontal="left" vertical="top" wrapText="1"/>
    </xf>
    <xf numFmtId="0" fontId="13" fillId="2" borderId="0" xfId="33" applyFont="1" applyFill="1" applyAlignment="1">
      <alignment horizontal="left" vertical="top" wrapText="1"/>
      <protection/>
    </xf>
    <xf numFmtId="0" fontId="13" fillId="2" borderId="0" xfId="34" applyFont="1" applyFill="1" applyBorder="1" applyAlignment="1">
      <alignment horizontal="center"/>
      <protection/>
    </xf>
    <xf numFmtId="0" fontId="8" fillId="2" borderId="25" xfId="34" applyFont="1" applyFill="1" applyBorder="1" applyAlignment="1">
      <alignment horizontal="left" wrapText="1"/>
      <protection/>
    </xf>
    <xf numFmtId="0" fontId="8" fillId="2" borderId="25" xfId="34" applyFont="1" applyFill="1" applyBorder="1" applyAlignment="1">
      <alignment horizontal="left"/>
      <protection/>
    </xf>
    <xf numFmtId="0" fontId="9" fillId="5" borderId="0" xfId="23" applyFont="1" applyFill="1" applyAlignment="1">
      <alignment horizontal="left" vertical="top" wrapText="1"/>
      <protection/>
    </xf>
    <xf numFmtId="0" fontId="8" fillId="5" borderId="53" xfId="23" applyFont="1" applyFill="1" applyBorder="1" applyAlignment="1">
      <alignment horizontal="left" wrapText="1"/>
      <protection/>
    </xf>
    <xf numFmtId="0" fontId="8" fillId="5" borderId="53" xfId="23" applyFont="1" applyFill="1" applyBorder="1" applyAlignment="1">
      <alignment horizontal="left"/>
      <protection/>
    </xf>
    <xf numFmtId="0" fontId="8" fillId="0" borderId="0" xfId="23" applyFont="1" applyAlignment="1">
      <alignment horizontal="left" wrapText="1"/>
      <protection/>
    </xf>
    <xf numFmtId="0" fontId="8" fillId="0" borderId="0" xfId="23" applyFont="1" applyAlignment="1">
      <alignment horizontal="left"/>
      <protection/>
    </xf>
    <xf numFmtId="0" fontId="9" fillId="0" borderId="0" xfId="23" applyFont="1" applyAlignment="1">
      <alignment horizontal="left" vertical="top" wrapText="1"/>
      <protection/>
    </xf>
    <xf numFmtId="0" fontId="9" fillId="0" borderId="0" xfId="23" applyFont="1" applyAlignment="1">
      <alignment horizontal="left" vertical="top"/>
      <protection/>
    </xf>
    <xf numFmtId="0" fontId="8" fillId="0" borderId="28" xfId="23" applyFont="1" applyBorder="1" applyAlignment="1">
      <alignment horizontal="center" vertical="center"/>
      <protection/>
    </xf>
    <xf numFmtId="0" fontId="8" fillId="0" borderId="9" xfId="23" applyFont="1" applyBorder="1" applyAlignment="1">
      <alignment horizontal="center" vertical="center"/>
      <protection/>
    </xf>
    <xf numFmtId="0" fontId="8" fillId="0" borderId="3" xfId="23" applyFont="1" applyBorder="1" applyAlignment="1">
      <alignment horizontal="center" vertical="center"/>
      <protection/>
    </xf>
    <xf numFmtId="0" fontId="8" fillId="0" borderId="5" xfId="23" applyFont="1" applyBorder="1" applyAlignment="1">
      <alignment horizontal="center" vertical="center"/>
      <protection/>
    </xf>
    <xf numFmtId="0" fontId="8" fillId="0" borderId="7" xfId="23" applyFont="1" applyBorder="1" applyAlignment="1">
      <alignment horizontal="center" vertical="center"/>
      <protection/>
    </xf>
    <xf numFmtId="171" fontId="55" fillId="0" borderId="37" xfId="0" applyNumberFormat="1" applyFont="1" applyFill="1" applyBorder="1" applyAlignment="1">
      <alignment horizontal="center"/>
    </xf>
    <xf numFmtId="171" fontId="55" fillId="0" borderId="54" xfId="0" applyNumberFormat="1" applyFont="1" applyFill="1" applyBorder="1" applyAlignment="1">
      <alignment horizontal="center"/>
    </xf>
    <xf numFmtId="0" fontId="0" fillId="0" borderId="55" xfId="0" applyBorder="1" applyAlignment="1">
      <alignment/>
    </xf>
    <xf numFmtId="0" fontId="6" fillId="2" borderId="56"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9" xfId="0" applyFont="1" applyFill="1" applyBorder="1" applyAlignment="1">
      <alignment horizontal="center" vertical="center" wrapText="1"/>
    </xf>
    <xf numFmtId="172" fontId="9" fillId="2" borderId="2" xfId="32" applyNumberFormat="1" applyFont="1" applyFill="1" applyBorder="1" applyAlignment="1">
      <alignment horizontal="center" vertical="center" wrapText="1"/>
      <protection/>
    </xf>
    <xf numFmtId="172" fontId="9" fillId="2" borderId="26" xfId="32" applyNumberFormat="1" applyFont="1" applyFill="1" applyBorder="1" applyAlignment="1">
      <alignment horizontal="center" vertical="center" wrapText="1"/>
      <protection/>
    </xf>
    <xf numFmtId="172" fontId="9" fillId="2" borderId="10" xfId="32" applyNumberFormat="1" applyFont="1" applyFill="1" applyBorder="1" applyAlignment="1">
      <alignment horizontal="center" vertical="center" wrapText="1"/>
      <protection/>
    </xf>
    <xf numFmtId="172" fontId="9" fillId="2" borderId="60" xfId="32" applyNumberFormat="1" applyFont="1" applyFill="1" applyBorder="1" applyAlignment="1">
      <alignment horizontal="center" vertical="center" wrapText="1"/>
      <protection/>
    </xf>
    <xf numFmtId="0" fontId="9" fillId="0" borderId="0" xfId="33" applyFont="1" applyAlignment="1">
      <alignment vertical="center" wrapText="1"/>
      <protection/>
    </xf>
    <xf numFmtId="0" fontId="1" fillId="0" borderId="0" xfId="33" applyFont="1" applyAlignment="1">
      <alignment vertical="center" wrapText="1"/>
      <protection/>
    </xf>
    <xf numFmtId="0" fontId="13" fillId="0" borderId="6" xfId="34" applyFont="1" applyBorder="1" applyAlignment="1">
      <alignment horizontal="center" vertical="center"/>
      <protection/>
    </xf>
    <xf numFmtId="0" fontId="13" fillId="0" borderId="0" xfId="34" applyFont="1" applyBorder="1" applyAlignment="1">
      <alignment horizontal="center" vertical="center"/>
      <protection/>
    </xf>
    <xf numFmtId="0" fontId="8" fillId="0" borderId="25" xfId="0" applyFont="1" applyBorder="1" applyAlignment="1">
      <alignment horizontal="left" wrapText="1"/>
    </xf>
    <xf numFmtId="0" fontId="8" fillId="0" borderId="25" xfId="0" applyFont="1" applyBorder="1" applyAlignment="1">
      <alignment horizontal="left"/>
    </xf>
    <xf numFmtId="0" fontId="8" fillId="0" borderId="28" xfId="23" applyFont="1" applyBorder="1" applyAlignment="1">
      <alignment horizontal="right"/>
      <protection/>
    </xf>
    <xf numFmtId="0" fontId="7" fillId="0" borderId="3" xfId="23" applyFont="1" applyBorder="1" applyAlignment="1">
      <alignment horizontal="center" vertical="center"/>
      <protection/>
    </xf>
    <xf numFmtId="0" fontId="7" fillId="0" borderId="5" xfId="23" applyFont="1" applyBorder="1" applyAlignment="1">
      <alignment horizontal="center" vertical="center"/>
      <protection/>
    </xf>
    <xf numFmtId="0" fontId="7" fillId="0" borderId="7" xfId="23" applyFont="1" applyBorder="1" applyAlignment="1">
      <alignment horizontal="center" vertical="center"/>
      <protection/>
    </xf>
    <xf numFmtId="0" fontId="9" fillId="0" borderId="0" xfId="35" applyFont="1" applyAlignment="1">
      <alignment horizontal="left" vertical="top" wrapText="1"/>
      <protection/>
    </xf>
    <xf numFmtId="0" fontId="9" fillId="0" borderId="0" xfId="35" applyFont="1" applyAlignment="1">
      <alignment horizontal="left" vertical="top"/>
      <protection/>
    </xf>
    <xf numFmtId="0" fontId="31" fillId="0" borderId="25" xfId="31" applyFont="1" applyBorder="1" applyAlignment="1">
      <alignment horizontal="left" wrapText="1"/>
      <protection/>
    </xf>
    <xf numFmtId="0" fontId="31" fillId="0" borderId="25" xfId="31" applyFont="1" applyBorder="1" applyAlignment="1">
      <alignment horizontal="left"/>
      <protection/>
    </xf>
    <xf numFmtId="0" fontId="65" fillId="0" borderId="0" xfId="31" applyFont="1" applyAlignment="1">
      <alignment wrapText="1"/>
      <protection/>
    </xf>
    <xf numFmtId="0" fontId="5" fillId="7" borderId="0" xfId="31" applyFont="1" applyFill="1" applyAlignment="1">
      <alignment horizontal="justify"/>
      <protection/>
    </xf>
    <xf numFmtId="0" fontId="66" fillId="7" borderId="0" xfId="31" applyFont="1" applyFill="1">
      <alignment/>
      <protection/>
    </xf>
    <xf numFmtId="0" fontId="13" fillId="7" borderId="0" xfId="31" applyFont="1" applyFill="1" applyBorder="1" applyAlignment="1">
      <alignment horizontal="justify"/>
      <protection/>
    </xf>
    <xf numFmtId="0" fontId="13" fillId="7" borderId="0" xfId="31" applyFont="1" applyFill="1" applyBorder="1">
      <alignment/>
      <protection/>
    </xf>
    <xf numFmtId="0" fontId="65" fillId="0" borderId="0" xfId="31" applyFont="1" applyBorder="1" applyAlignment="1">
      <alignment wrapText="1"/>
      <protection/>
    </xf>
    <xf numFmtId="0" fontId="5" fillId="7" borderId="0" xfId="31" applyFont="1" applyFill="1" applyBorder="1">
      <alignment/>
      <protection/>
    </xf>
    <xf numFmtId="0" fontId="8" fillId="5" borderId="25" xfId="23" applyFont="1" applyFill="1" applyBorder="1" applyAlignment="1">
      <alignment horizontal="left" wrapText="1"/>
      <protection/>
    </xf>
    <xf numFmtId="0" fontId="8" fillId="5" borderId="25" xfId="23" applyFont="1" applyFill="1" applyBorder="1" applyAlignment="1">
      <alignment horizontal="left"/>
      <protection/>
    </xf>
    <xf numFmtId="0" fontId="67" fillId="0" borderId="0" xfId="23" applyFont="1" applyFill="1" applyAlignment="1">
      <alignment horizontal="left" vertical="top"/>
      <protection/>
    </xf>
    <xf numFmtId="0" fontId="8" fillId="0" borderId="9" xfId="31" applyFont="1" applyBorder="1" applyAlignment="1">
      <alignment horizontal="center" vertical="center"/>
      <protection/>
    </xf>
    <xf numFmtId="0" fontId="8" fillId="0" borderId="10" xfId="31" applyFont="1" applyBorder="1" applyAlignment="1">
      <alignment horizontal="center" vertical="center"/>
      <protection/>
    </xf>
    <xf numFmtId="177" fontId="7" fillId="0" borderId="1" xfId="36" applyNumberFormat="1" applyFont="1" applyBorder="1" applyAlignment="1">
      <alignment horizontal="center" vertical="center" wrapText="1"/>
    </xf>
    <xf numFmtId="0" fontId="8" fillId="0" borderId="25" xfId="31" applyFont="1" applyBorder="1" applyAlignment="1">
      <alignment horizontal="left" wrapText="1"/>
      <protection/>
    </xf>
    <xf numFmtId="0" fontId="8" fillId="0" borderId="25" xfId="31" applyFont="1" applyBorder="1" applyAlignment="1">
      <alignment horizontal="left"/>
      <protection/>
    </xf>
    <xf numFmtId="0" fontId="8" fillId="0" borderId="25" xfId="35" applyFont="1" applyBorder="1" applyAlignment="1">
      <alignment horizontal="left" wrapText="1"/>
      <protection/>
    </xf>
    <xf numFmtId="0" fontId="8" fillId="0" borderId="25" xfId="35" applyFont="1" applyBorder="1" applyAlignment="1">
      <alignment horizontal="left"/>
      <protection/>
    </xf>
  </cellXfs>
  <cellStyles count="24">
    <cellStyle name="Normal" xfId="0"/>
    <cellStyle name="Percent" xfId="15"/>
    <cellStyle name="Currency" xfId="16"/>
    <cellStyle name="Currency [0]" xfId="17"/>
    <cellStyle name="Comma" xfId="18"/>
    <cellStyle name="Comma [0]" xfId="19"/>
    <cellStyle name="Pourcentage" xfId="20"/>
    <cellStyle name="Normal 2" xfId="21"/>
    <cellStyle name="Pourcentage 2" xfId="22"/>
    <cellStyle name="Normal 2 2" xfId="23"/>
    <cellStyle name="Normal_Tab1-cadrage" xfId="24"/>
    <cellStyle name="Normal 3" xfId="25"/>
    <cellStyle name="Normal 4" xfId="26"/>
    <cellStyle name="Normal 2 3" xfId="27"/>
    <cellStyle name="Pourcentage 2 2" xfId="28"/>
    <cellStyle name="Pourcentage 3" xfId="29"/>
    <cellStyle name="Euro" xfId="30"/>
    <cellStyle name="Normal 2 2 2" xfId="31"/>
    <cellStyle name="Normal 3 2" xfId="32"/>
    <cellStyle name="Normal 2 3 2" xfId="33"/>
    <cellStyle name="Normal_données_gen" xfId="34"/>
    <cellStyle name="Normal 3 2 2" xfId="35"/>
    <cellStyle name="Milliers 2" xfId="36"/>
    <cellStyle name="Lien hypertexte"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externalLink" Target="externalLinks/externalLink1.xml" /><Relationship Id="rId58" Type="http://schemas.openxmlformats.org/officeDocument/2006/relationships/externalLink" Target="externalLinks/externalLink2.xml" /><Relationship Id="rId59" Type="http://schemas.openxmlformats.org/officeDocument/2006/relationships/externalLink" Target="externalLinks/externalLink3.xml" /><Relationship Id="rId60" Type="http://schemas.openxmlformats.org/officeDocument/2006/relationships/externalLink" Target="externalLinks/externalLink4.xml" /><Relationship Id="rId61" Type="http://schemas.openxmlformats.org/officeDocument/2006/relationships/externalLink" Target="externalLinks/externalLink5.xml" /><Relationship Id="rId62" Type="http://schemas.openxmlformats.org/officeDocument/2006/relationships/externalLink" Target="externalLinks/externalLink6.xml" /><Relationship Id="rId63" Type="http://schemas.openxmlformats.org/officeDocument/2006/relationships/externalLink" Target="externalLinks/externalLink7.xml" /><Relationship Id="rId64" Type="http://schemas.openxmlformats.org/officeDocument/2006/relationships/externalLink" Target="externalLinks/externalLink8.xml" /><Relationship Id="rId6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05"/>
          <c:y val="0.1175"/>
          <c:w val="0.67"/>
          <c:h val="0.80675"/>
        </c:manualLayout>
      </c:layout>
      <c:lineChart>
        <c:grouping val="standard"/>
        <c:varyColors val="0"/>
        <c:ser>
          <c:idx val="0"/>
          <c:order val="0"/>
          <c:tx>
            <c:strRef>
              <c:f>'F3-Graphique 1'!$C$3</c:f>
              <c:strCache>
                <c:ptCount val="1"/>
                <c:pt idx="0">
                  <c:v>CNAV </c:v>
                </c:pt>
              </c:strCache>
            </c:strRef>
          </c:tx>
          <c:spPr>
            <a:ln>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'F3-Graphique 1'!$B$4:$B$15</c:f>
              <c:numCache/>
            </c:numRef>
          </c:cat>
          <c:val>
            <c:numRef>
              <c:f>'F3-Graphique 1'!$C$4:$C$15</c:f>
              <c:numCache/>
            </c:numRef>
          </c:val>
          <c:smooth val="0"/>
        </c:ser>
        <c:ser>
          <c:idx val="5"/>
          <c:order val="1"/>
          <c:tx>
            <c:strRef>
              <c:f>'F3-Graphique 1'!$H$3</c:f>
              <c:strCache>
                <c:ptCount val="1"/>
                <c:pt idx="0">
                  <c:v>MSA non-salariés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'F3-Graphique 1'!$B$4:$B$15</c:f>
              <c:numCache/>
            </c:numRef>
          </c:cat>
          <c:val>
            <c:numRef>
              <c:f>'F3-Graphique 1'!$H$4:$H$15</c:f>
              <c:numCache/>
            </c:numRef>
          </c:val>
          <c:smooth val="0"/>
        </c:ser>
        <c:ser>
          <c:idx val="2"/>
          <c:order val="2"/>
          <c:tx>
            <c:strRef>
              <c:f>'F3-Graphique 1'!$E$3</c:f>
              <c:strCache>
                <c:ptCount val="1"/>
                <c:pt idx="0">
                  <c:v>AGIRC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'F3-Graphique 1'!$B$4:$B$15</c:f>
              <c:numCache/>
            </c:numRef>
          </c:cat>
          <c:val>
            <c:numRef>
              <c:f>'F3-Graphique 1'!$E$4:$E$15</c:f>
              <c:numCache/>
            </c:numRef>
          </c:val>
          <c:smooth val="0"/>
        </c:ser>
        <c:ser>
          <c:idx val="1"/>
          <c:order val="3"/>
          <c:tx>
            <c:strRef>
              <c:f>'F3-Graphique 1'!$G$3</c:f>
              <c:strCache>
                <c:ptCount val="1"/>
                <c:pt idx="0">
                  <c:v>IRCANTEC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'F3-Graphique 1'!$B$4:$B$15</c:f>
              <c:numCache/>
            </c:numRef>
          </c:cat>
          <c:val>
            <c:numRef>
              <c:f>'F3-Graphique 1'!$G$4:$G$15</c:f>
              <c:numCache/>
            </c:numRef>
          </c:val>
          <c:smooth val="0"/>
        </c:ser>
        <c:ser>
          <c:idx val="3"/>
          <c:order val="4"/>
          <c:tx>
            <c:strRef>
              <c:f>'F3-Graphique 1'!$F$3</c:f>
              <c:strCache>
                <c:ptCount val="1"/>
                <c:pt idx="0">
                  <c:v>ARRCO</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'F3-Graphique 1'!$B$4:$B$15</c:f>
              <c:numCache/>
            </c:numRef>
          </c:cat>
          <c:val>
            <c:numRef>
              <c:f>'F3-Graphique 1'!$F$4:$F$15</c:f>
              <c:numCache/>
            </c:numRef>
          </c:val>
          <c:smooth val="0"/>
        </c:ser>
        <c:ser>
          <c:idx val="4"/>
          <c:order val="5"/>
          <c:tx>
            <c:strRef>
              <c:f>'F3-Graphique 1'!$D$3</c:f>
              <c:strCache>
                <c:ptCount val="1"/>
                <c:pt idx="0">
                  <c:v>MSA salariés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'F3-Graphique 1'!$B$4:$B$15</c:f>
              <c:numCache/>
            </c:numRef>
          </c:cat>
          <c:val>
            <c:numRef>
              <c:f>'F3-Graphique 1'!$D$4:$D$15</c:f>
              <c:numCache/>
            </c:numRef>
          </c:val>
          <c:smooth val="0"/>
        </c:ser>
        <c:ser>
          <c:idx val="6"/>
          <c:order val="6"/>
          <c:tx>
            <c:strRef>
              <c:f>'F3-Graphique 1'!$I$3</c:f>
              <c:strCache>
                <c:ptCount val="1"/>
                <c:pt idx="0">
                  <c:v>RSI artisans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'F3-Graphique 1'!$B$4:$B$15</c:f>
              <c:numCache/>
            </c:numRef>
          </c:cat>
          <c:val>
            <c:numRef>
              <c:f>'F3-Graphique 1'!$I$4:$I$15</c:f>
              <c:numCache/>
            </c:numRef>
          </c:val>
          <c:smooth val="0"/>
        </c:ser>
        <c:ser>
          <c:idx val="7"/>
          <c:order val="7"/>
          <c:tx>
            <c:strRef>
              <c:f>'F3-Graphique 1'!$J$3</c:f>
              <c:strCache>
                <c:ptCount val="1"/>
                <c:pt idx="0">
                  <c:v>RSI commerçants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'F3-Graphique 1'!$B$4:$B$15</c:f>
              <c:numCache/>
            </c:numRef>
          </c:cat>
          <c:val>
            <c:numRef>
              <c:f>'F3-Graphique 1'!$J$4:$J$15</c:f>
              <c:numCache/>
            </c:numRef>
          </c:val>
          <c:smooth val="0"/>
        </c:ser>
        <c:ser>
          <c:idx val="8"/>
          <c:order val="8"/>
          <c:tx>
            <c:strRef>
              <c:f>'F3-Graphique 1'!$K$3</c:f>
              <c:strCache>
                <c:ptCount val="1"/>
                <c:pt idx="0">
                  <c:v>Tous régimes</c:v>
                </c:pt>
              </c:strCache>
            </c:strRef>
          </c:tx>
          <c:spPr>
            <a:ln>
              <a:solidFill>
                <a:schemeClr val="tx1"/>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'F3-Graphique 1'!$B$4:$B$15</c:f>
              <c:numCache/>
            </c:numRef>
          </c:cat>
          <c:val>
            <c:numRef>
              <c:f>'F3-Graphique 1'!$K$4:$K$15</c:f>
              <c:numCache/>
            </c:numRef>
          </c:val>
          <c:smooth val="0"/>
        </c:ser>
        <c:axId val="28335993"/>
        <c:axId val="32823590"/>
      </c:lineChart>
      <c:catAx>
        <c:axId val="28335993"/>
        <c:scaling>
          <c:orientation val="minMax"/>
        </c:scaling>
        <c:axPos val="b"/>
        <c:delete val="0"/>
        <c:numFmt formatCode="General" sourceLinked="1"/>
        <c:majorTickMark val="out"/>
        <c:minorTickMark val="none"/>
        <c:tickLblPos val="nextTo"/>
        <c:crossAx val="32823590"/>
        <c:crosses val="autoZero"/>
        <c:auto val="1"/>
        <c:lblOffset val="100"/>
        <c:noMultiLvlLbl val="0"/>
      </c:catAx>
      <c:valAx>
        <c:axId val="32823590"/>
        <c:scaling>
          <c:orientation val="minMax"/>
          <c:min val="90"/>
        </c:scaling>
        <c:axPos val="l"/>
        <c:title>
          <c:tx>
            <c:rich>
              <a:bodyPr vert="horz" rot="0" anchor="ctr"/>
              <a:lstStyle/>
              <a:p>
                <a:pPr algn="ctr">
                  <a:defRPr/>
                </a:pPr>
                <a:r>
                  <a:rPr lang="en-US" cap="none" sz="700" b="0" i="0" u="none" baseline="0">
                    <a:solidFill>
                      <a:srgbClr val="000000"/>
                    </a:solidFill>
                    <a:latin typeface="Calibri"/>
                    <a:ea typeface="Calibri"/>
                    <a:cs typeface="Calibri"/>
                  </a:rPr>
                  <a:t>Indice (base 100 en 2008)</a:t>
                </a:r>
              </a:p>
            </c:rich>
          </c:tx>
          <c:layout>
            <c:manualLayout>
              <c:xMode val="edge"/>
              <c:yMode val="edge"/>
              <c:x val="0.01475"/>
              <c:y val="0.02275"/>
            </c:manualLayout>
          </c:layout>
          <c:overlay val="0"/>
          <c:spPr>
            <a:noFill/>
            <a:ln>
              <a:noFill/>
            </a:ln>
          </c:spPr>
        </c:title>
        <c:majorGridlines/>
        <c:delete val="0"/>
        <c:numFmt formatCode="0" sourceLinked="1"/>
        <c:majorTickMark val="out"/>
        <c:minorTickMark val="none"/>
        <c:tickLblPos val="nextTo"/>
        <c:crossAx val="28335993"/>
        <c:crosses val="autoZero"/>
        <c:crossBetween val="between"/>
        <c:dispUnits/>
        <c:majorUnit val="5"/>
      </c:valAx>
    </c:plotArea>
    <c:legend>
      <c:legendPos val="r"/>
      <c:layout>
        <c:manualLayout>
          <c:xMode val="edge"/>
          <c:yMode val="edge"/>
          <c:x val="0.7745"/>
          <c:y val="0.04225"/>
          <c:w val="0.18575"/>
          <c:h val="0.49925"/>
        </c:manualLayout>
      </c:layout>
      <c:overlay val="0"/>
      <c:txPr>
        <a:bodyPr vert="horz" rot="0"/>
        <a:lstStyle/>
        <a:p>
          <a:pPr>
            <a:defRPr lang="en-US" cap="none" sz="52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fr-FR"/>
  <c:printSettings xmlns:c="http://schemas.openxmlformats.org/drawingml/2006/chart">
    <c:headerFooter/>
    <c:pageMargins b="0.75000000000000122" l="0.70000000000000062" r="0.70000000000000062" t="0.75000000000000122"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stacked"/>
        <c:varyColors val="0"/>
        <c:ser>
          <c:idx val="0"/>
          <c:order val="0"/>
          <c:tx>
            <c:strRef>
              <c:f>'F3-Graphique 2'!$C$4</c:f>
              <c:strCache>
                <c:ptCount val="1"/>
                <c:pt idx="0">
                  <c:v>Hommes DR seuls
(en milliers)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'F3-Graphique 2'!$B$5:$B$13</c:f>
              <c:strCache/>
            </c:strRef>
          </c:cat>
          <c:val>
            <c:numRef>
              <c:f>'F3-Graphique 2'!$C$5:$C$13</c:f>
              <c:numCache/>
            </c:numRef>
          </c:val>
        </c:ser>
        <c:ser>
          <c:idx val="1"/>
          <c:order val="1"/>
          <c:tx>
            <c:strRef>
              <c:f>'F3-Graphique 2'!$D$4</c:f>
              <c:strCache>
                <c:ptCount val="1"/>
                <c:pt idx="0">
                  <c:v>Hommes DR + DD
(en milliers)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'F3-Graphique 2'!$B$5:$B$13</c:f>
              <c:strCache/>
            </c:strRef>
          </c:cat>
          <c:val>
            <c:numRef>
              <c:f>'F3-Graphique 2'!$D$5:$D$13</c:f>
              <c:numCache/>
            </c:numRef>
          </c:val>
        </c:ser>
        <c:ser>
          <c:idx val="2"/>
          <c:order val="2"/>
          <c:tx>
            <c:strRef>
              <c:f>'F3-Graphique 2'!$E$4</c:f>
              <c:strCache>
                <c:ptCount val="1"/>
                <c:pt idx="0">
                  <c:v>Femmes DR seuls
(en milliers)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'F3-Graphique 2'!$B$5:$B$13</c:f>
              <c:strCache/>
            </c:strRef>
          </c:cat>
          <c:val>
            <c:numRef>
              <c:f>'F3-Graphique 2'!$E$5:$E$13</c:f>
              <c:numCache/>
            </c:numRef>
          </c:val>
        </c:ser>
        <c:ser>
          <c:idx val="3"/>
          <c:order val="3"/>
          <c:tx>
            <c:strRef>
              <c:f>'F3-Graphique 2'!$F$4</c:f>
              <c:strCache>
                <c:ptCount val="1"/>
                <c:pt idx="0">
                  <c:v>Femmes DR + DD
(en milliers)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'F3-Graphique 2'!$B$5:$B$13</c:f>
              <c:strCache/>
            </c:strRef>
          </c:cat>
          <c:val>
            <c:numRef>
              <c:f>'F3-Graphique 2'!$F$5:$F$13</c:f>
              <c:numCache/>
            </c:numRef>
          </c:val>
        </c:ser>
        <c:overlap val="100"/>
        <c:gapWidth val="0"/>
        <c:axId val="24053487"/>
        <c:axId val="44259876"/>
      </c:barChart>
      <c:catAx>
        <c:axId val="24053487"/>
        <c:scaling>
          <c:orientation val="minMax"/>
        </c:scaling>
        <c:axPos val="l"/>
        <c:delete val="0"/>
        <c:numFmt formatCode="General" sourceLinked="1"/>
        <c:majorTickMark val="out"/>
        <c:minorTickMark val="none"/>
        <c:tickLblPos val="low"/>
        <c:crossAx val="44259876"/>
        <c:crossesAt val="0"/>
        <c:auto val="1"/>
        <c:lblOffset val="100"/>
        <c:noMultiLvlLbl val="0"/>
      </c:catAx>
      <c:valAx>
        <c:axId val="44259876"/>
        <c:scaling>
          <c:orientation val="minMax"/>
          <c:max val="1200"/>
          <c:min val="-200"/>
        </c:scaling>
        <c:axPos val="b"/>
        <c:majorGridlines/>
        <c:delete val="0"/>
        <c:numFmt formatCode="0;0" sourceLinked="0"/>
        <c:majorTickMark val="out"/>
        <c:minorTickMark val="none"/>
        <c:tickLblPos val="nextTo"/>
        <c:crossAx val="24053487"/>
        <c:crosses val="autoZero"/>
        <c:crossBetween val="between"/>
        <c:dispUnits/>
        <c:majorUnit val="200"/>
      </c:valAx>
    </c:plotArea>
    <c:legend>
      <c:legendPos val="t"/>
      <c:layout/>
      <c:overlay val="0"/>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'F3-Graphique 3'!$B$5</c:f>
              <c:strCache>
                <c:ptCount val="1"/>
                <c:pt idx="0">
                  <c:v>avant 1927</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'F3-Graphique 3'!$C$4:$J$4</c:f>
              <c:strCache/>
            </c:strRef>
          </c:cat>
          <c:val>
            <c:numRef>
              <c:f>'F3-Graphique 3'!$C$5:$J$5</c:f>
              <c:numCache/>
            </c:numRef>
          </c:val>
          <c:smooth val="0"/>
        </c:ser>
        <c:ser>
          <c:idx val="1"/>
          <c:order val="1"/>
          <c:tx>
            <c:strRef>
              <c:f>'F3-Graphique 3'!$B$6</c:f>
              <c:strCache>
                <c:ptCount val="1"/>
                <c:pt idx="0">
                  <c:v>de 1928 à 1932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'F3-Graphique 3'!$C$4:$J$4</c:f>
              <c:strCache/>
            </c:strRef>
          </c:cat>
          <c:val>
            <c:numRef>
              <c:f>'F3-Graphique 3'!$C$6:$J$6</c:f>
              <c:numCache/>
            </c:numRef>
          </c:val>
          <c:smooth val="0"/>
        </c:ser>
        <c:ser>
          <c:idx val="2"/>
          <c:order val="2"/>
          <c:tx>
            <c:strRef>
              <c:f>'F3-Graphique 3'!$B$7</c:f>
              <c:strCache>
                <c:ptCount val="1"/>
                <c:pt idx="0">
                  <c:v>de 1933 à 1937</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'F3-Graphique 3'!$C$4:$J$4</c:f>
              <c:strCache/>
            </c:strRef>
          </c:cat>
          <c:val>
            <c:numRef>
              <c:f>'F3-Graphique 3'!$C$7:$J$7</c:f>
              <c:numCache/>
            </c:numRef>
          </c:val>
          <c:smooth val="0"/>
        </c:ser>
        <c:ser>
          <c:idx val="3"/>
          <c:order val="3"/>
          <c:tx>
            <c:strRef>
              <c:f>'F3-Graphique 3'!$B$8</c:f>
              <c:strCache>
                <c:ptCount val="1"/>
                <c:pt idx="0">
                  <c:v>de 1938 à 1942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'F3-Graphique 3'!$C$4:$J$4</c:f>
              <c:strCache/>
            </c:strRef>
          </c:cat>
          <c:val>
            <c:numRef>
              <c:f>'F3-Graphique 3'!$C$8:$J$8</c:f>
              <c:numCache/>
            </c:numRef>
          </c:val>
          <c:smooth val="0"/>
        </c:ser>
        <c:ser>
          <c:idx val="4"/>
          <c:order val="4"/>
          <c:tx>
            <c:strRef>
              <c:f>'F3-Graphique 3'!$B$9</c:f>
              <c:strCache>
                <c:ptCount val="1"/>
                <c:pt idx="0">
                  <c:v>de 1943 à 1947</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'F3-Graphique 3'!$C$4:$J$4</c:f>
              <c:strCache/>
            </c:strRef>
          </c:cat>
          <c:val>
            <c:numRef>
              <c:f>'F3-Graphique 3'!$C$9:$J$9</c:f>
              <c:numCache/>
            </c:numRef>
          </c:val>
          <c:smooth val="0"/>
        </c:ser>
        <c:ser>
          <c:idx val="5"/>
          <c:order val="5"/>
          <c:tx>
            <c:strRef>
              <c:f>'F3-Graphique 3'!$B$10</c:f>
              <c:strCache>
                <c:ptCount val="1"/>
                <c:pt idx="0">
                  <c:v>de 1948 à 1952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'F3-Graphique 3'!$C$4:$J$4</c:f>
              <c:strCache/>
            </c:strRef>
          </c:cat>
          <c:val>
            <c:numRef>
              <c:f>'F3-Graphique 3'!$C$10:$J$10</c:f>
              <c:numCache/>
            </c:numRef>
          </c:val>
          <c:smooth val="0"/>
        </c:ser>
        <c:ser>
          <c:idx val="6"/>
          <c:order val="6"/>
          <c:tx>
            <c:strRef>
              <c:f>'F3-Graphique 3'!$B$11</c:f>
              <c:strCache>
                <c:ptCount val="1"/>
                <c:pt idx="0">
                  <c:v>après 1952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'F3-Graphique 3'!$C$4:$J$4</c:f>
              <c:strCache/>
            </c:strRef>
          </c:cat>
          <c:val>
            <c:numRef>
              <c:f>'F3-Graphique 3'!$C$11:$J$11</c:f>
              <c:numCache/>
            </c:numRef>
          </c:val>
          <c:smooth val="0"/>
        </c:ser>
        <c:axId val="38507477"/>
        <c:axId val="30835154"/>
      </c:lineChart>
      <c:catAx>
        <c:axId val="38507477"/>
        <c:scaling>
          <c:orientation val="minMax"/>
        </c:scaling>
        <c:axPos val="b"/>
        <c:delete val="0"/>
        <c:numFmt formatCode="General" sourceLinked="1"/>
        <c:majorTickMark val="out"/>
        <c:minorTickMark val="none"/>
        <c:tickLblPos val="nextTo"/>
        <c:crossAx val="30835154"/>
        <c:crosses val="autoZero"/>
        <c:auto val="1"/>
        <c:lblOffset val="100"/>
        <c:noMultiLvlLbl val="0"/>
      </c:catAx>
      <c:valAx>
        <c:axId val="30835154"/>
        <c:scaling>
          <c:orientation val="minMax"/>
        </c:scaling>
        <c:axPos val="l"/>
        <c:title>
          <c:tx>
            <c:rich>
              <a:bodyPr vert="horz" rot="-5400000" anchor="ctr"/>
              <a:lstStyle/>
              <a:p>
                <a:pPr algn="ctr">
                  <a:defRPr/>
                </a:pPr>
                <a:r>
                  <a:rPr lang="en-US" cap="none" u="none" baseline="0">
                    <a:solidFill>
                      <a:srgbClr val="000000"/>
                    </a:solidFill>
                    <a:latin typeface="Calibri"/>
                    <a:ea typeface="Calibri"/>
                    <a:cs typeface="Calibri"/>
                  </a:rPr>
                  <a:t>En</a:t>
                </a:r>
                <a:r>
                  <a:rPr lang="en-US" cap="none" u="none" baseline="0">
                    <a:solidFill>
                      <a:srgbClr val="000000"/>
                    </a:solidFill>
                    <a:latin typeface="Calibri"/>
                    <a:ea typeface="Calibri"/>
                    <a:cs typeface="Calibri"/>
                  </a:rPr>
                  <a:t> % de la  génération</a:t>
                </a:r>
              </a:p>
            </c:rich>
          </c:tx>
          <c:layout/>
          <c:overlay val="0"/>
          <c:spPr>
            <a:noFill/>
            <a:ln>
              <a:noFill/>
            </a:ln>
          </c:spPr>
        </c:title>
        <c:majorGridlines/>
        <c:delete val="0"/>
        <c:numFmt formatCode="#,##0.0\ _€" sourceLinked="1"/>
        <c:majorTickMark val="out"/>
        <c:minorTickMark val="none"/>
        <c:tickLblPos val="nextTo"/>
        <c:crossAx val="38507477"/>
        <c:crosses val="autoZero"/>
        <c:crossBetween val="between"/>
        <c:dispUnits/>
      </c:valAx>
    </c:plotArea>
    <c:legend>
      <c:legendPos val="r"/>
      <c:layout/>
      <c:overlay val="0"/>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fr-FR"/>
  <c:printSettings xmlns:c="http://schemas.openxmlformats.org/drawingml/2006/chart">
    <c:headerFooter/>
    <c:pageMargins b="0.75000000000000189" l="0.70000000000000062" r="0.70000000000000062" t="0.75000000000000189"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25"/>
          <c:y val="0.205"/>
          <c:w val="0.90125"/>
          <c:h val="0.7285"/>
        </c:manualLayout>
      </c:layout>
      <c:lineChart>
        <c:grouping val="standard"/>
        <c:varyColors val="0"/>
        <c:ser>
          <c:idx val="1"/>
          <c:order val="0"/>
          <c:tx>
            <c:strRef>
              <c:f>'F9-Graphique 1'!$B$13:$B$19</c:f>
              <c:strCache>
                <c:ptCount val="1"/>
                <c:pt idx="0">
                  <c:v>MSA salariés</c:v>
                </c:pt>
              </c:strCache>
            </c:strRef>
          </c:tx>
          <c:spPr>
            <a:ln w="25400">
              <a:solidFill>
                <a:srgbClr val="FF66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a:solidFill>
                  <a:srgbClr val="FF6600"/>
                </a:solidFill>
                <a:prstDash val="solid"/>
              </a:ln>
            </c:spPr>
          </c:marker>
          <c:dLbls>
            <c:numFmt formatCode="General" sourceLinked="1"/>
            <c:showLegendKey val="0"/>
            <c:showVal val="0"/>
            <c:showBubbleSize val="0"/>
            <c:showCatName val="0"/>
            <c:showSerName val="0"/>
            <c:showLeaderLines val="1"/>
            <c:showPercent val="0"/>
          </c:dLbls>
          <c:cat>
            <c:numRef>
              <c:f>'F9-Graphique 1'!$C$4:$C$11</c:f>
              <c:numCache/>
            </c:numRef>
          </c:cat>
          <c:val>
            <c:numRef>
              <c:f>'F9-Graphique 1'!$D$12:$D$19</c:f>
              <c:numCache/>
            </c:numRef>
          </c:val>
          <c:smooth val="0"/>
        </c:ser>
        <c:ser>
          <c:idx val="2"/>
          <c:order val="1"/>
          <c:tx>
            <c:strRef>
              <c:f>'F9-Graphique 1'!$B$21:$B$27</c:f>
              <c:strCache>
                <c:ptCount val="1"/>
                <c:pt idx="0">
                  <c:v>RSI commerçants</c:v>
                </c:pt>
              </c:strCache>
            </c:strRef>
          </c:tx>
          <c:spPr>
            <a:ln w="25400">
              <a:solidFill>
                <a:srgbClr val="8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a:solidFill>
                  <a:srgbClr val="800080"/>
                </a:solidFill>
                <a:prstDash val="solid"/>
              </a:ln>
            </c:spPr>
          </c:marker>
          <c:dLbls>
            <c:numFmt formatCode="General" sourceLinked="1"/>
            <c:showLegendKey val="0"/>
            <c:showVal val="0"/>
            <c:showBubbleSize val="0"/>
            <c:showCatName val="0"/>
            <c:showSerName val="0"/>
            <c:showLeaderLines val="1"/>
            <c:showPercent val="0"/>
          </c:dLbls>
          <c:cat>
            <c:numRef>
              <c:f>'F9-Graphique 1'!$C$4:$C$11</c:f>
              <c:numCache/>
            </c:numRef>
          </c:cat>
          <c:val>
            <c:numRef>
              <c:f>'F9-Graphique 1'!$D$20:$D$27</c:f>
              <c:numCache/>
            </c:numRef>
          </c:val>
          <c:smooth val="0"/>
        </c:ser>
        <c:ser>
          <c:idx val="0"/>
          <c:order val="2"/>
          <c:tx>
            <c:strRef>
              <c:f>'F9-Graphique 1'!$B$4:$B$11</c:f>
              <c:strCache>
                <c:ptCount val="1"/>
                <c:pt idx="0">
                  <c:v>CNAV</c:v>
                </c:pt>
              </c:strCache>
            </c:strRef>
          </c:tx>
          <c:spPr>
            <a:ln w="381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'F9-Graphique 1'!$C$4:$C$11</c:f>
              <c:numCache/>
            </c:numRef>
          </c:cat>
          <c:val>
            <c:numRef>
              <c:f>'F9-Graphique 1'!$D$4:$D$11</c:f>
              <c:numCache/>
            </c:numRef>
          </c:val>
          <c:smooth val="0"/>
        </c:ser>
        <c:ser>
          <c:idx val="3"/>
          <c:order val="3"/>
          <c:tx>
            <c:strRef>
              <c:f>'F9-Graphique 1'!$B$29:$B$32</c:f>
              <c:strCache>
                <c:ptCount val="1"/>
                <c:pt idx="0">
                  <c:v>RSI artisans</c:v>
                </c:pt>
              </c:strCache>
            </c:strRef>
          </c:tx>
          <c:spPr>
            <a:ln w="38100">
              <a:solidFill>
                <a:srgbClr val="8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'F9-Graphique 1'!$C$5:$C$10</c:f>
              <c:numCache/>
            </c:numRef>
          </c:cat>
          <c:val>
            <c:numRef>
              <c:f>'F9-Graphique 1'!$D$28:$D$34</c:f>
              <c:numCache/>
            </c:numRef>
          </c:val>
          <c:smooth val="0"/>
        </c:ser>
        <c:ser>
          <c:idx val="4"/>
          <c:order val="4"/>
          <c:tx>
            <c:strRef>
              <c:f>'F9-Graphique 1'!$B$68:$B$72</c:f>
              <c:strCache>
                <c:ptCount val="1"/>
                <c:pt idx="0">
                  <c:v>Tous régimes
(primo-liquidants)</c:v>
                </c:pt>
              </c:strCache>
            </c:strRef>
          </c:tx>
          <c:spPr>
            <a:ln w="12700">
              <a:solidFill>
                <a:srgbClr val="8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14"/>
            <c:spPr>
              <a:solidFill>
                <a:srgbClr val="FF00FF"/>
              </a:solidFill>
              <a:ln>
                <a:solidFill>
                  <a:srgbClr val="FF00FF"/>
                </a:solidFill>
                <a:prstDash val="solid"/>
              </a:ln>
            </c:spPr>
          </c:marker>
          <c:dLbls>
            <c:numFmt formatCode="General" sourceLinked="1"/>
            <c:showLegendKey val="0"/>
            <c:showVal val="0"/>
            <c:showBubbleSize val="0"/>
            <c:showCatName val="0"/>
            <c:showSerName val="0"/>
            <c:showLeaderLines val="1"/>
            <c:showPercent val="0"/>
          </c:dLbls>
          <c:cat>
            <c:numRef>
              <c:f>'F9-Graphique 1'!$C$5:$C$11</c:f>
              <c:numCache/>
            </c:numRef>
          </c:cat>
          <c:val>
            <c:numRef>
              <c:f>'F9-Graphique 1'!$D$68:$D$72</c:f>
              <c:numCache/>
            </c:numRef>
          </c:val>
          <c:smooth val="0"/>
        </c:ser>
        <c:ser>
          <c:idx val="7"/>
          <c:order val="5"/>
          <c:tx>
            <c:strRef>
              <c:f>'F9-Graphique 1'!$B$53:$B$58</c:f>
              <c:strCache>
                <c:ptCount val="1"/>
                <c:pt idx="0">
                  <c:v>CNRACL</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0000FF"/>
                </a:solidFill>
                <a:prstDash val="solid"/>
              </a:ln>
            </c:spPr>
          </c:marker>
          <c:dLbls>
            <c:numFmt formatCode="General" sourceLinked="1"/>
            <c:showLegendKey val="0"/>
            <c:showVal val="0"/>
            <c:showBubbleSize val="0"/>
            <c:showCatName val="0"/>
            <c:showSerName val="0"/>
            <c:showLeaderLines val="1"/>
            <c:showPercent val="0"/>
          </c:dLbls>
          <c:cat>
            <c:numRef>
              <c:f>'F9-Graphique 1'!$C$4:$C$11</c:f>
              <c:numCache/>
            </c:numRef>
          </c:cat>
          <c:val>
            <c:numRef>
              <c:f>'F9-Graphique 1'!$D$52:$D$59</c:f>
              <c:numCache/>
            </c:numRef>
          </c:val>
          <c:smooth val="0"/>
        </c:ser>
        <c:ser>
          <c:idx val="6"/>
          <c:order val="6"/>
          <c:tx>
            <c:strRef>
              <c:f>'F9-Graphique 1'!$B$45:$B$50</c:f>
              <c:strCache>
                <c:ptCount val="1"/>
                <c:pt idx="0">
                  <c:v>Fonction publique d'État militaire</c:v>
                </c:pt>
              </c:strCache>
            </c:strRef>
          </c:tx>
          <c:spPr>
            <a:ln w="12700">
              <a:solidFill>
                <a:srgbClr val="969696"/>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'F9-Graphique 1'!$C$4:$C$11</c:f>
              <c:numCache/>
            </c:numRef>
          </c:cat>
          <c:val>
            <c:numRef>
              <c:f>'F9-Graphique 1'!$D$44:$D$51</c:f>
              <c:numCache/>
            </c:numRef>
          </c:val>
          <c:smooth val="0"/>
        </c:ser>
        <c:ser>
          <c:idx val="5"/>
          <c:order val="7"/>
          <c:tx>
            <c:strRef>
              <c:f>'F9-Graphique 1'!$B$37:$B$42</c:f>
              <c:strCache>
                <c:ptCount val="1"/>
                <c:pt idx="0">
                  <c:v>Fonction publique d'État civile</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FF99CC"/>
                </a:solidFill>
                <a:prstDash val="solid"/>
              </a:ln>
            </c:spPr>
          </c:marker>
          <c:dLbls>
            <c:numFmt formatCode="General" sourceLinked="1"/>
            <c:showLegendKey val="0"/>
            <c:showVal val="0"/>
            <c:showBubbleSize val="0"/>
            <c:showCatName val="0"/>
            <c:showSerName val="0"/>
            <c:showLeaderLines val="1"/>
            <c:showPercent val="0"/>
          </c:dLbls>
          <c:cat>
            <c:numRef>
              <c:f>'F9-Graphique 1'!$C$4:$C$11</c:f>
              <c:numCache/>
            </c:numRef>
          </c:cat>
          <c:val>
            <c:numRef>
              <c:f>'F9-Graphique 1'!$D$36:$D$43</c:f>
              <c:numCache/>
            </c:numRef>
          </c:val>
          <c:smooth val="0"/>
        </c:ser>
        <c:ser>
          <c:idx val="8"/>
          <c:order val="8"/>
          <c:tx>
            <c:strRef>
              <c:f>'F9-Graphique 1'!$B$60:$B$67</c:f>
              <c:strCache>
                <c:ptCount val="1"/>
                <c:pt idx="0">
                  <c:v>MSA non-salariés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diamond"/>
            <c:size val="15"/>
          </c:marker>
          <c:dLbls>
            <c:numFmt formatCode="General" sourceLinked="1"/>
            <c:showLegendKey val="0"/>
            <c:showVal val="0"/>
            <c:showBubbleSize val="0"/>
            <c:showCatName val="0"/>
            <c:showSerName val="0"/>
            <c:showLeaderLines val="1"/>
            <c:showPercent val="0"/>
          </c:dLbls>
          <c:val>
            <c:numRef>
              <c:f>'F9-Graphique 1'!$D$60:$D$67</c:f>
              <c:numCache/>
            </c:numRef>
          </c:val>
          <c:smooth val="0"/>
        </c:ser>
        <c:axId val="65312683"/>
        <c:axId val="43758512"/>
      </c:lineChart>
      <c:catAx>
        <c:axId val="65312683"/>
        <c:scaling>
          <c:orientation val="minMax"/>
        </c:scaling>
        <c:axPos val="b"/>
        <c:delete val="0"/>
        <c:numFmt formatCode="General" sourceLinked="1"/>
        <c:majorTickMark val="out"/>
        <c:minorTickMark val="none"/>
        <c:tickLblPos val="nextTo"/>
        <c:spPr>
          <a:ln w="3175">
            <a:solidFill>
              <a:srgbClr val="000000"/>
            </a:solidFill>
            <a:prstDash val="solid"/>
          </a:ln>
        </c:spPr>
        <c:crossAx val="43758512"/>
        <c:crosses val="autoZero"/>
        <c:auto val="1"/>
        <c:lblOffset val="100"/>
        <c:tickLblSkip val="1"/>
        <c:noMultiLvlLbl val="0"/>
      </c:catAx>
      <c:valAx>
        <c:axId val="43758512"/>
        <c:scaling>
          <c:orientation val="minMax"/>
          <c:max val="1"/>
          <c:min val="0"/>
        </c:scaling>
        <c:axPos val="l"/>
        <c:majorGridlines>
          <c:spPr>
            <a:ln w="3175">
              <a:solidFill>
                <a:srgbClr val="000000"/>
              </a:solidFill>
              <a:prstDash val="sysDash"/>
            </a:ln>
          </c:spPr>
        </c:majorGridlines>
        <c:delete val="0"/>
        <c:numFmt formatCode="0%" sourceLinked="0"/>
        <c:majorTickMark val="out"/>
        <c:minorTickMark val="none"/>
        <c:tickLblPos val="nextTo"/>
        <c:spPr>
          <a:ln w="3175">
            <a:solidFill>
              <a:srgbClr val="000000"/>
            </a:solidFill>
            <a:prstDash val="solid"/>
          </a:ln>
        </c:spPr>
        <c:crossAx val="65312683"/>
        <c:crosses val="autoZero"/>
        <c:crossBetween val="between"/>
        <c:dispUnits/>
        <c:majorUnit val="0.2"/>
      </c:valAx>
      <c:spPr>
        <a:noFill/>
        <a:ln w="25400">
          <a:noFill/>
        </a:ln>
      </c:spPr>
    </c:plotArea>
    <c:legend>
      <c:legendPos val="t"/>
      <c:layout>
        <c:manualLayout>
          <c:xMode val="edge"/>
          <c:yMode val="edge"/>
          <c:x val="0.06275"/>
          <c:y val="0.021"/>
          <c:w val="0.92475"/>
          <c:h val="0.13175"/>
        </c:manualLayout>
      </c:layout>
      <c:overlay val="0"/>
      <c:spPr>
        <a:solidFill>
          <a:srgbClr val="FFFFFF"/>
        </a:solidFill>
        <a:ln w="25400">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fr-FR"/>
  <c:printSettings xmlns:c="http://schemas.openxmlformats.org/drawingml/2006/chart">
    <c:headerFooter alignWithMargins="0"/>
    <c:pageMargins b="0.98425196899999956" l="0.78740157499999996" r="0.78740157499999996" t="0.98425196899999956" header="0.492125984500001" footer="0.492125984500001"/>
    <c:pageSetup/>
  </c:printSettings>
  <c:date1904 val="0"/>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28</xdr:row>
      <xdr:rowOff>0</xdr:rowOff>
    </xdr:from>
    <xdr:to>
      <xdr:col>8</xdr:col>
      <xdr:colOff>228600</xdr:colOff>
      <xdr:row>40</xdr:row>
      <xdr:rowOff>0</xdr:rowOff>
    </xdr:to>
    <xdr:sp macro="" textlink="">
      <xdr:nvSpPr>
        <xdr:cNvPr id="2" name="Text Box 1"/>
        <xdr:cNvSpPr txBox="1">
          <a:spLocks noChangeArrowheads="1"/>
        </xdr:cNvSpPr>
      </xdr:nvSpPr>
      <xdr:spPr bwMode="auto">
        <a:xfrm>
          <a:off x="200025" y="7248525"/>
          <a:ext cx="6581775"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12</xdr:row>
      <xdr:rowOff>85725</xdr:rowOff>
    </xdr:from>
    <xdr:to>
      <xdr:col>11</xdr:col>
      <xdr:colOff>9525</xdr:colOff>
      <xdr:row>20</xdr:row>
      <xdr:rowOff>66675</xdr:rowOff>
    </xdr:to>
    <xdr:sp macro="" textlink="">
      <xdr:nvSpPr>
        <xdr:cNvPr id="2" name="Text Box 1"/>
        <xdr:cNvSpPr txBox="1">
          <a:spLocks noChangeArrowheads="1"/>
        </xdr:cNvSpPr>
      </xdr:nvSpPr>
      <xdr:spPr bwMode="auto">
        <a:xfrm>
          <a:off x="171450" y="3076575"/>
          <a:ext cx="5657850" cy="1457325"/>
        </a:xfrm>
        <a:prstGeom prst="rect">
          <a:avLst/>
        </a:prstGeom>
        <a:noFill/>
        <a:ln w="9525">
          <a:noFill/>
        </a:ln>
      </xdr:spPr>
      <xdr:txBody>
        <a:bodyPr vertOverflow="clip" wrap="square" lIns="27432" tIns="22860" rIns="0" bIns="0" anchor="t" upright="1"/>
        <a:lstStyle/>
        <a:p>
          <a:r>
            <a:rPr lang="fr-FR" sz="800">
              <a:latin typeface="Arial" pitchFamily="34" charset="0"/>
              <a:ea typeface="+mn-ea"/>
              <a:cs typeface="Arial" pitchFamily="34" charset="0"/>
            </a:rPr>
            <a:t>.</a:t>
          </a:r>
        </a:p>
        <a:p>
          <a:r>
            <a:rPr lang="fr-FR" sz="1100">
              <a:latin typeface="+mn-lt"/>
              <a:ea typeface="+mn-ea"/>
              <a:cs typeface="+mn-cs"/>
            </a:rPr>
            <a:t> </a:t>
          </a:r>
        </a:p>
        <a:p>
          <a:pPr algn="l" rtl="0">
            <a:defRPr sz="1000"/>
          </a:pPr>
          <a:endParaRPr lang="fr-FR" sz="8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16</xdr:row>
      <xdr:rowOff>133350</xdr:rowOff>
    </xdr:from>
    <xdr:to>
      <xdr:col>11</xdr:col>
      <xdr:colOff>95250</xdr:colOff>
      <xdr:row>39</xdr:row>
      <xdr:rowOff>95250</xdr:rowOff>
    </xdr:to>
    <xdr:graphicFrame macro="">
      <xdr:nvGraphicFramePr>
        <xdr:cNvPr id="2" name="Graphique 7"/>
        <xdr:cNvGraphicFramePr/>
      </xdr:nvGraphicFramePr>
      <xdr:xfrm>
        <a:off x="285750" y="3876675"/>
        <a:ext cx="8486775" cy="42576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14</xdr:row>
      <xdr:rowOff>123825</xdr:rowOff>
    </xdr:from>
    <xdr:to>
      <xdr:col>9</xdr:col>
      <xdr:colOff>295275</xdr:colOff>
      <xdr:row>36</xdr:row>
      <xdr:rowOff>47625</xdr:rowOff>
    </xdr:to>
    <xdr:graphicFrame macro="">
      <xdr:nvGraphicFramePr>
        <xdr:cNvPr id="2" name="Graphique 11"/>
        <xdr:cNvGraphicFramePr/>
      </xdr:nvGraphicFramePr>
      <xdr:xfrm>
        <a:off x="209550" y="3810000"/>
        <a:ext cx="7972425" cy="4114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13</xdr:row>
      <xdr:rowOff>66675</xdr:rowOff>
    </xdr:from>
    <xdr:to>
      <xdr:col>7</xdr:col>
      <xdr:colOff>238125</xdr:colOff>
      <xdr:row>31</xdr:row>
      <xdr:rowOff>76200</xdr:rowOff>
    </xdr:to>
    <xdr:graphicFrame macro="">
      <xdr:nvGraphicFramePr>
        <xdr:cNvPr id="2" name="Graphique 2"/>
        <xdr:cNvGraphicFramePr/>
      </xdr:nvGraphicFramePr>
      <xdr:xfrm>
        <a:off x="257175" y="3371850"/>
        <a:ext cx="6096000" cy="3438525"/>
      </xdr:xfrm>
      <a:graphic>
        <a:graphicData uri="http://schemas.openxmlformats.org/drawingml/2006/chart">
          <c:chart xmlns:c="http://schemas.openxmlformats.org/drawingml/2006/chart" r:id="rId1"/>
        </a:graphicData>
      </a:graphic>
    </xdr:graphicFrame>
    <xdr:clientData/>
  </xdr:twoCellAnchor>
  <xdr:twoCellAnchor>
    <xdr:from>
      <xdr:col>6</xdr:col>
      <xdr:colOff>647700</xdr:colOff>
      <xdr:row>15</xdr:row>
      <xdr:rowOff>95250</xdr:rowOff>
    </xdr:from>
    <xdr:to>
      <xdr:col>8</xdr:col>
      <xdr:colOff>276225</xdr:colOff>
      <xdr:row>16</xdr:row>
      <xdr:rowOff>152400</xdr:rowOff>
    </xdr:to>
    <xdr:sp macro="" textlink="">
      <xdr:nvSpPr>
        <xdr:cNvPr id="3" name="ZoneTexte 1"/>
        <xdr:cNvSpPr txBox="1"/>
      </xdr:nvSpPr>
      <xdr:spPr>
        <a:xfrm>
          <a:off x="5781675" y="3781425"/>
          <a:ext cx="1590675" cy="247650"/>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800" b="0">
              <a:latin typeface="Arial" pitchFamily="34" charset="0"/>
              <a:cs typeface="Arial" pitchFamily="34" charset="0"/>
            </a:rPr>
            <a:t>Générations nées </a:t>
          </a:r>
          <a:r>
            <a:rPr lang="fr-FR" sz="900" b="0"/>
            <a:t>:</a:t>
          </a:r>
          <a:endParaRPr lang="fr-FR" sz="900" b="1"/>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2</xdr:row>
      <xdr:rowOff>152400</xdr:rowOff>
    </xdr:from>
    <xdr:to>
      <xdr:col>13</xdr:col>
      <xdr:colOff>371475</xdr:colOff>
      <xdr:row>23</xdr:row>
      <xdr:rowOff>66675</xdr:rowOff>
    </xdr:to>
    <xdr:graphicFrame macro="">
      <xdr:nvGraphicFramePr>
        <xdr:cNvPr id="2" name="Chart 2"/>
        <xdr:cNvGraphicFramePr/>
      </xdr:nvGraphicFramePr>
      <xdr:xfrm>
        <a:off x="4495800" y="676275"/>
        <a:ext cx="7210425" cy="3457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Graphique%203%20ER%20retraites%20en%202007%20v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3%20ER%20retraites%20en%202007%20par%20sexe%20v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Tableau%204%20ER%20retraites%20en%202007%20v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Graphique%202%20ER%20retraites%20en%202007%20v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2%20ER%20retraites%20en%202007%20par%20sexe%20v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chcollin\Local%20Settings\Temporary%20Internet%20Files\OLK13\pgm%20sas\Graph2_fiche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01%20MAQUETTES\2017%20PANORAMAS%20RETRAITES%20&#233;dition%202017\01%20Fichiers%20SRis&#233;s\MICO_2015.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01%20MAQUETTES\2017%20PANORAMAS%20RETRAITES%20&#233;dition%202017\01%20Fichiers%20SRis&#233;s\tabsas_MI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04"/>
      <sheetName val="Données"/>
      <sheetName val="Macro1"/>
    </sheetNames>
    <sheetDataSet>
      <sheetData sheetId="0" refreshError="1"/>
      <sheetData sheetId="1"/>
      <sheetData sheetId="2">
        <row r="23">
          <cell r="C23">
            <v>1487</v>
          </cell>
        </row>
        <row r="26">
          <cell r="C26">
            <v>514</v>
          </cell>
        </row>
        <row r="29">
          <cell r="C29">
            <v>8347</v>
          </cell>
        </row>
        <row r="31">
          <cell r="C31">
            <v>13687</v>
          </cell>
        </row>
        <row r="34">
          <cell r="C34">
            <v>30037</v>
          </cell>
        </row>
        <row r="36">
          <cell r="C36">
            <v>15330</v>
          </cell>
        </row>
        <row r="39">
          <cell r="C39">
            <v>2180</v>
          </cell>
        </row>
        <row r="41">
          <cell r="C41">
            <v>1172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s>
    <sheetDataSet>
      <sheetData sheetId="0" refreshError="1"/>
      <sheetData sheetId="1" refreshError="1"/>
      <sheetData sheetId="2" refreshError="1"/>
      <sheetData sheetId="3" refreshError="1"/>
      <sheetData sheetId="4" refreshError="1"/>
      <sheetData sheetId="5" refreshError="1"/>
      <sheetData sheetId="6" refreshError="1">
        <row r="88">
          <cell r="C88">
            <v>18</v>
          </cell>
        </row>
        <row r="91">
          <cell r="C91">
            <v>153</v>
          </cell>
        </row>
        <row r="94">
          <cell r="C94">
            <v>4828</v>
          </cell>
        </row>
        <row r="96">
          <cell r="C96">
            <v>7030</v>
          </cell>
        </row>
        <row r="99">
          <cell r="C99">
            <v>11836</v>
          </cell>
        </row>
        <row r="101">
          <cell r="C101">
            <v>7105</v>
          </cell>
        </row>
        <row r="104">
          <cell r="C104">
            <v>1154</v>
          </cell>
        </row>
        <row r="106">
          <cell r="C106">
            <v>801</v>
          </cell>
        </row>
        <row r="153">
          <cell r="C153">
            <v>1469</v>
          </cell>
        </row>
        <row r="156">
          <cell r="C156">
            <v>361</v>
          </cell>
        </row>
        <row r="159">
          <cell r="C159">
            <v>3519</v>
          </cell>
        </row>
        <row r="161">
          <cell r="C161">
            <v>6657</v>
          </cell>
        </row>
        <row r="164">
          <cell r="C164">
            <v>18201</v>
          </cell>
        </row>
        <row r="166">
          <cell r="C166">
            <v>8225</v>
          </cell>
        </row>
        <row r="169">
          <cell r="C169">
            <v>1026</v>
          </cell>
        </row>
        <row r="171">
          <cell r="C171">
            <v>371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4"/>
      <sheetName val="Données"/>
      <sheetName val="Macro1"/>
    </sheetNames>
    <sheetDataSet>
      <sheetData sheetId="0" refreshError="1"/>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 02"/>
      <sheetName val="Données"/>
      <sheetName val="Macro1"/>
    </sheetNames>
    <sheetDataSet>
      <sheetData sheetId="0" refreshError="1"/>
      <sheetData sheetId="1"/>
      <sheetData sheetId="2">
        <row r="23">
          <cell r="C23">
            <v>1585</v>
          </cell>
        </row>
        <row r="26">
          <cell r="C26">
            <v>0</v>
          </cell>
        </row>
        <row r="29">
          <cell r="C29">
            <v>6679</v>
          </cell>
        </row>
        <row r="32">
          <cell r="C32">
            <v>19</v>
          </cell>
        </row>
        <row r="35">
          <cell r="C35">
            <v>10921</v>
          </cell>
        </row>
        <row r="38">
          <cell r="C38">
            <v>16767</v>
          </cell>
        </row>
        <row r="41">
          <cell r="C41">
            <v>157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ph 2 Ensemble"/>
      <sheetName val="Graph 2 Hommes"/>
      <sheetName val="Graph 2 Femmes"/>
      <sheetName val="Données Ensemble"/>
      <sheetName val="Données Hommes"/>
      <sheetName val="Données Femmes"/>
      <sheetName val="Macro1"/>
    </sheetNames>
    <sheetDataSet>
      <sheetData sheetId="0" refreshError="1"/>
      <sheetData sheetId="1"/>
      <sheetData sheetId="2"/>
      <sheetData sheetId="3"/>
      <sheetData sheetId="4"/>
      <sheetData sheetId="5"/>
      <sheetData sheetId="6">
        <row r="84">
          <cell r="C84">
            <v>1161</v>
          </cell>
        </row>
        <row r="87">
          <cell r="C87">
            <v>0</v>
          </cell>
        </row>
        <row r="90">
          <cell r="C90">
            <v>5467</v>
          </cell>
        </row>
        <row r="93">
          <cell r="C93">
            <v>18</v>
          </cell>
        </row>
        <row r="96">
          <cell r="C96">
            <v>10323</v>
          </cell>
        </row>
        <row r="99">
          <cell r="C99">
            <v>13141</v>
          </cell>
        </row>
        <row r="102">
          <cell r="C102">
            <v>3050</v>
          </cell>
        </row>
        <row r="109">
          <cell r="C109">
            <v>6</v>
          </cell>
        </row>
        <row r="112">
          <cell r="C112">
            <v>0</v>
          </cell>
        </row>
        <row r="115">
          <cell r="C115">
            <v>68</v>
          </cell>
        </row>
        <row r="118">
          <cell r="C118">
            <v>1</v>
          </cell>
        </row>
        <row r="121">
          <cell r="C121">
            <v>9</v>
          </cell>
        </row>
        <row r="124">
          <cell r="C124">
            <v>78</v>
          </cell>
        </row>
        <row r="127">
          <cell r="C127">
            <v>34</v>
          </cell>
        </row>
        <row r="169">
          <cell r="C169">
            <v>412</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valo"/>
      <sheetName val="ancetre_b2"/>
      <sheetName val="eacr_g2_tcd"/>
      <sheetName val="eacr_g2"/>
      <sheetName val="GRAPH1-2014"/>
      <sheetName val="eacr_g3_tcd"/>
      <sheetName val="eacr_g3"/>
      <sheetName val="ancetre_b3"/>
      <sheetName val="GRAPH1-2015"/>
    </sheetNames>
    <sheetDataSet>
      <sheetData sheetId="0" refreshError="1"/>
      <sheetData sheetId="1" refreshError="1">
        <row r="18">
          <cell r="O18">
            <v>0.9925136547703645</v>
          </cell>
        </row>
        <row r="19">
          <cell r="O19">
            <v>1.0147867076915482</v>
          </cell>
        </row>
      </sheetData>
      <sheetData sheetId="2" refreshError="1">
        <row r="30">
          <cell r="C30">
            <v>0.9999376931057782</v>
          </cell>
          <cell r="D30">
            <v>0.9779043895847721</v>
          </cell>
          <cell r="F30">
            <v>0.9862324295584725</v>
          </cell>
          <cell r="H30">
            <v>0.992832335897077</v>
          </cell>
          <cell r="I30">
            <v>0.94581489773659</v>
          </cell>
          <cell r="J30">
            <v>0.9686180605277116</v>
          </cell>
        </row>
        <row r="32">
          <cell r="C32">
            <v>1.0093179891868975</v>
          </cell>
          <cell r="D32">
            <v>0.9917101959640686</v>
          </cell>
          <cell r="F32">
            <v>0.9624110129417464</v>
          </cell>
          <cell r="H32">
            <v>1.0025124480903131</v>
          </cell>
          <cell r="I32">
            <v>0.9482120085061021</v>
          </cell>
          <cell r="J32">
            <v>0.9283512610855847</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ICO_RSI"/>
      <sheetName val="MICO_MSAsal"/>
      <sheetName val="MICO_CNAV"/>
      <sheetName val="Pens_Min_MSA_nsal"/>
    </sheetNames>
    <sheetDataSet>
      <sheetData sheetId="0"/>
      <sheetData sheetId="1">
        <row r="20">
          <cell r="I20">
            <v>38.315173527037935</v>
          </cell>
        </row>
        <row r="21">
          <cell r="I21">
            <v>27.845782909074046</v>
          </cell>
        </row>
        <row r="22">
          <cell r="I22">
            <v>26.453446258427594</v>
          </cell>
        </row>
        <row r="23">
          <cell r="E23">
            <v>15.292720841136367</v>
          </cell>
        </row>
      </sheetData>
      <sheetData sheetId="2"/>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G_ENS"/>
      <sheetName val="Liq_DD"/>
      <sheetName val="G1"/>
      <sheetName val="T1"/>
    </sheetNames>
    <sheetDataSet>
      <sheetData sheetId="0">
        <row r="9">
          <cell r="K9">
            <v>5.501199257817803</v>
          </cell>
        </row>
        <row r="17">
          <cell r="K17">
            <v>22.606406014516608</v>
          </cell>
        </row>
        <row r="25">
          <cell r="K25">
            <v>19.367931580398434</v>
          </cell>
        </row>
      </sheetData>
      <sheetData sheetId="1"/>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tabSelected="1" workbookViewId="0" topLeftCell="A1">
      <selection activeCell="A3" sqref="A3"/>
    </sheetView>
  </sheetViews>
  <sheetFormatPr defaultColWidth="11.421875" defaultRowHeight="15"/>
  <cols>
    <col min="1" max="1" width="24.57421875" style="0" customWidth="1"/>
  </cols>
  <sheetData>
    <row r="1" spans="1:3" ht="15">
      <c r="A1" s="236" t="s">
        <v>496</v>
      </c>
      <c r="B1" s="2"/>
      <c r="C1" s="2"/>
    </row>
    <row r="2" spans="1:3" ht="15">
      <c r="A2" s="2"/>
      <c r="B2" s="2"/>
      <c r="C2" s="2"/>
    </row>
    <row r="3" spans="1:3" ht="15">
      <c r="A3" s="808" t="s">
        <v>500</v>
      </c>
      <c r="B3" s="2"/>
      <c r="C3" s="2"/>
    </row>
    <row r="4" spans="1:3" ht="15">
      <c r="A4" s="808"/>
      <c r="B4" s="2"/>
      <c r="C4" s="2"/>
    </row>
    <row r="5" spans="1:3" ht="15">
      <c r="A5" s="808" t="s">
        <v>497</v>
      </c>
      <c r="B5" s="808" t="s">
        <v>498</v>
      </c>
      <c r="C5" s="2"/>
    </row>
    <row r="6" spans="1:3" ht="15">
      <c r="A6" s="808" t="s">
        <v>501</v>
      </c>
      <c r="B6" s="809" t="s">
        <v>513</v>
      </c>
      <c r="C6" s="2"/>
    </row>
    <row r="7" spans="1:3" ht="15">
      <c r="A7" s="808" t="s">
        <v>502</v>
      </c>
      <c r="B7" s="809" t="s">
        <v>514</v>
      </c>
      <c r="C7" s="2"/>
    </row>
    <row r="8" spans="1:3" ht="15">
      <c r="A8" s="808" t="s">
        <v>503</v>
      </c>
      <c r="B8" s="809" t="s">
        <v>515</v>
      </c>
      <c r="C8" s="2"/>
    </row>
    <row r="9" spans="1:3" ht="15">
      <c r="A9" s="808" t="s">
        <v>504</v>
      </c>
      <c r="B9" s="809" t="s">
        <v>516</v>
      </c>
      <c r="C9" s="2"/>
    </row>
    <row r="10" spans="1:3" ht="15">
      <c r="A10" s="808" t="s">
        <v>505</v>
      </c>
      <c r="B10" s="809" t="s">
        <v>517</v>
      </c>
      <c r="C10" s="2"/>
    </row>
    <row r="11" spans="1:3" ht="15">
      <c r="A11" s="808" t="s">
        <v>506</v>
      </c>
      <c r="B11" s="809" t="s">
        <v>518</v>
      </c>
      <c r="C11" s="2"/>
    </row>
    <row r="12" spans="1:3" ht="15">
      <c r="A12" s="808" t="s">
        <v>507</v>
      </c>
      <c r="B12" s="809" t="s">
        <v>519</v>
      </c>
      <c r="C12" s="2"/>
    </row>
    <row r="13" spans="1:3" ht="15">
      <c r="A13" s="808" t="s">
        <v>508</v>
      </c>
      <c r="B13" s="809" t="s">
        <v>520</v>
      </c>
      <c r="C13" s="2"/>
    </row>
    <row r="14" spans="1:3" ht="15">
      <c r="A14" s="808" t="s">
        <v>509</v>
      </c>
      <c r="B14" s="809" t="s">
        <v>521</v>
      </c>
      <c r="C14" s="2"/>
    </row>
    <row r="15" spans="1:3" ht="15">
      <c r="A15" s="808" t="s">
        <v>510</v>
      </c>
      <c r="B15" s="809" t="s">
        <v>522</v>
      </c>
      <c r="C15" s="2"/>
    </row>
    <row r="16" spans="1:3" ht="15">
      <c r="A16" s="808" t="s">
        <v>511</v>
      </c>
      <c r="B16" s="809" t="s">
        <v>523</v>
      </c>
      <c r="C16" s="2"/>
    </row>
    <row r="17" spans="1:3" ht="15">
      <c r="A17" s="808" t="s">
        <v>512</v>
      </c>
      <c r="B17" s="809" t="s">
        <v>524</v>
      </c>
      <c r="C17" s="2"/>
    </row>
    <row r="18" spans="1:3" ht="15">
      <c r="A18" s="808" t="s">
        <v>526</v>
      </c>
      <c r="B18" s="809" t="s">
        <v>525</v>
      </c>
      <c r="C18" s="2"/>
    </row>
    <row r="19" spans="1:3" ht="15">
      <c r="A19" s="808" t="s">
        <v>527</v>
      </c>
      <c r="B19" s="809" t="s">
        <v>536</v>
      </c>
      <c r="C19" s="2"/>
    </row>
    <row r="20" spans="1:3" ht="15">
      <c r="A20" s="808" t="s">
        <v>528</v>
      </c>
      <c r="B20" s="809" t="s">
        <v>537</v>
      </c>
      <c r="C20" s="2"/>
    </row>
    <row r="21" spans="1:3" ht="15">
      <c r="A21" s="808" t="s">
        <v>529</v>
      </c>
      <c r="B21" s="809" t="s">
        <v>538</v>
      </c>
      <c r="C21" s="2"/>
    </row>
    <row r="22" spans="1:2" ht="15">
      <c r="A22" s="808" t="s">
        <v>530</v>
      </c>
      <c r="B22" s="809" t="s">
        <v>539</v>
      </c>
    </row>
    <row r="23" spans="1:2" ht="15">
      <c r="A23" s="808" t="s">
        <v>531</v>
      </c>
      <c r="B23" s="809" t="s">
        <v>540</v>
      </c>
    </row>
    <row r="24" spans="1:2" ht="15">
      <c r="A24" s="808" t="s">
        <v>532</v>
      </c>
      <c r="B24" s="809" t="s">
        <v>541</v>
      </c>
    </row>
    <row r="25" spans="1:2" ht="15">
      <c r="A25" s="808" t="s">
        <v>533</v>
      </c>
      <c r="B25" s="809" t="s">
        <v>542</v>
      </c>
    </row>
    <row r="26" spans="1:2" ht="15">
      <c r="A26" s="808" t="s">
        <v>534</v>
      </c>
      <c r="B26" s="809" t="s">
        <v>543</v>
      </c>
    </row>
    <row r="27" spans="1:2" ht="15">
      <c r="A27" s="808" t="s">
        <v>535</v>
      </c>
      <c r="B27" s="809" t="s">
        <v>544</v>
      </c>
    </row>
    <row r="28" spans="1:2" ht="15">
      <c r="A28" s="808" t="s">
        <v>545</v>
      </c>
      <c r="B28" s="809" t="s">
        <v>557</v>
      </c>
    </row>
    <row r="29" spans="1:2" ht="15">
      <c r="A29" s="808" t="s">
        <v>546</v>
      </c>
      <c r="B29" s="809" t="s">
        <v>558</v>
      </c>
    </row>
    <row r="30" spans="1:2" ht="15">
      <c r="A30" s="808" t="s">
        <v>547</v>
      </c>
      <c r="B30" s="809" t="s">
        <v>561</v>
      </c>
    </row>
    <row r="31" spans="1:2" ht="15">
      <c r="A31" s="808" t="s">
        <v>548</v>
      </c>
      <c r="B31" s="809" t="s">
        <v>560</v>
      </c>
    </row>
    <row r="32" spans="1:2" ht="15">
      <c r="A32" s="808" t="s">
        <v>549</v>
      </c>
      <c r="B32" s="809" t="s">
        <v>559</v>
      </c>
    </row>
    <row r="33" spans="1:2" ht="15">
      <c r="A33" s="808" t="s">
        <v>550</v>
      </c>
      <c r="B33" s="809" t="s">
        <v>562</v>
      </c>
    </row>
    <row r="34" spans="1:2" ht="15">
      <c r="A34" s="808" t="s">
        <v>551</v>
      </c>
      <c r="B34" s="809" t="s">
        <v>563</v>
      </c>
    </row>
    <row r="35" spans="1:2" ht="15">
      <c r="A35" s="808" t="s">
        <v>552</v>
      </c>
      <c r="B35" s="809" t="s">
        <v>564</v>
      </c>
    </row>
    <row r="36" spans="1:2" ht="15">
      <c r="A36" s="808" t="s">
        <v>553</v>
      </c>
      <c r="B36" s="809" t="s">
        <v>565</v>
      </c>
    </row>
    <row r="37" spans="1:2" ht="15">
      <c r="A37" s="808" t="s">
        <v>554</v>
      </c>
      <c r="B37" s="809" t="s">
        <v>566</v>
      </c>
    </row>
    <row r="38" spans="1:2" ht="15">
      <c r="A38" s="808" t="s">
        <v>555</v>
      </c>
      <c r="B38" s="809" t="s">
        <v>567</v>
      </c>
    </row>
    <row r="39" spans="1:2" ht="15">
      <c r="A39" s="808" t="s">
        <v>556</v>
      </c>
      <c r="B39" s="809" t="s">
        <v>568</v>
      </c>
    </row>
    <row r="40" spans="1:2" ht="15">
      <c r="A40" s="808" t="s">
        <v>569</v>
      </c>
      <c r="B40" s="809" t="s">
        <v>579</v>
      </c>
    </row>
    <row r="41" spans="1:2" ht="15">
      <c r="A41" s="808" t="s">
        <v>570</v>
      </c>
      <c r="B41" s="809" t="s">
        <v>580</v>
      </c>
    </row>
    <row r="42" spans="1:2" ht="15">
      <c r="A42" s="808" t="s">
        <v>571</v>
      </c>
      <c r="B42" s="809" t="s">
        <v>581</v>
      </c>
    </row>
    <row r="43" spans="1:2" ht="15">
      <c r="A43" s="808" t="s">
        <v>572</v>
      </c>
      <c r="B43" s="809" t="s">
        <v>582</v>
      </c>
    </row>
    <row r="44" spans="1:2" ht="15">
      <c r="A44" s="808" t="s">
        <v>573</v>
      </c>
      <c r="B44" s="809" t="s">
        <v>583</v>
      </c>
    </row>
    <row r="45" spans="1:2" ht="15">
      <c r="A45" s="808" t="s">
        <v>574</v>
      </c>
      <c r="B45" s="809" t="s">
        <v>584</v>
      </c>
    </row>
    <row r="46" spans="1:2" ht="15">
      <c r="A46" s="808" t="s">
        <v>575</v>
      </c>
      <c r="B46" s="809" t="s">
        <v>585</v>
      </c>
    </row>
    <row r="47" spans="1:2" ht="15">
      <c r="A47" s="808" t="s">
        <v>576</v>
      </c>
      <c r="B47" s="809" t="s">
        <v>586</v>
      </c>
    </row>
    <row r="48" spans="1:2" ht="15">
      <c r="A48" s="808" t="s">
        <v>577</v>
      </c>
      <c r="B48" s="809" t="s">
        <v>587</v>
      </c>
    </row>
    <row r="49" spans="1:2" ht="15">
      <c r="A49" s="808" t="s">
        <v>578</v>
      </c>
      <c r="B49" s="809" t="s">
        <v>588</v>
      </c>
    </row>
    <row r="50" spans="1:2" ht="15">
      <c r="A50" s="808" t="s">
        <v>589</v>
      </c>
      <c r="B50" s="809" t="s">
        <v>597</v>
      </c>
    </row>
    <row r="51" spans="1:2" ht="15">
      <c r="A51" s="808" t="s">
        <v>590</v>
      </c>
      <c r="B51" s="809" t="s">
        <v>582</v>
      </c>
    </row>
    <row r="52" spans="1:2" ht="15">
      <c r="A52" s="808" t="s">
        <v>598</v>
      </c>
      <c r="B52" s="809" t="s">
        <v>584</v>
      </c>
    </row>
    <row r="53" spans="1:2" ht="15">
      <c r="A53" s="808" t="s">
        <v>591</v>
      </c>
      <c r="B53" s="809" t="s">
        <v>599</v>
      </c>
    </row>
    <row r="54" spans="1:2" ht="15">
      <c r="A54" s="808" t="s">
        <v>592</v>
      </c>
      <c r="B54" s="809" t="s">
        <v>600</v>
      </c>
    </row>
    <row r="55" spans="1:2" ht="15">
      <c r="A55" s="808" t="s">
        <v>593</v>
      </c>
      <c r="B55" s="809" t="s">
        <v>601</v>
      </c>
    </row>
    <row r="56" spans="1:2" ht="15">
      <c r="A56" s="808" t="s">
        <v>594</v>
      </c>
      <c r="B56" s="809" t="s">
        <v>602</v>
      </c>
    </row>
    <row r="57" spans="1:2" ht="15">
      <c r="A57" s="808" t="s">
        <v>595</v>
      </c>
      <c r="B57" s="809" t="s">
        <v>603</v>
      </c>
    </row>
    <row r="58" spans="1:2" ht="15">
      <c r="A58" s="808" t="s">
        <v>596</v>
      </c>
      <c r="B58" s="809" t="s">
        <v>604</v>
      </c>
    </row>
    <row r="61" ht="15">
      <c r="A61" s="808" t="s">
        <v>499</v>
      </c>
    </row>
  </sheetData>
  <hyperlinks>
    <hyperlink ref="B6" location="'F1-Tableau 1'!A1" display="Effectifs des retraités de droit direct tous régimes"/>
    <hyperlink ref="B7" location="'F1-Tableau 2'!A1" display="Effectifs des retraités de droit direct, par régime de retraite en 2015"/>
    <hyperlink ref="B58" location="'F9-Graphique 1'!A1" display="Part des nouveaux retraités à un minimum de pension par régime de retraite"/>
    <hyperlink ref="B57" location="'F9-Tableau 3'!A1" display="Part des retraités nés en 1946 percevant un minimum de pension, selon leur régime principal d'affiliation"/>
    <hyperlink ref="B56" location="'F9-Tableau 2'!A1" display="Part des retraités nés en 1946 percevant un minimum de pension  de l'avantage de droit direct correspondant fin 2008"/>
    <hyperlink ref="B55" location="'F9-Tableau 1'!A1" display="Attribution et versement du minimum contributif pour les pensions liquidées en 2015"/>
    <hyperlink ref="B54" location="'F08-Graphique 1'!A1" display="Montants mensuels bruts moyens de la pension de droit direct (y compris majoration pour enfants)  tous régimes pour les primo-liquidants et l’ensemble des retraités"/>
    <hyperlink ref="B53" location="'F08-Tableau 1'!A1" display="Montant brut moyen de droit direct des nouveaux retraités (hors majoration pour enfants) par régime de retraite en 2015 "/>
    <hyperlink ref="B52" location="'F07-tabcomp3'!A1" display="Évolution entre les générations du montant moyen brut de droit direct à 66 ans, par régime"/>
    <hyperlink ref="B51" location="'F07-tabcomp2'!A1" display="Montant brut de l’avantage principal de droit direct moyen dans les régimes de base en 2015"/>
    <hyperlink ref="B50" location="'F07-tabcomp 1'!A1" display="Evolution du montant moyen de la pension de droit direct, par génération"/>
    <hyperlink ref="B49" location="'F07-Graphique 5'!A1" display="Taux de remplacement médians par génération pour les retraités à carrière complète"/>
    <hyperlink ref="B48" location="'F07-Graphique 4b'!A1" display="Distribution de la pension mensuelle brute de droit direct (y compris majoration pour 3 enfants) pour les retraités ayant effectué une ayant effectué une carrière complète, fin 2012"/>
    <hyperlink ref="B47" location="'F07-Graphique 4a'!A1" display="Distribution de la pension mensuelle brute de droit direct (y compris majoration pour trois enfants), fin 2012 "/>
    <hyperlink ref="B46" location="'F07-Graphique 3'!A1" display="Évolution de l'écart de pension entre les hommes et les femmes (y compris majoration pour trois enfants)"/>
    <hyperlink ref="B45" location="'F07-Graphique 2'!A1" display="Évolution entre les générations du montant moyen brut de droit direct à 66 ans, par régime"/>
    <hyperlink ref="B44" location="'F07-Graphique 1'!A1" display="Évolution par génération du montant mensuel moyen de la pension de droit direct  (y compris majoration pour trois enfants) en 2012"/>
    <hyperlink ref="B43" location="'F07-Tableau'!A1" display="Montant brut de l’avantage principal de droit direct moyen dans les régimes de base en 2015"/>
    <hyperlink ref="B8" location="'F1-Tableau 3'!A1" display="Effectifs des retraités de droit direct d'un régime de base en 2015, selon le régime principal"/>
    <hyperlink ref="B9" location="'F1-Graphique 1'!F1" display="Évolution du nombre de retraités tous régimes et par régime de retraite"/>
    <hyperlink ref="B10" location="'F1-Graphique 2'!A1" display="Evolution annuelle du flux de nouveaux retraités, du flux de décès et de l'augmentation du nombre de retraités"/>
    <hyperlink ref="B11" location="'F1-Graphique 3'!A1" display="Part des polypensionnés par génération"/>
    <hyperlink ref="B12" location="'F2-Tableau 1'!A1" display="Effectifs des nouveaux retraités de droit direct, tous régimes"/>
    <hyperlink ref="B13" location="'F2-Tableau 2'!A1" display="Nouveaux retraités de droit direct par régime de retraite en 2015"/>
    <hyperlink ref="B14" location="'F2-Tableau 3'!A1" display="Les circonstances de liquidation de la retraite dans les régimes de base du secteur privé"/>
    <hyperlink ref="B15" location="'F2-Tableau 4'!A1" display="Les circonstances de liquidation de la retraite dans la fonction publique"/>
    <hyperlink ref="B16" location="'F2-Graphique 1'!A1" display="Évolution du nombre des nouveaux retraités tous régimes et par régime de retraite"/>
    <hyperlink ref="B17" location="'F2-Tableau 1 Encadré 1'!A1" display="Nombre de mois pendant lesquels des personnes atteignent l’âge légal d’ouverture des droits"/>
    <hyperlink ref="B18" location="'F2-Graphique 1 Encadré 2'!A1" display="Effectifs par génération à 60 ans"/>
    <hyperlink ref="B19" location="'F3-Tableau 1'!A1" display="Effectifs de retraités bénéficiaires d'un droit dérivé, cumulé ou non avec un droit direct dans le régime, par régime de retraite en 2015"/>
    <hyperlink ref="B20" location="'F3-Tableau 2'!A1" display="Effectifs de retraités de droit dérivé tous régimes en 2015 "/>
    <hyperlink ref="B21" location="'F3-Graphique 1'!A1" display="Évolution des effectifs de retraités bénéficiaires d’un droit dérivé, cumulé ou non avec un droit direct"/>
    <hyperlink ref="B22" location="'F3-Graphique 2'!A1" display="Pyramide des âges des bénéficiaires d'une pension de réversion en 2015"/>
    <hyperlink ref="B23" location="'F3-Graphique 3'!A1" display="Part des personnes bénéficiant d'une pension de réversion selon l'âge et la génération"/>
    <hyperlink ref="B24" location="'F04-Graphique 1'!A1" display="Evolution des durées cotisées et validées au fil des générations"/>
    <hyperlink ref="B25" location="'F04-Graphique 2'!A1" display="Évolution des durées cotisées et validées au fil des générations"/>
    <hyperlink ref="B26" location="'F04-Graphique 3'!A1" display="Durée de carrière en proportion de la durée de vie totale"/>
    <hyperlink ref="B27" location="'F04-Graphique 4'!A1" display="Proportion de carrières complètes (tous régime) selon le sexe et la génération (en %)"/>
    <hyperlink ref="B28" location="'F04-Graphique 5'!A1" display="Comparaison des effectifs par tête et par EQCC, selon la génération"/>
    <hyperlink ref="B29" location="'F04-Tableau 1'!A1" display="Coefficient de proratisation moyen par régime, pour la génération 1946"/>
    <hyperlink ref="B30" location="'F04-Tableau 2'!A1" display="Nombre de retraités de droit direct d'un régime de base, en personne physique et en équivalent carrière complète, par régime"/>
    <hyperlink ref="B31" location="'F05-Tableau 1'!A1" display="Revalorisations des pensions brutes depuis 2005, en euros courants"/>
    <hyperlink ref="B32" location="'F05-Tableau 2'!A1" display="Revalorisations des pensions brutes depuis 2005, en euros constants"/>
    <hyperlink ref="B33" location="'F05-Graph 1'!A1" display="Évolution d’une pension à la CNAV  depuis 2001"/>
    <hyperlink ref="B34" location="'F05 - tabcomp1'!A1" display="Évolution de la pension liquidée de fin d'année à fin d'année en euros courants, pour les principaux régimes de retraite"/>
    <hyperlink ref="B35" location="'F05 - tabcomp2'!A1" display="Évolution de la pension liquidée de fin d'année à fin d'année en euros constants, pour les principaux régimes de retraites"/>
    <hyperlink ref="B36" location="'F06-Tableau 1'!A1" display="Montant mensuel moyen de pension par retraité"/>
    <hyperlink ref="B37" location="'F06-Tableau 2'!A1" display="Montant mensuel brut moyen par retraité pour les résidents en France"/>
    <hyperlink ref="B38" location="'F06-Tableau 3'!A1" display="Montant brut moyen de l’avantage principal de droit direct (hors majoration pour enfants) par régime de retraite en 2015"/>
    <hyperlink ref="B39" location="'F06-Tableau 4'!A1" display="Montants mensuels moyens bruts des éléments composant la retraite totale, fin 2012 "/>
    <hyperlink ref="B40" location="'F06-Tableau 5'!A1" display="Montant mensuel brut moyen de la pension de droit direct (y compris majoration pour enfants), selon le régime principal d'affiliation au cours de la carrière, fin 2015"/>
    <hyperlink ref="B41" location="'F06-Graphique 1'!A1" display="Pension nette moyenne de droit direct (y compris majorations pour enfants) de l'ensemble des retraités résidents en France rapportée au revenu d'activité net moyen"/>
    <hyperlink ref="B42" location="'F06-Graphique 2'!A1" display="Évolution de l'écart de pension entre les femmes et les hommes "/>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25"/>
  <sheetViews>
    <sheetView showGridLines="0" workbookViewId="0" topLeftCell="A1">
      <selection activeCell="B2" sqref="B2:AB2"/>
    </sheetView>
  </sheetViews>
  <sheetFormatPr defaultColWidth="11.421875" defaultRowHeight="15"/>
  <cols>
    <col min="1" max="1" width="2.57421875" style="148" customWidth="1"/>
    <col min="2" max="2" width="13.8515625" style="148" customWidth="1"/>
    <col min="3" max="28" width="5.7109375" style="148" customWidth="1"/>
    <col min="29" max="256" width="11.421875" style="148" customWidth="1"/>
    <col min="257" max="257" width="2.57421875" style="148" customWidth="1"/>
    <col min="258" max="258" width="13.8515625" style="148" customWidth="1"/>
    <col min="259" max="284" width="5.7109375" style="148" customWidth="1"/>
    <col min="285" max="512" width="11.421875" style="148" customWidth="1"/>
    <col min="513" max="513" width="2.57421875" style="148" customWidth="1"/>
    <col min="514" max="514" width="13.8515625" style="148" customWidth="1"/>
    <col min="515" max="540" width="5.7109375" style="148" customWidth="1"/>
    <col min="541" max="768" width="11.421875" style="148" customWidth="1"/>
    <col min="769" max="769" width="2.57421875" style="148" customWidth="1"/>
    <col min="770" max="770" width="13.8515625" style="148" customWidth="1"/>
    <col min="771" max="796" width="5.7109375" style="148" customWidth="1"/>
    <col min="797" max="1024" width="11.421875" style="148" customWidth="1"/>
    <col min="1025" max="1025" width="2.57421875" style="148" customWidth="1"/>
    <col min="1026" max="1026" width="13.8515625" style="148" customWidth="1"/>
    <col min="1027" max="1052" width="5.7109375" style="148" customWidth="1"/>
    <col min="1053" max="1280" width="11.421875" style="148" customWidth="1"/>
    <col min="1281" max="1281" width="2.57421875" style="148" customWidth="1"/>
    <col min="1282" max="1282" width="13.8515625" style="148" customWidth="1"/>
    <col min="1283" max="1308" width="5.7109375" style="148" customWidth="1"/>
    <col min="1309" max="1536" width="11.421875" style="148" customWidth="1"/>
    <col min="1537" max="1537" width="2.57421875" style="148" customWidth="1"/>
    <col min="1538" max="1538" width="13.8515625" style="148" customWidth="1"/>
    <col min="1539" max="1564" width="5.7109375" style="148" customWidth="1"/>
    <col min="1565" max="1792" width="11.421875" style="148" customWidth="1"/>
    <col min="1793" max="1793" width="2.57421875" style="148" customWidth="1"/>
    <col min="1794" max="1794" width="13.8515625" style="148" customWidth="1"/>
    <col min="1795" max="1820" width="5.7109375" style="148" customWidth="1"/>
    <col min="1821" max="2048" width="11.421875" style="148" customWidth="1"/>
    <col min="2049" max="2049" width="2.57421875" style="148" customWidth="1"/>
    <col min="2050" max="2050" width="13.8515625" style="148" customWidth="1"/>
    <col min="2051" max="2076" width="5.7109375" style="148" customWidth="1"/>
    <col min="2077" max="2304" width="11.421875" style="148" customWidth="1"/>
    <col min="2305" max="2305" width="2.57421875" style="148" customWidth="1"/>
    <col min="2306" max="2306" width="13.8515625" style="148" customWidth="1"/>
    <col min="2307" max="2332" width="5.7109375" style="148" customWidth="1"/>
    <col min="2333" max="2560" width="11.421875" style="148" customWidth="1"/>
    <col min="2561" max="2561" width="2.57421875" style="148" customWidth="1"/>
    <col min="2562" max="2562" width="13.8515625" style="148" customWidth="1"/>
    <col min="2563" max="2588" width="5.7109375" style="148" customWidth="1"/>
    <col min="2589" max="2816" width="11.421875" style="148" customWidth="1"/>
    <col min="2817" max="2817" width="2.57421875" style="148" customWidth="1"/>
    <col min="2818" max="2818" width="13.8515625" style="148" customWidth="1"/>
    <col min="2819" max="2844" width="5.7109375" style="148" customWidth="1"/>
    <col min="2845" max="3072" width="11.421875" style="148" customWidth="1"/>
    <col min="3073" max="3073" width="2.57421875" style="148" customWidth="1"/>
    <col min="3074" max="3074" width="13.8515625" style="148" customWidth="1"/>
    <col min="3075" max="3100" width="5.7109375" style="148" customWidth="1"/>
    <col min="3101" max="3328" width="11.421875" style="148" customWidth="1"/>
    <col min="3329" max="3329" width="2.57421875" style="148" customWidth="1"/>
    <col min="3330" max="3330" width="13.8515625" style="148" customWidth="1"/>
    <col min="3331" max="3356" width="5.7109375" style="148" customWidth="1"/>
    <col min="3357" max="3584" width="11.421875" style="148" customWidth="1"/>
    <col min="3585" max="3585" width="2.57421875" style="148" customWidth="1"/>
    <col min="3586" max="3586" width="13.8515625" style="148" customWidth="1"/>
    <col min="3587" max="3612" width="5.7109375" style="148" customWidth="1"/>
    <col min="3613" max="3840" width="11.421875" style="148" customWidth="1"/>
    <col min="3841" max="3841" width="2.57421875" style="148" customWidth="1"/>
    <col min="3842" max="3842" width="13.8515625" style="148" customWidth="1"/>
    <col min="3843" max="3868" width="5.7109375" style="148" customWidth="1"/>
    <col min="3869" max="4096" width="11.421875" style="148" customWidth="1"/>
    <col min="4097" max="4097" width="2.57421875" style="148" customWidth="1"/>
    <col min="4098" max="4098" width="13.8515625" style="148" customWidth="1"/>
    <col min="4099" max="4124" width="5.7109375" style="148" customWidth="1"/>
    <col min="4125" max="4352" width="11.421875" style="148" customWidth="1"/>
    <col min="4353" max="4353" width="2.57421875" style="148" customWidth="1"/>
    <col min="4354" max="4354" width="13.8515625" style="148" customWidth="1"/>
    <col min="4355" max="4380" width="5.7109375" style="148" customWidth="1"/>
    <col min="4381" max="4608" width="11.421875" style="148" customWidth="1"/>
    <col min="4609" max="4609" width="2.57421875" style="148" customWidth="1"/>
    <col min="4610" max="4610" width="13.8515625" style="148" customWidth="1"/>
    <col min="4611" max="4636" width="5.7109375" style="148" customWidth="1"/>
    <col min="4637" max="4864" width="11.421875" style="148" customWidth="1"/>
    <col min="4865" max="4865" width="2.57421875" style="148" customWidth="1"/>
    <col min="4866" max="4866" width="13.8515625" style="148" customWidth="1"/>
    <col min="4867" max="4892" width="5.7109375" style="148" customWidth="1"/>
    <col min="4893" max="5120" width="11.421875" style="148" customWidth="1"/>
    <col min="5121" max="5121" width="2.57421875" style="148" customWidth="1"/>
    <col min="5122" max="5122" width="13.8515625" style="148" customWidth="1"/>
    <col min="5123" max="5148" width="5.7109375" style="148" customWidth="1"/>
    <col min="5149" max="5376" width="11.421875" style="148" customWidth="1"/>
    <col min="5377" max="5377" width="2.57421875" style="148" customWidth="1"/>
    <col min="5378" max="5378" width="13.8515625" style="148" customWidth="1"/>
    <col min="5379" max="5404" width="5.7109375" style="148" customWidth="1"/>
    <col min="5405" max="5632" width="11.421875" style="148" customWidth="1"/>
    <col min="5633" max="5633" width="2.57421875" style="148" customWidth="1"/>
    <col min="5634" max="5634" width="13.8515625" style="148" customWidth="1"/>
    <col min="5635" max="5660" width="5.7109375" style="148" customWidth="1"/>
    <col min="5661" max="5888" width="11.421875" style="148" customWidth="1"/>
    <col min="5889" max="5889" width="2.57421875" style="148" customWidth="1"/>
    <col min="5890" max="5890" width="13.8515625" style="148" customWidth="1"/>
    <col min="5891" max="5916" width="5.7109375" style="148" customWidth="1"/>
    <col min="5917" max="6144" width="11.421875" style="148" customWidth="1"/>
    <col min="6145" max="6145" width="2.57421875" style="148" customWidth="1"/>
    <col min="6146" max="6146" width="13.8515625" style="148" customWidth="1"/>
    <col min="6147" max="6172" width="5.7109375" style="148" customWidth="1"/>
    <col min="6173" max="6400" width="11.421875" style="148" customWidth="1"/>
    <col min="6401" max="6401" width="2.57421875" style="148" customWidth="1"/>
    <col min="6402" max="6402" width="13.8515625" style="148" customWidth="1"/>
    <col min="6403" max="6428" width="5.7109375" style="148" customWidth="1"/>
    <col min="6429" max="6656" width="11.421875" style="148" customWidth="1"/>
    <col min="6657" max="6657" width="2.57421875" style="148" customWidth="1"/>
    <col min="6658" max="6658" width="13.8515625" style="148" customWidth="1"/>
    <col min="6659" max="6684" width="5.7109375" style="148" customWidth="1"/>
    <col min="6685" max="6912" width="11.421875" style="148" customWidth="1"/>
    <col min="6913" max="6913" width="2.57421875" style="148" customWidth="1"/>
    <col min="6914" max="6914" width="13.8515625" style="148" customWidth="1"/>
    <col min="6915" max="6940" width="5.7109375" style="148" customWidth="1"/>
    <col min="6941" max="7168" width="11.421875" style="148" customWidth="1"/>
    <col min="7169" max="7169" width="2.57421875" style="148" customWidth="1"/>
    <col min="7170" max="7170" width="13.8515625" style="148" customWidth="1"/>
    <col min="7171" max="7196" width="5.7109375" style="148" customWidth="1"/>
    <col min="7197" max="7424" width="11.421875" style="148" customWidth="1"/>
    <col min="7425" max="7425" width="2.57421875" style="148" customWidth="1"/>
    <col min="7426" max="7426" width="13.8515625" style="148" customWidth="1"/>
    <col min="7427" max="7452" width="5.7109375" style="148" customWidth="1"/>
    <col min="7453" max="7680" width="11.421875" style="148" customWidth="1"/>
    <col min="7681" max="7681" width="2.57421875" style="148" customWidth="1"/>
    <col min="7682" max="7682" width="13.8515625" style="148" customWidth="1"/>
    <col min="7683" max="7708" width="5.7109375" style="148" customWidth="1"/>
    <col min="7709" max="7936" width="11.421875" style="148" customWidth="1"/>
    <col min="7937" max="7937" width="2.57421875" style="148" customWidth="1"/>
    <col min="7938" max="7938" width="13.8515625" style="148" customWidth="1"/>
    <col min="7939" max="7964" width="5.7109375" style="148" customWidth="1"/>
    <col min="7965" max="8192" width="11.421875" style="148" customWidth="1"/>
    <col min="8193" max="8193" width="2.57421875" style="148" customWidth="1"/>
    <col min="8194" max="8194" width="13.8515625" style="148" customWidth="1"/>
    <col min="8195" max="8220" width="5.7109375" style="148" customWidth="1"/>
    <col min="8221" max="8448" width="11.421875" style="148" customWidth="1"/>
    <col min="8449" max="8449" width="2.57421875" style="148" customWidth="1"/>
    <col min="8450" max="8450" width="13.8515625" style="148" customWidth="1"/>
    <col min="8451" max="8476" width="5.7109375" style="148" customWidth="1"/>
    <col min="8477" max="8704" width="11.421875" style="148" customWidth="1"/>
    <col min="8705" max="8705" width="2.57421875" style="148" customWidth="1"/>
    <col min="8706" max="8706" width="13.8515625" style="148" customWidth="1"/>
    <col min="8707" max="8732" width="5.7109375" style="148" customWidth="1"/>
    <col min="8733" max="8960" width="11.421875" style="148" customWidth="1"/>
    <col min="8961" max="8961" width="2.57421875" style="148" customWidth="1"/>
    <col min="8962" max="8962" width="13.8515625" style="148" customWidth="1"/>
    <col min="8963" max="8988" width="5.7109375" style="148" customWidth="1"/>
    <col min="8989" max="9216" width="11.421875" style="148" customWidth="1"/>
    <col min="9217" max="9217" width="2.57421875" style="148" customWidth="1"/>
    <col min="9218" max="9218" width="13.8515625" style="148" customWidth="1"/>
    <col min="9219" max="9244" width="5.7109375" style="148" customWidth="1"/>
    <col min="9245" max="9472" width="11.421875" style="148" customWidth="1"/>
    <col min="9473" max="9473" width="2.57421875" style="148" customWidth="1"/>
    <col min="9474" max="9474" width="13.8515625" style="148" customWidth="1"/>
    <col min="9475" max="9500" width="5.7109375" style="148" customWidth="1"/>
    <col min="9501" max="9728" width="11.421875" style="148" customWidth="1"/>
    <col min="9729" max="9729" width="2.57421875" style="148" customWidth="1"/>
    <col min="9730" max="9730" width="13.8515625" style="148" customWidth="1"/>
    <col min="9731" max="9756" width="5.7109375" style="148" customWidth="1"/>
    <col min="9757" max="9984" width="11.421875" style="148" customWidth="1"/>
    <col min="9985" max="9985" width="2.57421875" style="148" customWidth="1"/>
    <col min="9986" max="9986" width="13.8515625" style="148" customWidth="1"/>
    <col min="9987" max="10012" width="5.7109375" style="148" customWidth="1"/>
    <col min="10013" max="10240" width="11.421875" style="148" customWidth="1"/>
    <col min="10241" max="10241" width="2.57421875" style="148" customWidth="1"/>
    <col min="10242" max="10242" width="13.8515625" style="148" customWidth="1"/>
    <col min="10243" max="10268" width="5.7109375" style="148" customWidth="1"/>
    <col min="10269" max="10496" width="11.421875" style="148" customWidth="1"/>
    <col min="10497" max="10497" width="2.57421875" style="148" customWidth="1"/>
    <col min="10498" max="10498" width="13.8515625" style="148" customWidth="1"/>
    <col min="10499" max="10524" width="5.7109375" style="148" customWidth="1"/>
    <col min="10525" max="10752" width="11.421875" style="148" customWidth="1"/>
    <col min="10753" max="10753" width="2.57421875" style="148" customWidth="1"/>
    <col min="10754" max="10754" width="13.8515625" style="148" customWidth="1"/>
    <col min="10755" max="10780" width="5.7109375" style="148" customWidth="1"/>
    <col min="10781" max="11008" width="11.421875" style="148" customWidth="1"/>
    <col min="11009" max="11009" width="2.57421875" style="148" customWidth="1"/>
    <col min="11010" max="11010" width="13.8515625" style="148" customWidth="1"/>
    <col min="11011" max="11036" width="5.7109375" style="148" customWidth="1"/>
    <col min="11037" max="11264" width="11.421875" style="148" customWidth="1"/>
    <col min="11265" max="11265" width="2.57421875" style="148" customWidth="1"/>
    <col min="11266" max="11266" width="13.8515625" style="148" customWidth="1"/>
    <col min="11267" max="11292" width="5.7109375" style="148" customWidth="1"/>
    <col min="11293" max="11520" width="11.421875" style="148" customWidth="1"/>
    <col min="11521" max="11521" width="2.57421875" style="148" customWidth="1"/>
    <col min="11522" max="11522" width="13.8515625" style="148" customWidth="1"/>
    <col min="11523" max="11548" width="5.7109375" style="148" customWidth="1"/>
    <col min="11549" max="11776" width="11.421875" style="148" customWidth="1"/>
    <col min="11777" max="11777" width="2.57421875" style="148" customWidth="1"/>
    <col min="11778" max="11778" width="13.8515625" style="148" customWidth="1"/>
    <col min="11779" max="11804" width="5.7109375" style="148" customWidth="1"/>
    <col min="11805" max="12032" width="11.421875" style="148" customWidth="1"/>
    <col min="12033" max="12033" width="2.57421875" style="148" customWidth="1"/>
    <col min="12034" max="12034" width="13.8515625" style="148" customWidth="1"/>
    <col min="12035" max="12060" width="5.7109375" style="148" customWidth="1"/>
    <col min="12061" max="12288" width="11.421875" style="148" customWidth="1"/>
    <col min="12289" max="12289" width="2.57421875" style="148" customWidth="1"/>
    <col min="12290" max="12290" width="13.8515625" style="148" customWidth="1"/>
    <col min="12291" max="12316" width="5.7109375" style="148" customWidth="1"/>
    <col min="12317" max="12544" width="11.421875" style="148" customWidth="1"/>
    <col min="12545" max="12545" width="2.57421875" style="148" customWidth="1"/>
    <col min="12546" max="12546" width="13.8515625" style="148" customWidth="1"/>
    <col min="12547" max="12572" width="5.7109375" style="148" customWidth="1"/>
    <col min="12573" max="12800" width="11.421875" style="148" customWidth="1"/>
    <col min="12801" max="12801" width="2.57421875" style="148" customWidth="1"/>
    <col min="12802" max="12802" width="13.8515625" style="148" customWidth="1"/>
    <col min="12803" max="12828" width="5.7109375" style="148" customWidth="1"/>
    <col min="12829" max="13056" width="11.421875" style="148" customWidth="1"/>
    <col min="13057" max="13057" width="2.57421875" style="148" customWidth="1"/>
    <col min="13058" max="13058" width="13.8515625" style="148" customWidth="1"/>
    <col min="13059" max="13084" width="5.7109375" style="148" customWidth="1"/>
    <col min="13085" max="13312" width="11.421875" style="148" customWidth="1"/>
    <col min="13313" max="13313" width="2.57421875" style="148" customWidth="1"/>
    <col min="13314" max="13314" width="13.8515625" style="148" customWidth="1"/>
    <col min="13315" max="13340" width="5.7109375" style="148" customWidth="1"/>
    <col min="13341" max="13568" width="11.421875" style="148" customWidth="1"/>
    <col min="13569" max="13569" width="2.57421875" style="148" customWidth="1"/>
    <col min="13570" max="13570" width="13.8515625" style="148" customWidth="1"/>
    <col min="13571" max="13596" width="5.7109375" style="148" customWidth="1"/>
    <col min="13597" max="13824" width="11.421875" style="148" customWidth="1"/>
    <col min="13825" max="13825" width="2.57421875" style="148" customWidth="1"/>
    <col min="13826" max="13826" width="13.8515625" style="148" customWidth="1"/>
    <col min="13827" max="13852" width="5.7109375" style="148" customWidth="1"/>
    <col min="13853" max="14080" width="11.421875" style="148" customWidth="1"/>
    <col min="14081" max="14081" width="2.57421875" style="148" customWidth="1"/>
    <col min="14082" max="14082" width="13.8515625" style="148" customWidth="1"/>
    <col min="14083" max="14108" width="5.7109375" style="148" customWidth="1"/>
    <col min="14109" max="14336" width="11.421875" style="148" customWidth="1"/>
    <col min="14337" max="14337" width="2.57421875" style="148" customWidth="1"/>
    <col min="14338" max="14338" width="13.8515625" style="148" customWidth="1"/>
    <col min="14339" max="14364" width="5.7109375" style="148" customWidth="1"/>
    <col min="14365" max="14592" width="11.421875" style="148" customWidth="1"/>
    <col min="14593" max="14593" width="2.57421875" style="148" customWidth="1"/>
    <col min="14594" max="14594" width="13.8515625" style="148" customWidth="1"/>
    <col min="14595" max="14620" width="5.7109375" style="148" customWidth="1"/>
    <col min="14621" max="14848" width="11.421875" style="148" customWidth="1"/>
    <col min="14849" max="14849" width="2.57421875" style="148" customWidth="1"/>
    <col min="14850" max="14850" width="13.8515625" style="148" customWidth="1"/>
    <col min="14851" max="14876" width="5.7109375" style="148" customWidth="1"/>
    <col min="14877" max="15104" width="11.421875" style="148" customWidth="1"/>
    <col min="15105" max="15105" width="2.57421875" style="148" customWidth="1"/>
    <col min="15106" max="15106" width="13.8515625" style="148" customWidth="1"/>
    <col min="15107" max="15132" width="5.7109375" style="148" customWidth="1"/>
    <col min="15133" max="15360" width="11.421875" style="148" customWidth="1"/>
    <col min="15361" max="15361" width="2.57421875" style="148" customWidth="1"/>
    <col min="15362" max="15362" width="13.8515625" style="148" customWidth="1"/>
    <col min="15363" max="15388" width="5.7109375" style="148" customWidth="1"/>
    <col min="15389" max="15616" width="11.421875" style="148" customWidth="1"/>
    <col min="15617" max="15617" width="2.57421875" style="148" customWidth="1"/>
    <col min="15618" max="15618" width="13.8515625" style="148" customWidth="1"/>
    <col min="15619" max="15644" width="5.7109375" style="148" customWidth="1"/>
    <col min="15645" max="15872" width="11.421875" style="148" customWidth="1"/>
    <col min="15873" max="15873" width="2.57421875" style="148" customWidth="1"/>
    <col min="15874" max="15874" width="13.8515625" style="148" customWidth="1"/>
    <col min="15875" max="15900" width="5.7109375" style="148" customWidth="1"/>
    <col min="15901" max="16128" width="11.421875" style="148" customWidth="1"/>
    <col min="16129" max="16129" width="2.57421875" style="148" customWidth="1"/>
    <col min="16130" max="16130" width="13.8515625" style="148" customWidth="1"/>
    <col min="16131" max="16156" width="5.7109375" style="148" customWidth="1"/>
    <col min="16157" max="16384" width="11.421875" style="148" customWidth="1"/>
  </cols>
  <sheetData>
    <row r="2" spans="1:28" s="143" customFormat="1" ht="12.75">
      <c r="A2" s="142"/>
      <c r="B2" s="856" t="s">
        <v>103</v>
      </c>
      <c r="C2" s="856"/>
      <c r="D2" s="856"/>
      <c r="E2" s="856"/>
      <c r="F2" s="856"/>
      <c r="G2" s="856"/>
      <c r="H2" s="856"/>
      <c r="I2" s="856"/>
      <c r="J2" s="856"/>
      <c r="K2" s="856"/>
      <c r="L2" s="856"/>
      <c r="M2" s="856"/>
      <c r="N2" s="856"/>
      <c r="O2" s="856"/>
      <c r="P2" s="856"/>
      <c r="Q2" s="856"/>
      <c r="R2" s="856"/>
      <c r="S2" s="856"/>
      <c r="T2" s="856"/>
      <c r="U2" s="856"/>
      <c r="V2" s="856"/>
      <c r="W2" s="856"/>
      <c r="X2" s="856"/>
      <c r="Y2" s="856"/>
      <c r="Z2" s="856"/>
      <c r="AA2" s="856"/>
      <c r="AB2" s="856"/>
    </row>
    <row r="3" spans="1:28" ht="15">
      <c r="A3" s="144"/>
      <c r="B3" s="144"/>
      <c r="C3" s="145"/>
      <c r="D3" s="145"/>
      <c r="E3" s="145"/>
      <c r="F3" s="145"/>
      <c r="G3" s="145"/>
      <c r="H3" s="145"/>
      <c r="I3" s="145"/>
      <c r="J3" s="145"/>
      <c r="K3" s="145"/>
      <c r="L3" s="145"/>
      <c r="M3" s="145"/>
      <c r="N3" s="145"/>
      <c r="O3" s="145"/>
      <c r="P3" s="145"/>
      <c r="Q3" s="145"/>
      <c r="R3" s="145"/>
      <c r="S3" s="145"/>
      <c r="T3" s="144"/>
      <c r="U3" s="146"/>
      <c r="V3" s="146"/>
      <c r="W3" s="147"/>
      <c r="X3" s="144"/>
      <c r="Y3" s="144"/>
      <c r="Z3" s="144"/>
      <c r="AA3" s="144"/>
      <c r="AB3" s="144" t="s">
        <v>104</v>
      </c>
    </row>
    <row r="4" spans="1:28" ht="111" customHeight="1">
      <c r="A4" s="144"/>
      <c r="B4" s="149"/>
      <c r="C4" s="857" t="s">
        <v>105</v>
      </c>
      <c r="D4" s="858"/>
      <c r="E4" s="858"/>
      <c r="F4" s="858"/>
      <c r="G4" s="858"/>
      <c r="H4" s="858"/>
      <c r="I4" s="858"/>
      <c r="J4" s="859"/>
      <c r="K4" s="857" t="s">
        <v>106</v>
      </c>
      <c r="L4" s="859"/>
      <c r="M4" s="857" t="s">
        <v>107</v>
      </c>
      <c r="N4" s="858"/>
      <c r="O4" s="858"/>
      <c r="P4" s="858"/>
      <c r="Q4" s="858"/>
      <c r="R4" s="858"/>
      <c r="S4" s="858"/>
      <c r="T4" s="859"/>
      <c r="U4" s="857" t="s">
        <v>108</v>
      </c>
      <c r="V4" s="858"/>
      <c r="W4" s="858"/>
      <c r="X4" s="858"/>
      <c r="Y4" s="858"/>
      <c r="Z4" s="858"/>
      <c r="AA4" s="858"/>
      <c r="AB4" s="859"/>
    </row>
    <row r="5" spans="1:28" ht="15" customHeight="1">
      <c r="A5" s="144"/>
      <c r="B5" s="150"/>
      <c r="C5" s="151">
        <v>2008</v>
      </c>
      <c r="D5" s="151">
        <v>2009</v>
      </c>
      <c r="E5" s="151">
        <v>2010</v>
      </c>
      <c r="F5" s="152">
        <v>2011</v>
      </c>
      <c r="G5" s="151">
        <v>2012</v>
      </c>
      <c r="H5" s="151">
        <v>2013</v>
      </c>
      <c r="I5" s="151">
        <v>2014</v>
      </c>
      <c r="J5" s="151">
        <v>2015</v>
      </c>
      <c r="K5" s="151">
        <v>2014</v>
      </c>
      <c r="L5" s="151">
        <v>2015</v>
      </c>
      <c r="M5" s="153">
        <v>2008</v>
      </c>
      <c r="N5" s="153">
        <v>2009</v>
      </c>
      <c r="O5" s="153">
        <v>2010</v>
      </c>
      <c r="P5" s="154">
        <v>2011</v>
      </c>
      <c r="Q5" s="153">
        <v>2012</v>
      </c>
      <c r="R5" s="153">
        <v>2013</v>
      </c>
      <c r="S5" s="153">
        <v>2014</v>
      </c>
      <c r="T5" s="153">
        <v>2015</v>
      </c>
      <c r="U5" s="151">
        <v>2008</v>
      </c>
      <c r="V5" s="151">
        <v>2009</v>
      </c>
      <c r="W5" s="151">
        <v>2010</v>
      </c>
      <c r="X5" s="152">
        <v>2011</v>
      </c>
      <c r="Y5" s="151">
        <v>2012</v>
      </c>
      <c r="Z5" s="151">
        <v>2013</v>
      </c>
      <c r="AA5" s="151">
        <v>2014</v>
      </c>
      <c r="AB5" s="151">
        <v>2015</v>
      </c>
    </row>
    <row r="6" spans="1:28" ht="15" customHeight="1">
      <c r="A6" s="144"/>
      <c r="B6" s="155" t="s">
        <v>21</v>
      </c>
      <c r="C6" s="156">
        <v>83.56429684417486</v>
      </c>
      <c r="D6" s="156">
        <v>96.16630645080902</v>
      </c>
      <c r="E6" s="156">
        <v>93.70361265331005</v>
      </c>
      <c r="F6" s="157">
        <v>93.11475298737956</v>
      </c>
      <c r="G6" s="156">
        <v>84.08173081370073</v>
      </c>
      <c r="H6" s="156">
        <v>77.07744988880853</v>
      </c>
      <c r="I6" s="156">
        <v>74.1</v>
      </c>
      <c r="J6" s="156">
        <v>71.22</v>
      </c>
      <c r="K6" s="156">
        <v>1.5</v>
      </c>
      <c r="L6" s="156">
        <v>1.59</v>
      </c>
      <c r="M6" s="156">
        <v>16.256211003591183</v>
      </c>
      <c r="N6" s="156">
        <v>3.6912685790579407</v>
      </c>
      <c r="O6" s="158">
        <v>6.133396615988438</v>
      </c>
      <c r="P6" s="159">
        <v>6.675329912085566</v>
      </c>
      <c r="Q6" s="158">
        <v>15.456521538048856</v>
      </c>
      <c r="R6" s="158">
        <v>21.211611931250356</v>
      </c>
      <c r="S6" s="158">
        <v>24.1</v>
      </c>
      <c r="T6" s="158">
        <v>26.74</v>
      </c>
      <c r="U6" s="156">
        <v>0.17949215223395504</v>
      </c>
      <c r="V6" s="156">
        <v>0.1</v>
      </c>
      <c r="W6" s="158">
        <v>0.1629907307015138</v>
      </c>
      <c r="X6" s="160">
        <v>0.20991710053487353</v>
      </c>
      <c r="Y6" s="161">
        <v>0.46174764825040926</v>
      </c>
      <c r="Z6" s="161">
        <v>0.3446785651047841</v>
      </c>
      <c r="AA6" s="161">
        <v>0.4</v>
      </c>
      <c r="AB6" s="161">
        <v>0.45</v>
      </c>
    </row>
    <row r="7" spans="1:28" ht="15" customHeight="1">
      <c r="A7" s="144"/>
      <c r="B7" s="162" t="s">
        <v>22</v>
      </c>
      <c r="C7" s="163">
        <v>67.38978436984347</v>
      </c>
      <c r="D7" s="163">
        <v>94.3639096936995</v>
      </c>
      <c r="E7" s="163">
        <v>89.98504672897197</v>
      </c>
      <c r="F7" s="164">
        <v>90.38487528719234</v>
      </c>
      <c r="G7" s="163">
        <v>83.48908394315947</v>
      </c>
      <c r="H7" s="163">
        <v>76.29480224416933</v>
      </c>
      <c r="I7" s="163">
        <v>76.8</v>
      </c>
      <c r="J7" s="163">
        <v>70.03</v>
      </c>
      <c r="K7" s="163">
        <v>0.8</v>
      </c>
      <c r="L7" s="163">
        <v>1.25</v>
      </c>
      <c r="M7" s="163">
        <v>32.610215630156524</v>
      </c>
      <c r="N7" s="163">
        <v>5.636090306300503</v>
      </c>
      <c r="O7" s="165">
        <v>9.717133956386292</v>
      </c>
      <c r="P7" s="166">
        <v>9.085038968059706</v>
      </c>
      <c r="Q7" s="165">
        <v>16.51091605684053</v>
      </c>
      <c r="R7" s="165">
        <v>22.668892289145454</v>
      </c>
      <c r="S7" s="165">
        <v>22</v>
      </c>
      <c r="T7" s="165">
        <v>28.23</v>
      </c>
      <c r="U7" s="163">
        <v>0</v>
      </c>
      <c r="V7" s="163">
        <v>0</v>
      </c>
      <c r="W7" s="165">
        <v>0</v>
      </c>
      <c r="X7" s="167">
        <v>0</v>
      </c>
      <c r="Y7" s="168">
        <v>0</v>
      </c>
      <c r="Z7" s="168">
        <v>0.024342745861733205</v>
      </c>
      <c r="AA7" s="168">
        <v>0.4</v>
      </c>
      <c r="AB7" s="168">
        <v>0.49</v>
      </c>
    </row>
    <row r="8" spans="1:28" ht="15" customHeight="1">
      <c r="A8" s="144"/>
      <c r="B8" s="162" t="s">
        <v>109</v>
      </c>
      <c r="C8" s="163">
        <v>77.40673952245422</v>
      </c>
      <c r="D8" s="163">
        <v>96.09754643293684</v>
      </c>
      <c r="E8" s="163">
        <v>95.21182331895542</v>
      </c>
      <c r="F8" s="164">
        <v>94.14207326115972</v>
      </c>
      <c r="G8" s="163">
        <v>92.94628552154481</v>
      </c>
      <c r="H8" s="163">
        <v>83.42587164189399</v>
      </c>
      <c r="I8" s="163">
        <v>93.7</v>
      </c>
      <c r="J8" s="163">
        <v>76.47</v>
      </c>
      <c r="K8" s="163">
        <v>1</v>
      </c>
      <c r="L8" s="163">
        <v>1.26</v>
      </c>
      <c r="M8" s="163">
        <v>22.593260477545787</v>
      </c>
      <c r="N8" s="163">
        <v>3.902453567063173</v>
      </c>
      <c r="O8" s="165">
        <v>4.781489283445347</v>
      </c>
      <c r="P8" s="166">
        <v>3.9003410944683377</v>
      </c>
      <c r="Q8" s="165">
        <v>7.053714478455182</v>
      </c>
      <c r="R8" s="165">
        <v>15.45332275752664</v>
      </c>
      <c r="S8" s="165">
        <v>5.3</v>
      </c>
      <c r="T8" s="165">
        <v>22.27</v>
      </c>
      <c r="U8" s="163">
        <v>0</v>
      </c>
      <c r="V8" s="163">
        <v>0</v>
      </c>
      <c r="W8" s="165">
        <v>0</v>
      </c>
      <c r="X8" s="167">
        <v>0</v>
      </c>
      <c r="Y8" s="168">
        <v>0</v>
      </c>
      <c r="Z8" s="168">
        <v>0</v>
      </c>
      <c r="AA8" s="168">
        <v>0</v>
      </c>
      <c r="AB8" s="168">
        <v>0</v>
      </c>
    </row>
    <row r="9" spans="1:28" ht="15" customHeight="1">
      <c r="A9" s="144"/>
      <c r="B9" s="162" t="s">
        <v>110</v>
      </c>
      <c r="C9" s="163">
        <v>86.79843922434179</v>
      </c>
      <c r="D9" s="163">
        <v>96.28704765023744</v>
      </c>
      <c r="E9" s="163">
        <v>94.60487392590505</v>
      </c>
      <c r="F9" s="164">
        <v>94.1996096763945</v>
      </c>
      <c r="G9" s="163">
        <v>88.57470485522921</v>
      </c>
      <c r="H9" s="163">
        <v>84.72951550579609</v>
      </c>
      <c r="I9" s="163">
        <v>83.4</v>
      </c>
      <c r="J9" s="163">
        <v>81.51</v>
      </c>
      <c r="K9" s="163" t="s">
        <v>24</v>
      </c>
      <c r="L9" s="163" t="s">
        <v>24</v>
      </c>
      <c r="M9" s="163">
        <v>13.164117925271954</v>
      </c>
      <c r="N9" s="163">
        <v>3.696577697723923</v>
      </c>
      <c r="O9" s="165">
        <v>5.37299015957982</v>
      </c>
      <c r="P9" s="166">
        <v>5.727771978396042</v>
      </c>
      <c r="Q9" s="165">
        <v>11.33929269500404</v>
      </c>
      <c r="R9" s="165">
        <v>15.20360645992272</v>
      </c>
      <c r="S9" s="165">
        <v>16.4</v>
      </c>
      <c r="T9" s="165">
        <v>18.27</v>
      </c>
      <c r="U9" s="163">
        <v>0.03744285038625256</v>
      </c>
      <c r="V9" s="163">
        <v>0</v>
      </c>
      <c r="W9" s="165">
        <v>0.022135914515122854</v>
      </c>
      <c r="X9" s="167">
        <v>0.07261834520945855</v>
      </c>
      <c r="Y9" s="168">
        <v>0.08600244976675094</v>
      </c>
      <c r="Z9" s="168">
        <v>0.06687803428118498</v>
      </c>
      <c r="AA9" s="168">
        <v>0.2</v>
      </c>
      <c r="AB9" s="168">
        <v>0.22</v>
      </c>
    </row>
    <row r="10" spans="1:28" ht="15" customHeight="1">
      <c r="A10" s="144"/>
      <c r="B10" s="169" t="s">
        <v>111</v>
      </c>
      <c r="C10" s="170">
        <v>72.9902888132173</v>
      </c>
      <c r="D10" s="170">
        <v>92.17223532294123</v>
      </c>
      <c r="E10" s="170">
        <v>89.44108083865903</v>
      </c>
      <c r="F10" s="171">
        <v>88.72982129808011</v>
      </c>
      <c r="G10" s="170">
        <v>78.49696705531946</v>
      </c>
      <c r="H10" s="170">
        <v>71.2868980664914</v>
      </c>
      <c r="I10" s="170">
        <v>70.3</v>
      </c>
      <c r="J10" s="170">
        <v>68.28</v>
      </c>
      <c r="K10" s="170" t="s">
        <v>24</v>
      </c>
      <c r="L10" s="170" t="s">
        <v>24</v>
      </c>
      <c r="M10" s="170">
        <v>26.959263463236223</v>
      </c>
      <c r="N10" s="170">
        <v>7.766514562214804</v>
      </c>
      <c r="O10" s="172">
        <v>10.53649512277161</v>
      </c>
      <c r="P10" s="173">
        <v>11.084169268584336</v>
      </c>
      <c r="Q10" s="172">
        <v>21.005412080926956</v>
      </c>
      <c r="R10" s="172">
        <v>28.58331392059636</v>
      </c>
      <c r="S10" s="172">
        <v>29.4</v>
      </c>
      <c r="T10" s="172">
        <v>31.45</v>
      </c>
      <c r="U10" s="170">
        <v>0.05044772354647496</v>
      </c>
      <c r="V10" s="170">
        <v>0.1</v>
      </c>
      <c r="W10" s="172">
        <v>0.02242403856934634</v>
      </c>
      <c r="X10" s="174">
        <v>0.18600943333554773</v>
      </c>
      <c r="Y10" s="175">
        <v>0.4976208637535869</v>
      </c>
      <c r="Z10" s="175">
        <v>0.12978801291224334</v>
      </c>
      <c r="AA10" s="175">
        <v>0.2</v>
      </c>
      <c r="AB10" s="175">
        <v>0.27</v>
      </c>
    </row>
    <row r="11" spans="1:28" ht="91.5" customHeight="1">
      <c r="A11" s="144"/>
      <c r="B11" s="854" t="s">
        <v>112</v>
      </c>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row>
    <row r="12" spans="1:28" ht="12.75">
      <c r="A12" s="144"/>
      <c r="B12" s="176"/>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row>
    <row r="13" spans="1:28" ht="12.75">
      <c r="A13" s="144"/>
      <c r="B13" s="176"/>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row>
    <row r="14" spans="1:28" ht="12.75">
      <c r="A14" s="144"/>
      <c r="B14" s="176"/>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row>
    <row r="15" spans="1:28" ht="12.75">
      <c r="A15" s="144"/>
      <c r="B15" s="176"/>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row>
    <row r="16" spans="1:28" ht="12.75">
      <c r="A16" s="144"/>
      <c r="B16" s="176"/>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row>
    <row r="17" spans="1:28" ht="12.75">
      <c r="A17" s="144"/>
      <c r="B17" s="176"/>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row>
    <row r="18" spans="1:28" ht="12.75">
      <c r="A18" s="144"/>
      <c r="B18" s="176"/>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row>
    <row r="19" spans="1:28" ht="15">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row>
    <row r="20" spans="1:28" ht="15">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row>
    <row r="21" spans="1:28" ht="15">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row>
    <row r="22" spans="1:28" ht="15">
      <c r="A22" s="144"/>
      <c r="B22" s="177"/>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row>
    <row r="23" spans="1:28" ht="15">
      <c r="A23" s="144"/>
      <c r="B23" s="178"/>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row>
    <row r="24" spans="1:28" ht="15">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row>
    <row r="25" spans="1:28" ht="15">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row>
  </sheetData>
  <mergeCells count="6">
    <mergeCell ref="B11:AB11"/>
    <mergeCell ref="B2:AB2"/>
    <mergeCell ref="C4:J4"/>
    <mergeCell ref="K4:L4"/>
    <mergeCell ref="M4:T4"/>
    <mergeCell ref="U4:AB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4"/>
  <sheetViews>
    <sheetView showGridLines="0" workbookViewId="0" topLeftCell="A1">
      <selection activeCell="B2" sqref="B2:N2"/>
    </sheetView>
  </sheetViews>
  <sheetFormatPr defaultColWidth="11.421875" defaultRowHeight="15"/>
  <cols>
    <col min="1" max="1" width="2.57421875" style="132" customWidth="1"/>
    <col min="2" max="2" width="33.28125" style="132" customWidth="1"/>
    <col min="3" max="14" width="5.7109375" style="132" customWidth="1"/>
    <col min="15" max="256" width="11.421875" style="132" customWidth="1"/>
    <col min="257" max="257" width="2.57421875" style="132" customWidth="1"/>
    <col min="258" max="258" width="33.28125" style="132" customWidth="1"/>
    <col min="259" max="270" width="5.7109375" style="132" customWidth="1"/>
    <col min="271" max="512" width="11.421875" style="132" customWidth="1"/>
    <col min="513" max="513" width="2.57421875" style="132" customWidth="1"/>
    <col min="514" max="514" width="33.28125" style="132" customWidth="1"/>
    <col min="515" max="526" width="5.7109375" style="132" customWidth="1"/>
    <col min="527" max="768" width="11.421875" style="132" customWidth="1"/>
    <col min="769" max="769" width="2.57421875" style="132" customWidth="1"/>
    <col min="770" max="770" width="33.28125" style="132" customWidth="1"/>
    <col min="771" max="782" width="5.7109375" style="132" customWidth="1"/>
    <col min="783" max="1024" width="11.421875" style="132" customWidth="1"/>
    <col min="1025" max="1025" width="2.57421875" style="132" customWidth="1"/>
    <col min="1026" max="1026" width="33.28125" style="132" customWidth="1"/>
    <col min="1027" max="1038" width="5.7109375" style="132" customWidth="1"/>
    <col min="1039" max="1280" width="11.421875" style="132" customWidth="1"/>
    <col min="1281" max="1281" width="2.57421875" style="132" customWidth="1"/>
    <col min="1282" max="1282" width="33.28125" style="132" customWidth="1"/>
    <col min="1283" max="1294" width="5.7109375" style="132" customWidth="1"/>
    <col min="1295" max="1536" width="11.421875" style="132" customWidth="1"/>
    <col min="1537" max="1537" width="2.57421875" style="132" customWidth="1"/>
    <col min="1538" max="1538" width="33.28125" style="132" customWidth="1"/>
    <col min="1539" max="1550" width="5.7109375" style="132" customWidth="1"/>
    <col min="1551" max="1792" width="11.421875" style="132" customWidth="1"/>
    <col min="1793" max="1793" width="2.57421875" style="132" customWidth="1"/>
    <col min="1794" max="1794" width="33.28125" style="132" customWidth="1"/>
    <col min="1795" max="1806" width="5.7109375" style="132" customWidth="1"/>
    <col min="1807" max="2048" width="11.421875" style="132" customWidth="1"/>
    <col min="2049" max="2049" width="2.57421875" style="132" customWidth="1"/>
    <col min="2050" max="2050" width="33.28125" style="132" customWidth="1"/>
    <col min="2051" max="2062" width="5.7109375" style="132" customWidth="1"/>
    <col min="2063" max="2304" width="11.421875" style="132" customWidth="1"/>
    <col min="2305" max="2305" width="2.57421875" style="132" customWidth="1"/>
    <col min="2306" max="2306" width="33.28125" style="132" customWidth="1"/>
    <col min="2307" max="2318" width="5.7109375" style="132" customWidth="1"/>
    <col min="2319" max="2560" width="11.421875" style="132" customWidth="1"/>
    <col min="2561" max="2561" width="2.57421875" style="132" customWidth="1"/>
    <col min="2562" max="2562" width="33.28125" style="132" customWidth="1"/>
    <col min="2563" max="2574" width="5.7109375" style="132" customWidth="1"/>
    <col min="2575" max="2816" width="11.421875" style="132" customWidth="1"/>
    <col min="2817" max="2817" width="2.57421875" style="132" customWidth="1"/>
    <col min="2818" max="2818" width="33.28125" style="132" customWidth="1"/>
    <col min="2819" max="2830" width="5.7109375" style="132" customWidth="1"/>
    <col min="2831" max="3072" width="11.421875" style="132" customWidth="1"/>
    <col min="3073" max="3073" width="2.57421875" style="132" customWidth="1"/>
    <col min="3074" max="3074" width="33.28125" style="132" customWidth="1"/>
    <col min="3075" max="3086" width="5.7109375" style="132" customWidth="1"/>
    <col min="3087" max="3328" width="11.421875" style="132" customWidth="1"/>
    <col min="3329" max="3329" width="2.57421875" style="132" customWidth="1"/>
    <col min="3330" max="3330" width="33.28125" style="132" customWidth="1"/>
    <col min="3331" max="3342" width="5.7109375" style="132" customWidth="1"/>
    <col min="3343" max="3584" width="11.421875" style="132" customWidth="1"/>
    <col min="3585" max="3585" width="2.57421875" style="132" customWidth="1"/>
    <col min="3586" max="3586" width="33.28125" style="132" customWidth="1"/>
    <col min="3587" max="3598" width="5.7109375" style="132" customWidth="1"/>
    <col min="3599" max="3840" width="11.421875" style="132" customWidth="1"/>
    <col min="3841" max="3841" width="2.57421875" style="132" customWidth="1"/>
    <col min="3842" max="3842" width="33.28125" style="132" customWidth="1"/>
    <col min="3843" max="3854" width="5.7109375" style="132" customWidth="1"/>
    <col min="3855" max="4096" width="11.421875" style="132" customWidth="1"/>
    <col min="4097" max="4097" width="2.57421875" style="132" customWidth="1"/>
    <col min="4098" max="4098" width="33.28125" style="132" customWidth="1"/>
    <col min="4099" max="4110" width="5.7109375" style="132" customWidth="1"/>
    <col min="4111" max="4352" width="11.421875" style="132" customWidth="1"/>
    <col min="4353" max="4353" width="2.57421875" style="132" customWidth="1"/>
    <col min="4354" max="4354" width="33.28125" style="132" customWidth="1"/>
    <col min="4355" max="4366" width="5.7109375" style="132" customWidth="1"/>
    <col min="4367" max="4608" width="11.421875" style="132" customWidth="1"/>
    <col min="4609" max="4609" width="2.57421875" style="132" customWidth="1"/>
    <col min="4610" max="4610" width="33.28125" style="132" customWidth="1"/>
    <col min="4611" max="4622" width="5.7109375" style="132" customWidth="1"/>
    <col min="4623" max="4864" width="11.421875" style="132" customWidth="1"/>
    <col min="4865" max="4865" width="2.57421875" style="132" customWidth="1"/>
    <col min="4866" max="4866" width="33.28125" style="132" customWidth="1"/>
    <col min="4867" max="4878" width="5.7109375" style="132" customWidth="1"/>
    <col min="4879" max="5120" width="11.421875" style="132" customWidth="1"/>
    <col min="5121" max="5121" width="2.57421875" style="132" customWidth="1"/>
    <col min="5122" max="5122" width="33.28125" style="132" customWidth="1"/>
    <col min="5123" max="5134" width="5.7109375" style="132" customWidth="1"/>
    <col min="5135" max="5376" width="11.421875" style="132" customWidth="1"/>
    <col min="5377" max="5377" width="2.57421875" style="132" customWidth="1"/>
    <col min="5378" max="5378" width="33.28125" style="132" customWidth="1"/>
    <col min="5379" max="5390" width="5.7109375" style="132" customWidth="1"/>
    <col min="5391" max="5632" width="11.421875" style="132" customWidth="1"/>
    <col min="5633" max="5633" width="2.57421875" style="132" customWidth="1"/>
    <col min="5634" max="5634" width="33.28125" style="132" customWidth="1"/>
    <col min="5635" max="5646" width="5.7109375" style="132" customWidth="1"/>
    <col min="5647" max="5888" width="11.421875" style="132" customWidth="1"/>
    <col min="5889" max="5889" width="2.57421875" style="132" customWidth="1"/>
    <col min="5890" max="5890" width="33.28125" style="132" customWidth="1"/>
    <col min="5891" max="5902" width="5.7109375" style="132" customWidth="1"/>
    <col min="5903" max="6144" width="11.421875" style="132" customWidth="1"/>
    <col min="6145" max="6145" width="2.57421875" style="132" customWidth="1"/>
    <col min="6146" max="6146" width="33.28125" style="132" customWidth="1"/>
    <col min="6147" max="6158" width="5.7109375" style="132" customWidth="1"/>
    <col min="6159" max="6400" width="11.421875" style="132" customWidth="1"/>
    <col min="6401" max="6401" width="2.57421875" style="132" customWidth="1"/>
    <col min="6402" max="6402" width="33.28125" style="132" customWidth="1"/>
    <col min="6403" max="6414" width="5.7109375" style="132" customWidth="1"/>
    <col min="6415" max="6656" width="11.421875" style="132" customWidth="1"/>
    <col min="6657" max="6657" width="2.57421875" style="132" customWidth="1"/>
    <col min="6658" max="6658" width="33.28125" style="132" customWidth="1"/>
    <col min="6659" max="6670" width="5.7109375" style="132" customWidth="1"/>
    <col min="6671" max="6912" width="11.421875" style="132" customWidth="1"/>
    <col min="6913" max="6913" width="2.57421875" style="132" customWidth="1"/>
    <col min="6914" max="6914" width="33.28125" style="132" customWidth="1"/>
    <col min="6915" max="6926" width="5.7109375" style="132" customWidth="1"/>
    <col min="6927" max="7168" width="11.421875" style="132" customWidth="1"/>
    <col min="7169" max="7169" width="2.57421875" style="132" customWidth="1"/>
    <col min="7170" max="7170" width="33.28125" style="132" customWidth="1"/>
    <col min="7171" max="7182" width="5.7109375" style="132" customWidth="1"/>
    <col min="7183" max="7424" width="11.421875" style="132" customWidth="1"/>
    <col min="7425" max="7425" width="2.57421875" style="132" customWidth="1"/>
    <col min="7426" max="7426" width="33.28125" style="132" customWidth="1"/>
    <col min="7427" max="7438" width="5.7109375" style="132" customWidth="1"/>
    <col min="7439" max="7680" width="11.421875" style="132" customWidth="1"/>
    <col min="7681" max="7681" width="2.57421875" style="132" customWidth="1"/>
    <col min="7682" max="7682" width="33.28125" style="132" customWidth="1"/>
    <col min="7683" max="7694" width="5.7109375" style="132" customWidth="1"/>
    <col min="7695" max="7936" width="11.421875" style="132" customWidth="1"/>
    <col min="7937" max="7937" width="2.57421875" style="132" customWidth="1"/>
    <col min="7938" max="7938" width="33.28125" style="132" customWidth="1"/>
    <col min="7939" max="7950" width="5.7109375" style="132" customWidth="1"/>
    <col min="7951" max="8192" width="11.421875" style="132" customWidth="1"/>
    <col min="8193" max="8193" width="2.57421875" style="132" customWidth="1"/>
    <col min="8194" max="8194" width="33.28125" style="132" customWidth="1"/>
    <col min="8195" max="8206" width="5.7109375" style="132" customWidth="1"/>
    <col min="8207" max="8448" width="11.421875" style="132" customWidth="1"/>
    <col min="8449" max="8449" width="2.57421875" style="132" customWidth="1"/>
    <col min="8450" max="8450" width="33.28125" style="132" customWidth="1"/>
    <col min="8451" max="8462" width="5.7109375" style="132" customWidth="1"/>
    <col min="8463" max="8704" width="11.421875" style="132" customWidth="1"/>
    <col min="8705" max="8705" width="2.57421875" style="132" customWidth="1"/>
    <col min="8706" max="8706" width="33.28125" style="132" customWidth="1"/>
    <col min="8707" max="8718" width="5.7109375" style="132" customWidth="1"/>
    <col min="8719" max="8960" width="11.421875" style="132" customWidth="1"/>
    <col min="8961" max="8961" width="2.57421875" style="132" customWidth="1"/>
    <col min="8962" max="8962" width="33.28125" style="132" customWidth="1"/>
    <col min="8963" max="8974" width="5.7109375" style="132" customWidth="1"/>
    <col min="8975" max="9216" width="11.421875" style="132" customWidth="1"/>
    <col min="9217" max="9217" width="2.57421875" style="132" customWidth="1"/>
    <col min="9218" max="9218" width="33.28125" style="132" customWidth="1"/>
    <col min="9219" max="9230" width="5.7109375" style="132" customWidth="1"/>
    <col min="9231" max="9472" width="11.421875" style="132" customWidth="1"/>
    <col min="9473" max="9473" width="2.57421875" style="132" customWidth="1"/>
    <col min="9474" max="9474" width="33.28125" style="132" customWidth="1"/>
    <col min="9475" max="9486" width="5.7109375" style="132" customWidth="1"/>
    <col min="9487" max="9728" width="11.421875" style="132" customWidth="1"/>
    <col min="9729" max="9729" width="2.57421875" style="132" customWidth="1"/>
    <col min="9730" max="9730" width="33.28125" style="132" customWidth="1"/>
    <col min="9731" max="9742" width="5.7109375" style="132" customWidth="1"/>
    <col min="9743" max="9984" width="11.421875" style="132" customWidth="1"/>
    <col min="9985" max="9985" width="2.57421875" style="132" customWidth="1"/>
    <col min="9986" max="9986" width="33.28125" style="132" customWidth="1"/>
    <col min="9987" max="9998" width="5.7109375" style="132" customWidth="1"/>
    <col min="9999" max="10240" width="11.421875" style="132" customWidth="1"/>
    <col min="10241" max="10241" width="2.57421875" style="132" customWidth="1"/>
    <col min="10242" max="10242" width="33.28125" style="132" customWidth="1"/>
    <col min="10243" max="10254" width="5.7109375" style="132" customWidth="1"/>
    <col min="10255" max="10496" width="11.421875" style="132" customWidth="1"/>
    <col min="10497" max="10497" width="2.57421875" style="132" customWidth="1"/>
    <col min="10498" max="10498" width="33.28125" style="132" customWidth="1"/>
    <col min="10499" max="10510" width="5.7109375" style="132" customWidth="1"/>
    <col min="10511" max="10752" width="11.421875" style="132" customWidth="1"/>
    <col min="10753" max="10753" width="2.57421875" style="132" customWidth="1"/>
    <col min="10754" max="10754" width="33.28125" style="132" customWidth="1"/>
    <col min="10755" max="10766" width="5.7109375" style="132" customWidth="1"/>
    <col min="10767" max="11008" width="11.421875" style="132" customWidth="1"/>
    <col min="11009" max="11009" width="2.57421875" style="132" customWidth="1"/>
    <col min="11010" max="11010" width="33.28125" style="132" customWidth="1"/>
    <col min="11011" max="11022" width="5.7109375" style="132" customWidth="1"/>
    <col min="11023" max="11264" width="11.421875" style="132" customWidth="1"/>
    <col min="11265" max="11265" width="2.57421875" style="132" customWidth="1"/>
    <col min="11266" max="11266" width="33.28125" style="132" customWidth="1"/>
    <col min="11267" max="11278" width="5.7109375" style="132" customWidth="1"/>
    <col min="11279" max="11520" width="11.421875" style="132" customWidth="1"/>
    <col min="11521" max="11521" width="2.57421875" style="132" customWidth="1"/>
    <col min="11522" max="11522" width="33.28125" style="132" customWidth="1"/>
    <col min="11523" max="11534" width="5.7109375" style="132" customWidth="1"/>
    <col min="11535" max="11776" width="11.421875" style="132" customWidth="1"/>
    <col min="11777" max="11777" width="2.57421875" style="132" customWidth="1"/>
    <col min="11778" max="11778" width="33.28125" style="132" customWidth="1"/>
    <col min="11779" max="11790" width="5.7109375" style="132" customWidth="1"/>
    <col min="11791" max="12032" width="11.421875" style="132" customWidth="1"/>
    <col min="12033" max="12033" width="2.57421875" style="132" customWidth="1"/>
    <col min="12034" max="12034" width="33.28125" style="132" customWidth="1"/>
    <col min="12035" max="12046" width="5.7109375" style="132" customWidth="1"/>
    <col min="12047" max="12288" width="11.421875" style="132" customWidth="1"/>
    <col min="12289" max="12289" width="2.57421875" style="132" customWidth="1"/>
    <col min="12290" max="12290" width="33.28125" style="132" customWidth="1"/>
    <col min="12291" max="12302" width="5.7109375" style="132" customWidth="1"/>
    <col min="12303" max="12544" width="11.421875" style="132" customWidth="1"/>
    <col min="12545" max="12545" width="2.57421875" style="132" customWidth="1"/>
    <col min="12546" max="12546" width="33.28125" style="132" customWidth="1"/>
    <col min="12547" max="12558" width="5.7109375" style="132" customWidth="1"/>
    <col min="12559" max="12800" width="11.421875" style="132" customWidth="1"/>
    <col min="12801" max="12801" width="2.57421875" style="132" customWidth="1"/>
    <col min="12802" max="12802" width="33.28125" style="132" customWidth="1"/>
    <col min="12803" max="12814" width="5.7109375" style="132" customWidth="1"/>
    <col min="12815" max="13056" width="11.421875" style="132" customWidth="1"/>
    <col min="13057" max="13057" width="2.57421875" style="132" customWidth="1"/>
    <col min="13058" max="13058" width="33.28125" style="132" customWidth="1"/>
    <col min="13059" max="13070" width="5.7109375" style="132" customWidth="1"/>
    <col min="13071" max="13312" width="11.421875" style="132" customWidth="1"/>
    <col min="13313" max="13313" width="2.57421875" style="132" customWidth="1"/>
    <col min="13314" max="13314" width="33.28125" style="132" customWidth="1"/>
    <col min="13315" max="13326" width="5.7109375" style="132" customWidth="1"/>
    <col min="13327" max="13568" width="11.421875" style="132" customWidth="1"/>
    <col min="13569" max="13569" width="2.57421875" style="132" customWidth="1"/>
    <col min="13570" max="13570" width="33.28125" style="132" customWidth="1"/>
    <col min="13571" max="13582" width="5.7109375" style="132" customWidth="1"/>
    <col min="13583" max="13824" width="11.421875" style="132" customWidth="1"/>
    <col min="13825" max="13825" width="2.57421875" style="132" customWidth="1"/>
    <col min="13826" max="13826" width="33.28125" style="132" customWidth="1"/>
    <col min="13827" max="13838" width="5.7109375" style="132" customWidth="1"/>
    <col min="13839" max="14080" width="11.421875" style="132" customWidth="1"/>
    <col min="14081" max="14081" width="2.57421875" style="132" customWidth="1"/>
    <col min="14082" max="14082" width="33.28125" style="132" customWidth="1"/>
    <col min="14083" max="14094" width="5.7109375" style="132" customWidth="1"/>
    <col min="14095" max="14336" width="11.421875" style="132" customWidth="1"/>
    <col min="14337" max="14337" width="2.57421875" style="132" customWidth="1"/>
    <col min="14338" max="14338" width="33.28125" style="132" customWidth="1"/>
    <col min="14339" max="14350" width="5.7109375" style="132" customWidth="1"/>
    <col min="14351" max="14592" width="11.421875" style="132" customWidth="1"/>
    <col min="14593" max="14593" width="2.57421875" style="132" customWidth="1"/>
    <col min="14594" max="14594" width="33.28125" style="132" customWidth="1"/>
    <col min="14595" max="14606" width="5.7109375" style="132" customWidth="1"/>
    <col min="14607" max="14848" width="11.421875" style="132" customWidth="1"/>
    <col min="14849" max="14849" width="2.57421875" style="132" customWidth="1"/>
    <col min="14850" max="14850" width="33.28125" style="132" customWidth="1"/>
    <col min="14851" max="14862" width="5.7109375" style="132" customWidth="1"/>
    <col min="14863" max="15104" width="11.421875" style="132" customWidth="1"/>
    <col min="15105" max="15105" width="2.57421875" style="132" customWidth="1"/>
    <col min="15106" max="15106" width="33.28125" style="132" customWidth="1"/>
    <col min="15107" max="15118" width="5.7109375" style="132" customWidth="1"/>
    <col min="15119" max="15360" width="11.421875" style="132" customWidth="1"/>
    <col min="15361" max="15361" width="2.57421875" style="132" customWidth="1"/>
    <col min="15362" max="15362" width="33.28125" style="132" customWidth="1"/>
    <col min="15363" max="15374" width="5.7109375" style="132" customWidth="1"/>
    <col min="15375" max="15616" width="11.421875" style="132" customWidth="1"/>
    <col min="15617" max="15617" width="2.57421875" style="132" customWidth="1"/>
    <col min="15618" max="15618" width="33.28125" style="132" customWidth="1"/>
    <col min="15619" max="15630" width="5.7109375" style="132" customWidth="1"/>
    <col min="15631" max="15872" width="11.421875" style="132" customWidth="1"/>
    <col min="15873" max="15873" width="2.57421875" style="132" customWidth="1"/>
    <col min="15874" max="15874" width="33.28125" style="132" customWidth="1"/>
    <col min="15875" max="15886" width="5.7109375" style="132" customWidth="1"/>
    <col min="15887" max="16128" width="11.421875" style="132" customWidth="1"/>
    <col min="16129" max="16129" width="2.57421875" style="132" customWidth="1"/>
    <col min="16130" max="16130" width="33.28125" style="132" customWidth="1"/>
    <col min="16131" max="16142" width="5.7109375" style="132" customWidth="1"/>
    <col min="16143" max="16384" width="11.421875" style="132" customWidth="1"/>
  </cols>
  <sheetData>
    <row r="2" spans="2:14" s="128" customFormat="1" ht="12.75">
      <c r="B2" s="860" t="s">
        <v>113</v>
      </c>
      <c r="C2" s="860"/>
      <c r="D2" s="860"/>
      <c r="E2" s="860"/>
      <c r="F2" s="860"/>
      <c r="G2" s="860"/>
      <c r="H2" s="860"/>
      <c r="I2" s="860"/>
      <c r="J2" s="860"/>
      <c r="K2" s="860"/>
      <c r="L2" s="860"/>
      <c r="M2" s="860"/>
      <c r="N2" s="860"/>
    </row>
    <row r="3" spans="2:14" s="128" customFormat="1" ht="16.5">
      <c r="B3" s="179"/>
      <c r="C3" s="179"/>
      <c r="D3" s="179"/>
      <c r="E3" s="179"/>
      <c r="F3" s="179"/>
      <c r="G3" s="179"/>
      <c r="H3" s="180"/>
      <c r="I3" s="181"/>
      <c r="J3" s="181"/>
      <c r="K3" s="179"/>
      <c r="L3" s="179"/>
      <c r="M3" s="179"/>
      <c r="N3" s="182" t="s">
        <v>104</v>
      </c>
    </row>
    <row r="4" spans="2:14" s="128" customFormat="1" ht="15" customHeight="1">
      <c r="B4" s="183"/>
      <c r="C4" s="861" t="s">
        <v>114</v>
      </c>
      <c r="D4" s="862"/>
      <c r="E4" s="862"/>
      <c r="F4" s="862"/>
      <c r="G4" s="862"/>
      <c r="H4" s="862"/>
      <c r="I4" s="861" t="s">
        <v>115</v>
      </c>
      <c r="J4" s="862"/>
      <c r="K4" s="862"/>
      <c r="L4" s="862"/>
      <c r="M4" s="862"/>
      <c r="N4" s="862"/>
    </row>
    <row r="5" spans="2:14" ht="15" customHeight="1">
      <c r="B5" s="183"/>
      <c r="C5" s="184">
        <v>2010</v>
      </c>
      <c r="D5" s="185">
        <v>2011</v>
      </c>
      <c r="E5" s="184">
        <v>2012</v>
      </c>
      <c r="F5" s="184">
        <v>2013</v>
      </c>
      <c r="G5" s="184">
        <v>2014</v>
      </c>
      <c r="H5" s="184">
        <v>2015</v>
      </c>
      <c r="I5" s="184">
        <v>2010</v>
      </c>
      <c r="J5" s="185">
        <v>2011</v>
      </c>
      <c r="K5" s="184">
        <v>2012</v>
      </c>
      <c r="L5" s="184">
        <v>2013</v>
      </c>
      <c r="M5" s="184">
        <v>2014</v>
      </c>
      <c r="N5" s="184">
        <v>2015</v>
      </c>
    </row>
    <row r="6" spans="2:14" s="128" customFormat="1" ht="15" customHeight="1">
      <c r="B6" s="186" t="s">
        <v>116</v>
      </c>
      <c r="C6" s="187">
        <v>61.673831076422005</v>
      </c>
      <c r="D6" s="187">
        <v>50.97839783978396</v>
      </c>
      <c r="E6" s="187">
        <v>59.0793126916482</v>
      </c>
      <c r="F6" s="187">
        <v>54.31243691824604</v>
      </c>
      <c r="G6" s="187">
        <v>50.5</v>
      </c>
      <c r="H6" s="187">
        <v>48.57656257588266</v>
      </c>
      <c r="I6" s="187">
        <v>43.7265497553018</v>
      </c>
      <c r="J6" s="187">
        <v>36.20244155281521</v>
      </c>
      <c r="K6" s="187">
        <v>46.95673177886049</v>
      </c>
      <c r="L6" s="187">
        <v>40.92479056488978</v>
      </c>
      <c r="M6" s="187">
        <v>34.5</v>
      </c>
      <c r="N6" s="187">
        <v>31.7907921356896</v>
      </c>
    </row>
    <row r="7" spans="2:14" s="128" customFormat="1" ht="15" customHeight="1">
      <c r="B7" s="188" t="s">
        <v>117</v>
      </c>
      <c r="C7" s="187">
        <v>1.2367776294361879</v>
      </c>
      <c r="D7" s="187">
        <v>1.1908190819081905</v>
      </c>
      <c r="E7" s="187">
        <v>6.085556981682587</v>
      </c>
      <c r="F7" s="187">
        <v>11.248626219580576</v>
      </c>
      <c r="G7" s="187">
        <v>13.4</v>
      </c>
      <c r="H7" s="187">
        <v>14.610266621339422</v>
      </c>
      <c r="I7" s="187">
        <v>4.986745513866231</v>
      </c>
      <c r="J7" s="187">
        <v>4.163636644953661</v>
      </c>
      <c r="K7" s="187">
        <v>13.761582398385173</v>
      </c>
      <c r="L7" s="187">
        <v>18.705480413722096</v>
      </c>
      <c r="M7" s="187">
        <v>25.2</v>
      </c>
      <c r="N7" s="187">
        <v>28.86926378857263</v>
      </c>
    </row>
    <row r="8" spans="2:14" s="128" customFormat="1" ht="15" customHeight="1">
      <c r="B8" s="188" t="s">
        <v>118</v>
      </c>
      <c r="C8" s="187">
        <v>0.20833027684452987</v>
      </c>
      <c r="D8" s="187">
        <v>0.2335733573357335</v>
      </c>
      <c r="E8" s="187">
        <v>0.2939580453639071</v>
      </c>
      <c r="F8" s="187">
        <v>0.3732196927217674</v>
      </c>
      <c r="G8" s="187">
        <v>0.4</v>
      </c>
      <c r="H8" s="187">
        <v>0.45651012578310907</v>
      </c>
      <c r="I8" s="187">
        <v>0.30791190864600326</v>
      </c>
      <c r="J8" s="187">
        <v>0.2552954464575823</v>
      </c>
      <c r="K8" s="187">
        <v>0.4885768898834973</v>
      </c>
      <c r="L8" s="187">
        <v>0.3818973182945664</v>
      </c>
      <c r="M8" s="187">
        <v>0.5</v>
      </c>
      <c r="N8" s="187">
        <v>0.4376681390687395</v>
      </c>
    </row>
    <row r="9" spans="2:14" ht="15" customHeight="1">
      <c r="B9" s="188" t="s">
        <v>119</v>
      </c>
      <c r="C9" s="187">
        <v>22.787957923152536</v>
      </c>
      <c r="D9" s="187">
        <v>18.770927092709265</v>
      </c>
      <c r="E9" s="187">
        <v>22.382507624304303</v>
      </c>
      <c r="F9" s="187">
        <v>21.609061343501175</v>
      </c>
      <c r="G9" s="187">
        <v>22.3</v>
      </c>
      <c r="H9" s="187">
        <v>22.796367344956533</v>
      </c>
      <c r="I9" s="187">
        <v>26.0471044045677</v>
      </c>
      <c r="J9" s="187">
        <v>21.003852640373815</v>
      </c>
      <c r="K9" s="187">
        <v>23.552775588176868</v>
      </c>
      <c r="L9" s="187">
        <v>22.848317498946972</v>
      </c>
      <c r="M9" s="187">
        <v>22.1</v>
      </c>
      <c r="N9" s="187">
        <v>21.511201997562278</v>
      </c>
    </row>
    <row r="10" spans="2:14" s="128" customFormat="1" ht="15" customHeight="1">
      <c r="B10" s="188" t="s">
        <v>120</v>
      </c>
      <c r="C10" s="187">
        <v>9.482695382990274</v>
      </c>
      <c r="D10" s="187">
        <v>24.351035103510345</v>
      </c>
      <c r="E10" s="187">
        <v>7.58244972332291</v>
      </c>
      <c r="F10" s="187">
        <v>6.102500841090053</v>
      </c>
      <c r="G10" s="187">
        <v>6.2</v>
      </c>
      <c r="H10" s="187">
        <v>6.103637511534165</v>
      </c>
      <c r="I10" s="187">
        <v>18.345228384991845</v>
      </c>
      <c r="J10" s="187">
        <v>32.65615571474989</v>
      </c>
      <c r="K10" s="187">
        <v>11.268155512083187</v>
      </c>
      <c r="L10" s="187">
        <v>8.877240604670753</v>
      </c>
      <c r="M10" s="187">
        <v>8.4</v>
      </c>
      <c r="N10" s="187">
        <v>7.734007500210419</v>
      </c>
    </row>
    <row r="11" spans="2:14" s="128" customFormat="1" ht="15" customHeight="1">
      <c r="B11" s="189" t="s">
        <v>121</v>
      </c>
      <c r="C11" s="190">
        <v>4.610407711154473</v>
      </c>
      <c r="D11" s="190">
        <v>4.475247524752481</v>
      </c>
      <c r="E11" s="190">
        <v>4.5762149336780755</v>
      </c>
      <c r="F11" s="190">
        <v>6.354154984860378</v>
      </c>
      <c r="G11" s="190">
        <v>7.1</v>
      </c>
      <c r="H11" s="190">
        <v>7.456655820504089</v>
      </c>
      <c r="I11" s="190">
        <v>6.5864600326264275</v>
      </c>
      <c r="J11" s="190">
        <v>5.718618000649843</v>
      </c>
      <c r="K11" s="190">
        <v>5.311552410050028</v>
      </c>
      <c r="L11" s="190">
        <v>8.262273599475828</v>
      </c>
      <c r="M11" s="190">
        <v>9.3</v>
      </c>
      <c r="N11" s="190">
        <v>9.65706643889635</v>
      </c>
    </row>
    <row r="12" spans="2:14" s="128" customFormat="1" ht="75" customHeight="1">
      <c r="B12" s="863" t="s">
        <v>122</v>
      </c>
      <c r="C12" s="864"/>
      <c r="D12" s="864"/>
      <c r="E12" s="864"/>
      <c r="F12" s="864"/>
      <c r="G12" s="864"/>
      <c r="H12" s="864"/>
      <c r="I12" s="864"/>
      <c r="J12" s="864"/>
      <c r="K12" s="864"/>
      <c r="L12" s="864"/>
      <c r="M12" s="864"/>
      <c r="N12" s="864"/>
    </row>
    <row r="13" spans="3:8" ht="11.25">
      <c r="C13" s="191"/>
      <c r="D13" s="191"/>
      <c r="E13" s="191"/>
      <c r="F13" s="191"/>
      <c r="G13" s="191"/>
      <c r="H13" s="191"/>
    </row>
    <row r="14" spans="1:11" ht="15">
      <c r="A14" s="865"/>
      <c r="B14" s="865"/>
      <c r="C14" s="865"/>
      <c r="D14" s="865"/>
      <c r="E14" s="865"/>
      <c r="F14" s="865"/>
      <c r="G14" s="865"/>
      <c r="H14" s="865"/>
      <c r="I14" s="865"/>
      <c r="J14" s="865"/>
      <c r="K14" s="865"/>
    </row>
    <row r="25" ht="22.5" customHeight="1"/>
  </sheetData>
  <mergeCells count="5">
    <mergeCell ref="B2:N2"/>
    <mergeCell ref="C4:H4"/>
    <mergeCell ref="I4:N4"/>
    <mergeCell ref="B12:N12"/>
    <mergeCell ref="A14:K14"/>
  </mergeCells>
  <printOptions/>
  <pageMargins left="0.787401575" right="0.787401575" top="0.984251969" bottom="0.984251969" header="0.4921259845" footer="0.492125984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6"/>
  <sheetViews>
    <sheetView showGridLines="0" workbookViewId="0" topLeftCell="A1">
      <selection activeCell="B2" sqref="B2:L2"/>
    </sheetView>
  </sheetViews>
  <sheetFormatPr defaultColWidth="11.421875" defaultRowHeight="15"/>
  <cols>
    <col min="1" max="1" width="3.7109375" style="192" customWidth="1"/>
    <col min="2" max="2" width="8.8515625" style="198" customWidth="1"/>
    <col min="3" max="12" width="10.7109375" style="192" customWidth="1"/>
    <col min="13" max="256" width="11.421875" style="192" customWidth="1"/>
    <col min="257" max="257" width="3.7109375" style="192" customWidth="1"/>
    <col min="258" max="258" width="8.8515625" style="192" customWidth="1"/>
    <col min="259" max="268" width="10.7109375" style="192" customWidth="1"/>
    <col min="269" max="512" width="11.421875" style="192" customWidth="1"/>
    <col min="513" max="513" width="3.7109375" style="192" customWidth="1"/>
    <col min="514" max="514" width="8.8515625" style="192" customWidth="1"/>
    <col min="515" max="524" width="10.7109375" style="192" customWidth="1"/>
    <col min="525" max="768" width="11.421875" style="192" customWidth="1"/>
    <col min="769" max="769" width="3.7109375" style="192" customWidth="1"/>
    <col min="770" max="770" width="8.8515625" style="192" customWidth="1"/>
    <col min="771" max="780" width="10.7109375" style="192" customWidth="1"/>
    <col min="781" max="1024" width="11.421875" style="192" customWidth="1"/>
    <col min="1025" max="1025" width="3.7109375" style="192" customWidth="1"/>
    <col min="1026" max="1026" width="8.8515625" style="192" customWidth="1"/>
    <col min="1027" max="1036" width="10.7109375" style="192" customWidth="1"/>
    <col min="1037" max="1280" width="11.421875" style="192" customWidth="1"/>
    <col min="1281" max="1281" width="3.7109375" style="192" customWidth="1"/>
    <col min="1282" max="1282" width="8.8515625" style="192" customWidth="1"/>
    <col min="1283" max="1292" width="10.7109375" style="192" customWidth="1"/>
    <col min="1293" max="1536" width="11.421875" style="192" customWidth="1"/>
    <col min="1537" max="1537" width="3.7109375" style="192" customWidth="1"/>
    <col min="1538" max="1538" width="8.8515625" style="192" customWidth="1"/>
    <col min="1539" max="1548" width="10.7109375" style="192" customWidth="1"/>
    <col min="1549" max="1792" width="11.421875" style="192" customWidth="1"/>
    <col min="1793" max="1793" width="3.7109375" style="192" customWidth="1"/>
    <col min="1794" max="1794" width="8.8515625" style="192" customWidth="1"/>
    <col min="1795" max="1804" width="10.7109375" style="192" customWidth="1"/>
    <col min="1805" max="2048" width="11.421875" style="192" customWidth="1"/>
    <col min="2049" max="2049" width="3.7109375" style="192" customWidth="1"/>
    <col min="2050" max="2050" width="8.8515625" style="192" customWidth="1"/>
    <col min="2051" max="2060" width="10.7109375" style="192" customWidth="1"/>
    <col min="2061" max="2304" width="11.421875" style="192" customWidth="1"/>
    <col min="2305" max="2305" width="3.7109375" style="192" customWidth="1"/>
    <col min="2306" max="2306" width="8.8515625" style="192" customWidth="1"/>
    <col min="2307" max="2316" width="10.7109375" style="192" customWidth="1"/>
    <col min="2317" max="2560" width="11.421875" style="192" customWidth="1"/>
    <col min="2561" max="2561" width="3.7109375" style="192" customWidth="1"/>
    <col min="2562" max="2562" width="8.8515625" style="192" customWidth="1"/>
    <col min="2563" max="2572" width="10.7109375" style="192" customWidth="1"/>
    <col min="2573" max="2816" width="11.421875" style="192" customWidth="1"/>
    <col min="2817" max="2817" width="3.7109375" style="192" customWidth="1"/>
    <col min="2818" max="2818" width="8.8515625" style="192" customWidth="1"/>
    <col min="2819" max="2828" width="10.7109375" style="192" customWidth="1"/>
    <col min="2829" max="3072" width="11.421875" style="192" customWidth="1"/>
    <col min="3073" max="3073" width="3.7109375" style="192" customWidth="1"/>
    <col min="3074" max="3074" width="8.8515625" style="192" customWidth="1"/>
    <col min="3075" max="3084" width="10.7109375" style="192" customWidth="1"/>
    <col min="3085" max="3328" width="11.421875" style="192" customWidth="1"/>
    <col min="3329" max="3329" width="3.7109375" style="192" customWidth="1"/>
    <col min="3330" max="3330" width="8.8515625" style="192" customWidth="1"/>
    <col min="3331" max="3340" width="10.7109375" style="192" customWidth="1"/>
    <col min="3341" max="3584" width="11.421875" style="192" customWidth="1"/>
    <col min="3585" max="3585" width="3.7109375" style="192" customWidth="1"/>
    <col min="3586" max="3586" width="8.8515625" style="192" customWidth="1"/>
    <col min="3587" max="3596" width="10.7109375" style="192" customWidth="1"/>
    <col min="3597" max="3840" width="11.421875" style="192" customWidth="1"/>
    <col min="3841" max="3841" width="3.7109375" style="192" customWidth="1"/>
    <col min="3842" max="3842" width="8.8515625" style="192" customWidth="1"/>
    <col min="3843" max="3852" width="10.7109375" style="192" customWidth="1"/>
    <col min="3853" max="4096" width="11.421875" style="192" customWidth="1"/>
    <col min="4097" max="4097" width="3.7109375" style="192" customWidth="1"/>
    <col min="4098" max="4098" width="8.8515625" style="192" customWidth="1"/>
    <col min="4099" max="4108" width="10.7109375" style="192" customWidth="1"/>
    <col min="4109" max="4352" width="11.421875" style="192" customWidth="1"/>
    <col min="4353" max="4353" width="3.7109375" style="192" customWidth="1"/>
    <col min="4354" max="4354" width="8.8515625" style="192" customWidth="1"/>
    <col min="4355" max="4364" width="10.7109375" style="192" customWidth="1"/>
    <col min="4365" max="4608" width="11.421875" style="192" customWidth="1"/>
    <col min="4609" max="4609" width="3.7109375" style="192" customWidth="1"/>
    <col min="4610" max="4610" width="8.8515625" style="192" customWidth="1"/>
    <col min="4611" max="4620" width="10.7109375" style="192" customWidth="1"/>
    <col min="4621" max="4864" width="11.421875" style="192" customWidth="1"/>
    <col min="4865" max="4865" width="3.7109375" style="192" customWidth="1"/>
    <col min="4866" max="4866" width="8.8515625" style="192" customWidth="1"/>
    <col min="4867" max="4876" width="10.7109375" style="192" customWidth="1"/>
    <col min="4877" max="5120" width="11.421875" style="192" customWidth="1"/>
    <col min="5121" max="5121" width="3.7109375" style="192" customWidth="1"/>
    <col min="5122" max="5122" width="8.8515625" style="192" customWidth="1"/>
    <col min="5123" max="5132" width="10.7109375" style="192" customWidth="1"/>
    <col min="5133" max="5376" width="11.421875" style="192" customWidth="1"/>
    <col min="5377" max="5377" width="3.7109375" style="192" customWidth="1"/>
    <col min="5378" max="5378" width="8.8515625" style="192" customWidth="1"/>
    <col min="5379" max="5388" width="10.7109375" style="192" customWidth="1"/>
    <col min="5389" max="5632" width="11.421875" style="192" customWidth="1"/>
    <col min="5633" max="5633" width="3.7109375" style="192" customWidth="1"/>
    <col min="5634" max="5634" width="8.8515625" style="192" customWidth="1"/>
    <col min="5635" max="5644" width="10.7109375" style="192" customWidth="1"/>
    <col min="5645" max="5888" width="11.421875" style="192" customWidth="1"/>
    <col min="5889" max="5889" width="3.7109375" style="192" customWidth="1"/>
    <col min="5890" max="5890" width="8.8515625" style="192" customWidth="1"/>
    <col min="5891" max="5900" width="10.7109375" style="192" customWidth="1"/>
    <col min="5901" max="6144" width="11.421875" style="192" customWidth="1"/>
    <col min="6145" max="6145" width="3.7109375" style="192" customWidth="1"/>
    <col min="6146" max="6146" width="8.8515625" style="192" customWidth="1"/>
    <col min="6147" max="6156" width="10.7109375" style="192" customWidth="1"/>
    <col min="6157" max="6400" width="11.421875" style="192" customWidth="1"/>
    <col min="6401" max="6401" width="3.7109375" style="192" customWidth="1"/>
    <col min="6402" max="6402" width="8.8515625" style="192" customWidth="1"/>
    <col min="6403" max="6412" width="10.7109375" style="192" customWidth="1"/>
    <col min="6413" max="6656" width="11.421875" style="192" customWidth="1"/>
    <col min="6657" max="6657" width="3.7109375" style="192" customWidth="1"/>
    <col min="6658" max="6658" width="8.8515625" style="192" customWidth="1"/>
    <col min="6659" max="6668" width="10.7109375" style="192" customWidth="1"/>
    <col min="6669" max="6912" width="11.421875" style="192" customWidth="1"/>
    <col min="6913" max="6913" width="3.7109375" style="192" customWidth="1"/>
    <col min="6914" max="6914" width="8.8515625" style="192" customWidth="1"/>
    <col min="6915" max="6924" width="10.7109375" style="192" customWidth="1"/>
    <col min="6925" max="7168" width="11.421875" style="192" customWidth="1"/>
    <col min="7169" max="7169" width="3.7109375" style="192" customWidth="1"/>
    <col min="7170" max="7170" width="8.8515625" style="192" customWidth="1"/>
    <col min="7171" max="7180" width="10.7109375" style="192" customWidth="1"/>
    <col min="7181" max="7424" width="11.421875" style="192" customWidth="1"/>
    <col min="7425" max="7425" width="3.7109375" style="192" customWidth="1"/>
    <col min="7426" max="7426" width="8.8515625" style="192" customWidth="1"/>
    <col min="7427" max="7436" width="10.7109375" style="192" customWidth="1"/>
    <col min="7437" max="7680" width="11.421875" style="192" customWidth="1"/>
    <col min="7681" max="7681" width="3.7109375" style="192" customWidth="1"/>
    <col min="7682" max="7682" width="8.8515625" style="192" customWidth="1"/>
    <col min="7683" max="7692" width="10.7109375" style="192" customWidth="1"/>
    <col min="7693" max="7936" width="11.421875" style="192" customWidth="1"/>
    <col min="7937" max="7937" width="3.7109375" style="192" customWidth="1"/>
    <col min="7938" max="7938" width="8.8515625" style="192" customWidth="1"/>
    <col min="7939" max="7948" width="10.7109375" style="192" customWidth="1"/>
    <col min="7949" max="8192" width="11.421875" style="192" customWidth="1"/>
    <col min="8193" max="8193" width="3.7109375" style="192" customWidth="1"/>
    <col min="8194" max="8194" width="8.8515625" style="192" customWidth="1"/>
    <col min="8195" max="8204" width="10.7109375" style="192" customWidth="1"/>
    <col min="8205" max="8448" width="11.421875" style="192" customWidth="1"/>
    <col min="8449" max="8449" width="3.7109375" style="192" customWidth="1"/>
    <col min="8450" max="8450" width="8.8515625" style="192" customWidth="1"/>
    <col min="8451" max="8460" width="10.7109375" style="192" customWidth="1"/>
    <col min="8461" max="8704" width="11.421875" style="192" customWidth="1"/>
    <col min="8705" max="8705" width="3.7109375" style="192" customWidth="1"/>
    <col min="8706" max="8706" width="8.8515625" style="192" customWidth="1"/>
    <col min="8707" max="8716" width="10.7109375" style="192" customWidth="1"/>
    <col min="8717" max="8960" width="11.421875" style="192" customWidth="1"/>
    <col min="8961" max="8961" width="3.7109375" style="192" customWidth="1"/>
    <col min="8962" max="8962" width="8.8515625" style="192" customWidth="1"/>
    <col min="8963" max="8972" width="10.7109375" style="192" customWidth="1"/>
    <col min="8973" max="9216" width="11.421875" style="192" customWidth="1"/>
    <col min="9217" max="9217" width="3.7109375" style="192" customWidth="1"/>
    <col min="9218" max="9218" width="8.8515625" style="192" customWidth="1"/>
    <col min="9219" max="9228" width="10.7109375" style="192" customWidth="1"/>
    <col min="9229" max="9472" width="11.421875" style="192" customWidth="1"/>
    <col min="9473" max="9473" width="3.7109375" style="192" customWidth="1"/>
    <col min="9474" max="9474" width="8.8515625" style="192" customWidth="1"/>
    <col min="9475" max="9484" width="10.7109375" style="192" customWidth="1"/>
    <col min="9485" max="9728" width="11.421875" style="192" customWidth="1"/>
    <col min="9729" max="9729" width="3.7109375" style="192" customWidth="1"/>
    <col min="9730" max="9730" width="8.8515625" style="192" customWidth="1"/>
    <col min="9731" max="9740" width="10.7109375" style="192" customWidth="1"/>
    <col min="9741" max="9984" width="11.421875" style="192" customWidth="1"/>
    <col min="9985" max="9985" width="3.7109375" style="192" customWidth="1"/>
    <col min="9986" max="9986" width="8.8515625" style="192" customWidth="1"/>
    <col min="9987" max="9996" width="10.7109375" style="192" customWidth="1"/>
    <col min="9997" max="10240" width="11.421875" style="192" customWidth="1"/>
    <col min="10241" max="10241" width="3.7109375" style="192" customWidth="1"/>
    <col min="10242" max="10242" width="8.8515625" style="192" customWidth="1"/>
    <col min="10243" max="10252" width="10.7109375" style="192" customWidth="1"/>
    <col min="10253" max="10496" width="11.421875" style="192" customWidth="1"/>
    <col min="10497" max="10497" width="3.7109375" style="192" customWidth="1"/>
    <col min="10498" max="10498" width="8.8515625" style="192" customWidth="1"/>
    <col min="10499" max="10508" width="10.7109375" style="192" customWidth="1"/>
    <col min="10509" max="10752" width="11.421875" style="192" customWidth="1"/>
    <col min="10753" max="10753" width="3.7109375" style="192" customWidth="1"/>
    <col min="10754" max="10754" width="8.8515625" style="192" customWidth="1"/>
    <col min="10755" max="10764" width="10.7109375" style="192" customWidth="1"/>
    <col min="10765" max="11008" width="11.421875" style="192" customWidth="1"/>
    <col min="11009" max="11009" width="3.7109375" style="192" customWidth="1"/>
    <col min="11010" max="11010" width="8.8515625" style="192" customWidth="1"/>
    <col min="11011" max="11020" width="10.7109375" style="192" customWidth="1"/>
    <col min="11021" max="11264" width="11.421875" style="192" customWidth="1"/>
    <col min="11265" max="11265" width="3.7109375" style="192" customWidth="1"/>
    <col min="11266" max="11266" width="8.8515625" style="192" customWidth="1"/>
    <col min="11267" max="11276" width="10.7109375" style="192" customWidth="1"/>
    <col min="11277" max="11520" width="11.421875" style="192" customWidth="1"/>
    <col min="11521" max="11521" width="3.7109375" style="192" customWidth="1"/>
    <col min="11522" max="11522" width="8.8515625" style="192" customWidth="1"/>
    <col min="11523" max="11532" width="10.7109375" style="192" customWidth="1"/>
    <col min="11533" max="11776" width="11.421875" style="192" customWidth="1"/>
    <col min="11777" max="11777" width="3.7109375" style="192" customWidth="1"/>
    <col min="11778" max="11778" width="8.8515625" style="192" customWidth="1"/>
    <col min="11779" max="11788" width="10.7109375" style="192" customWidth="1"/>
    <col min="11789" max="12032" width="11.421875" style="192" customWidth="1"/>
    <col min="12033" max="12033" width="3.7109375" style="192" customWidth="1"/>
    <col min="12034" max="12034" width="8.8515625" style="192" customWidth="1"/>
    <col min="12035" max="12044" width="10.7109375" style="192" customWidth="1"/>
    <col min="12045" max="12288" width="11.421875" style="192" customWidth="1"/>
    <col min="12289" max="12289" width="3.7109375" style="192" customWidth="1"/>
    <col min="12290" max="12290" width="8.8515625" style="192" customWidth="1"/>
    <col min="12291" max="12300" width="10.7109375" style="192" customWidth="1"/>
    <col min="12301" max="12544" width="11.421875" style="192" customWidth="1"/>
    <col min="12545" max="12545" width="3.7109375" style="192" customWidth="1"/>
    <col min="12546" max="12546" width="8.8515625" style="192" customWidth="1"/>
    <col min="12547" max="12556" width="10.7109375" style="192" customWidth="1"/>
    <col min="12557" max="12800" width="11.421875" style="192" customWidth="1"/>
    <col min="12801" max="12801" width="3.7109375" style="192" customWidth="1"/>
    <col min="12802" max="12802" width="8.8515625" style="192" customWidth="1"/>
    <col min="12803" max="12812" width="10.7109375" style="192" customWidth="1"/>
    <col min="12813" max="13056" width="11.421875" style="192" customWidth="1"/>
    <col min="13057" max="13057" width="3.7109375" style="192" customWidth="1"/>
    <col min="13058" max="13058" width="8.8515625" style="192" customWidth="1"/>
    <col min="13059" max="13068" width="10.7109375" style="192" customWidth="1"/>
    <col min="13069" max="13312" width="11.421875" style="192" customWidth="1"/>
    <col min="13313" max="13313" width="3.7109375" style="192" customWidth="1"/>
    <col min="13314" max="13314" width="8.8515625" style="192" customWidth="1"/>
    <col min="13315" max="13324" width="10.7109375" style="192" customWidth="1"/>
    <col min="13325" max="13568" width="11.421875" style="192" customWidth="1"/>
    <col min="13569" max="13569" width="3.7109375" style="192" customWidth="1"/>
    <col min="13570" max="13570" width="8.8515625" style="192" customWidth="1"/>
    <col min="13571" max="13580" width="10.7109375" style="192" customWidth="1"/>
    <col min="13581" max="13824" width="11.421875" style="192" customWidth="1"/>
    <col min="13825" max="13825" width="3.7109375" style="192" customWidth="1"/>
    <col min="13826" max="13826" width="8.8515625" style="192" customWidth="1"/>
    <col min="13827" max="13836" width="10.7109375" style="192" customWidth="1"/>
    <col min="13837" max="14080" width="11.421875" style="192" customWidth="1"/>
    <col min="14081" max="14081" width="3.7109375" style="192" customWidth="1"/>
    <col min="14082" max="14082" width="8.8515625" style="192" customWidth="1"/>
    <col min="14083" max="14092" width="10.7109375" style="192" customWidth="1"/>
    <col min="14093" max="14336" width="11.421875" style="192" customWidth="1"/>
    <col min="14337" max="14337" width="3.7109375" style="192" customWidth="1"/>
    <col min="14338" max="14338" width="8.8515625" style="192" customWidth="1"/>
    <col min="14339" max="14348" width="10.7109375" style="192" customWidth="1"/>
    <col min="14349" max="14592" width="11.421875" style="192" customWidth="1"/>
    <col min="14593" max="14593" width="3.7109375" style="192" customWidth="1"/>
    <col min="14594" max="14594" width="8.8515625" style="192" customWidth="1"/>
    <col min="14595" max="14604" width="10.7109375" style="192" customWidth="1"/>
    <col min="14605" max="14848" width="11.421875" style="192" customWidth="1"/>
    <col min="14849" max="14849" width="3.7109375" style="192" customWidth="1"/>
    <col min="14850" max="14850" width="8.8515625" style="192" customWidth="1"/>
    <col min="14851" max="14860" width="10.7109375" style="192" customWidth="1"/>
    <col min="14861" max="15104" width="11.421875" style="192" customWidth="1"/>
    <col min="15105" max="15105" width="3.7109375" style="192" customWidth="1"/>
    <col min="15106" max="15106" width="8.8515625" style="192" customWidth="1"/>
    <col min="15107" max="15116" width="10.7109375" style="192" customWidth="1"/>
    <col min="15117" max="15360" width="11.421875" style="192" customWidth="1"/>
    <col min="15361" max="15361" width="3.7109375" style="192" customWidth="1"/>
    <col min="15362" max="15362" width="8.8515625" style="192" customWidth="1"/>
    <col min="15363" max="15372" width="10.7109375" style="192" customWidth="1"/>
    <col min="15373" max="15616" width="11.421875" style="192" customWidth="1"/>
    <col min="15617" max="15617" width="3.7109375" style="192" customWidth="1"/>
    <col min="15618" max="15618" width="8.8515625" style="192" customWidth="1"/>
    <col min="15619" max="15628" width="10.7109375" style="192" customWidth="1"/>
    <col min="15629" max="15872" width="11.421875" style="192" customWidth="1"/>
    <col min="15873" max="15873" width="3.7109375" style="192" customWidth="1"/>
    <col min="15874" max="15874" width="8.8515625" style="192" customWidth="1"/>
    <col min="15875" max="15884" width="10.7109375" style="192" customWidth="1"/>
    <col min="15885" max="16128" width="11.421875" style="192" customWidth="1"/>
    <col min="16129" max="16129" width="3.7109375" style="192" customWidth="1"/>
    <col min="16130" max="16130" width="8.8515625" style="192" customWidth="1"/>
    <col min="16131" max="16140" width="10.7109375" style="192" customWidth="1"/>
    <col min="16141" max="16384" width="11.421875" style="192" customWidth="1"/>
  </cols>
  <sheetData>
    <row r="2" spans="2:12" ht="20.25" customHeight="1">
      <c r="B2" s="866" t="s">
        <v>123</v>
      </c>
      <c r="C2" s="867"/>
      <c r="D2" s="867"/>
      <c r="E2" s="867"/>
      <c r="F2" s="867"/>
      <c r="G2" s="867"/>
      <c r="H2" s="867"/>
      <c r="I2" s="867"/>
      <c r="J2" s="867"/>
      <c r="K2" s="867"/>
      <c r="L2" s="867"/>
    </row>
    <row r="3" spans="2:12" s="193" customFormat="1" ht="81.75" customHeight="1">
      <c r="B3" s="194"/>
      <c r="C3" s="195" t="s">
        <v>21</v>
      </c>
      <c r="D3" s="195" t="s">
        <v>22</v>
      </c>
      <c r="E3" s="196" t="s">
        <v>124</v>
      </c>
      <c r="F3" s="196" t="s">
        <v>125</v>
      </c>
      <c r="G3" s="195" t="s">
        <v>69</v>
      </c>
      <c r="H3" s="196" t="s">
        <v>126</v>
      </c>
      <c r="I3" s="196" t="s">
        <v>127</v>
      </c>
      <c r="J3" s="195" t="s">
        <v>34</v>
      </c>
      <c r="K3" s="196" t="s">
        <v>128</v>
      </c>
      <c r="L3" s="197" t="s">
        <v>129</v>
      </c>
    </row>
    <row r="4" spans="2:12" s="198" customFormat="1" ht="15" customHeight="1">
      <c r="B4" s="199">
        <v>2005</v>
      </c>
      <c r="C4" s="200">
        <v>83.33946352978941</v>
      </c>
      <c r="D4" s="200">
        <v>82.98734318683468</v>
      </c>
      <c r="E4" s="200">
        <v>84.10193398098016</v>
      </c>
      <c r="F4" s="200">
        <v>84.93860845839018</v>
      </c>
      <c r="G4" s="200">
        <v>63.684066591460706</v>
      </c>
      <c r="H4" s="200">
        <v>94.2761745766754</v>
      </c>
      <c r="I4" s="200">
        <v>85.87223108965625</v>
      </c>
      <c r="J4" s="200">
        <v>95.28566023458191</v>
      </c>
      <c r="K4" s="200">
        <f>(I4+J4)/2</f>
        <v>90.57894566211908</v>
      </c>
      <c r="L4" s="201">
        <v>83.33731060439898</v>
      </c>
    </row>
    <row r="5" spans="2:12" ht="15" customHeight="1">
      <c r="B5" s="199">
        <v>2006</v>
      </c>
      <c r="C5" s="200">
        <v>93.39824654089732</v>
      </c>
      <c r="D5" s="200">
        <v>93.49091484823931</v>
      </c>
      <c r="E5" s="200">
        <v>93.26370489830921</v>
      </c>
      <c r="F5" s="200">
        <v>79.89085948158254</v>
      </c>
      <c r="G5" s="200">
        <v>82.50777698013879</v>
      </c>
      <c r="H5" s="200">
        <v>104.64627192506993</v>
      </c>
      <c r="I5" s="200">
        <v>91.07135905321758</v>
      </c>
      <c r="J5" s="200">
        <v>98.62277714718122</v>
      </c>
      <c r="K5" s="200">
        <f aca="true" t="shared" si="0" ref="K5:K14">(I5+J5)/2</f>
        <v>94.84706810019941</v>
      </c>
      <c r="L5" s="201">
        <v>93.24045235609444</v>
      </c>
    </row>
    <row r="6" spans="2:12" ht="15" customHeight="1">
      <c r="B6" s="199">
        <v>2007</v>
      </c>
      <c r="C6" s="200">
        <v>98.57743775621435</v>
      </c>
      <c r="D6" s="200">
        <v>98.14199100332486</v>
      </c>
      <c r="E6" s="200">
        <v>99.19492122003354</v>
      </c>
      <c r="F6" s="200">
        <v>86.23010459299681</v>
      </c>
      <c r="G6" s="200">
        <v>82.28044986838957</v>
      </c>
      <c r="H6" s="200">
        <v>102.01201136092621</v>
      </c>
      <c r="I6" s="200">
        <v>91.9959512593919</v>
      </c>
      <c r="J6" s="200">
        <v>99.40976163450624</v>
      </c>
      <c r="K6" s="200">
        <f t="shared" si="0"/>
        <v>95.70285644694907</v>
      </c>
      <c r="L6" s="201">
        <v>97.49440696256394</v>
      </c>
    </row>
    <row r="7" spans="2:12" ht="15" customHeight="1">
      <c r="B7" s="199">
        <v>2008</v>
      </c>
      <c r="C7" s="200">
        <v>100</v>
      </c>
      <c r="D7" s="200">
        <v>100</v>
      </c>
      <c r="E7" s="200">
        <v>100</v>
      </c>
      <c r="F7" s="200">
        <v>100</v>
      </c>
      <c r="G7" s="200">
        <v>100</v>
      </c>
      <c r="H7" s="200">
        <v>100</v>
      </c>
      <c r="I7" s="200">
        <v>100</v>
      </c>
      <c r="J7" s="200">
        <v>100</v>
      </c>
      <c r="K7" s="200">
        <f t="shared" si="0"/>
        <v>100</v>
      </c>
      <c r="L7" s="201">
        <v>100</v>
      </c>
    </row>
    <row r="8" spans="2:12" ht="15" customHeight="1">
      <c r="B8" s="199">
        <v>2009</v>
      </c>
      <c r="C8" s="200">
        <v>88.55610467254719</v>
      </c>
      <c r="D8" s="200">
        <v>69.3861585314744</v>
      </c>
      <c r="E8" s="200">
        <v>83.29813513548106</v>
      </c>
      <c r="F8" s="200">
        <v>97.89904502046384</v>
      </c>
      <c r="G8" s="200">
        <v>74.30349024031723</v>
      </c>
      <c r="H8" s="200">
        <v>72.72510461158207</v>
      </c>
      <c r="I8" s="200">
        <v>94.97605792813485</v>
      </c>
      <c r="J8" s="200">
        <v>82.33825198637912</v>
      </c>
      <c r="K8" s="200">
        <f t="shared" si="0"/>
        <v>88.65715495725698</v>
      </c>
      <c r="L8" s="201">
        <v>85.1808634772462</v>
      </c>
    </row>
    <row r="9" spans="2:12" ht="15" customHeight="1">
      <c r="B9" s="199">
        <v>2010</v>
      </c>
      <c r="C9" s="200">
        <v>94.12250138765356</v>
      </c>
      <c r="D9" s="200">
        <v>74.73945964069179</v>
      </c>
      <c r="E9" s="200">
        <v>85.98599751692714</v>
      </c>
      <c r="F9" s="200">
        <v>106.33924511141429</v>
      </c>
      <c r="G9" s="200">
        <v>85.73308720473113</v>
      </c>
      <c r="H9" s="200">
        <v>64.84183596036685</v>
      </c>
      <c r="I9" s="200">
        <v>96.72791684509674</v>
      </c>
      <c r="J9" s="200">
        <v>89.98864926220205</v>
      </c>
      <c r="K9" s="200">
        <f t="shared" si="0"/>
        <v>93.35828305364939</v>
      </c>
      <c r="L9" s="201">
        <v>90.21486037146542</v>
      </c>
    </row>
    <row r="10" spans="2:12" ht="15" customHeight="1">
      <c r="B10" s="199">
        <v>2011</v>
      </c>
      <c r="C10" s="200">
        <v>78.94351079694783</v>
      </c>
      <c r="D10" s="200">
        <v>62.02024717573319</v>
      </c>
      <c r="E10" s="200">
        <v>94.80047954878044</v>
      </c>
      <c r="F10" s="200">
        <v>110.68667576170988</v>
      </c>
      <c r="G10" s="200">
        <v>110.46901172529313</v>
      </c>
      <c r="H10" s="200">
        <v>58.47841640829955</v>
      </c>
      <c r="I10" s="200">
        <v>85.77490559426948</v>
      </c>
      <c r="J10" s="200">
        <v>75.93895825450878</v>
      </c>
      <c r="K10" s="200">
        <f t="shared" si="0"/>
        <v>80.85693192438913</v>
      </c>
      <c r="L10" s="201">
        <v>79.73589165445702</v>
      </c>
    </row>
    <row r="11" spans="1:12" ht="15" customHeight="1">
      <c r="A11" s="202"/>
      <c r="B11" s="199">
        <v>2012</v>
      </c>
      <c r="C11" s="200">
        <v>72.29909117051085</v>
      </c>
      <c r="D11" s="200">
        <v>46.15685507529826</v>
      </c>
      <c r="E11" s="200">
        <v>62.82991931496367</v>
      </c>
      <c r="F11" s="200">
        <v>88.95875734921657</v>
      </c>
      <c r="G11" s="200">
        <v>74.2219993821725</v>
      </c>
      <c r="H11" s="200">
        <v>53.10799384255144</v>
      </c>
      <c r="I11" s="200">
        <v>74.6895316697162</v>
      </c>
      <c r="J11" s="200">
        <v>69.44381384790012</v>
      </c>
      <c r="K11" s="200">
        <f t="shared" si="0"/>
        <v>72.06667275880815</v>
      </c>
      <c r="L11" s="201">
        <v>68.67861538244692</v>
      </c>
    </row>
    <row r="12" spans="1:12" ht="15" customHeight="1">
      <c r="A12" s="202"/>
      <c r="B12" s="199">
        <v>2013</v>
      </c>
      <c r="C12" s="200">
        <v>89.13323480435757</v>
      </c>
      <c r="D12" s="200">
        <v>80.34422061412087</v>
      </c>
      <c r="E12" s="200">
        <v>71.46674090286578</v>
      </c>
      <c r="F12" s="200">
        <v>90.30241018644838</v>
      </c>
      <c r="G12" s="200">
        <v>91.30260144258709</v>
      </c>
      <c r="H12" s="200">
        <v>62.86885068187239</v>
      </c>
      <c r="I12" s="200">
        <v>78.5844979950948</v>
      </c>
      <c r="J12" s="200">
        <v>75.79518224240131</v>
      </c>
      <c r="K12" s="200">
        <f t="shared" si="0"/>
        <v>77.18984011874805</v>
      </c>
      <c r="L12" s="201">
        <v>85.21477263754485</v>
      </c>
    </row>
    <row r="13" spans="2:12" ht="15" customHeight="1">
      <c r="B13" s="199">
        <v>2014</v>
      </c>
      <c r="C13" s="200">
        <v>85.95734720763978</v>
      </c>
      <c r="D13" s="200">
        <v>83.57315153716483</v>
      </c>
      <c r="E13" s="200">
        <v>69.64464752737993</v>
      </c>
      <c r="F13" s="200">
        <v>90.56844020009095</v>
      </c>
      <c r="G13" s="200">
        <v>92.08542713567839</v>
      </c>
      <c r="H13" s="200">
        <v>60.75276976779481</v>
      </c>
      <c r="I13" s="200">
        <v>93.76532876552342</v>
      </c>
      <c r="J13" s="200">
        <v>85.14819018791778</v>
      </c>
      <c r="K13" s="200">
        <f t="shared" si="0"/>
        <v>89.4567594767206</v>
      </c>
      <c r="L13" s="200">
        <v>84.2774819195012</v>
      </c>
    </row>
    <row r="14" spans="2:12" ht="15" customHeight="1">
      <c r="B14" s="199">
        <v>2015</v>
      </c>
      <c r="C14" s="200">
        <v>76.97203961667324</v>
      </c>
      <c r="D14" s="200">
        <v>76.08896091196111</v>
      </c>
      <c r="E14" s="200">
        <v>65.88782654328098</v>
      </c>
      <c r="F14" s="200">
        <v>86.69546763680461</v>
      </c>
      <c r="G14" s="200">
        <v>91.38407456785058</v>
      </c>
      <c r="H14" s="200">
        <v>59.62534960865512</v>
      </c>
      <c r="I14" s="200">
        <v>88.07373379530502</v>
      </c>
      <c r="J14" s="200">
        <v>80.6911338125867</v>
      </c>
      <c r="K14" s="200">
        <f t="shared" si="0"/>
        <v>84.38243380394586</v>
      </c>
      <c r="L14" s="200">
        <v>76.8904320310695</v>
      </c>
    </row>
    <row r="15" spans="2:12" ht="56.25" customHeight="1">
      <c r="B15" s="868" t="s">
        <v>130</v>
      </c>
      <c r="C15" s="869"/>
      <c r="D15" s="869"/>
      <c r="E15" s="869"/>
      <c r="F15" s="869"/>
      <c r="G15" s="869"/>
      <c r="H15" s="869"/>
      <c r="I15" s="869"/>
      <c r="J15" s="869"/>
      <c r="K15" s="869"/>
      <c r="L15" s="869"/>
    </row>
    <row r="35" ht="15">
      <c r="M35" s="203"/>
    </row>
    <row r="36" ht="15">
      <c r="M36" s="203"/>
    </row>
  </sheetData>
  <mergeCells count="2">
    <mergeCell ref="B2:L2"/>
    <mergeCell ref="B15:L15"/>
  </mergeCells>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9"/>
  <sheetViews>
    <sheetView showGridLines="0" workbookViewId="0" topLeftCell="A1">
      <selection activeCell="B2" sqref="B2:L2"/>
    </sheetView>
  </sheetViews>
  <sheetFormatPr defaultColWidth="11.421875" defaultRowHeight="15"/>
  <cols>
    <col min="1" max="1" width="3.00390625" style="0" customWidth="1"/>
    <col min="2" max="3" width="25.7109375" style="0" customWidth="1"/>
    <col min="4" max="12" width="8.7109375" style="0" customWidth="1"/>
    <col min="257" max="257" width="3.00390625" style="0" customWidth="1"/>
    <col min="258" max="259" width="25.7109375" style="0" customWidth="1"/>
    <col min="260" max="268" width="8.7109375" style="0" customWidth="1"/>
    <col min="513" max="513" width="3.00390625" style="0" customWidth="1"/>
    <col min="514" max="515" width="25.7109375" style="0" customWidth="1"/>
    <col min="516" max="524" width="8.7109375" style="0" customWidth="1"/>
    <col min="769" max="769" width="3.00390625" style="0" customWidth="1"/>
    <col min="770" max="771" width="25.7109375" style="0" customWidth="1"/>
    <col min="772" max="780" width="8.7109375" style="0" customWidth="1"/>
    <col min="1025" max="1025" width="3.00390625" style="0" customWidth="1"/>
    <col min="1026" max="1027" width="25.7109375" style="0" customWidth="1"/>
    <col min="1028" max="1036" width="8.7109375" style="0" customWidth="1"/>
    <col min="1281" max="1281" width="3.00390625" style="0" customWidth="1"/>
    <col min="1282" max="1283" width="25.7109375" style="0" customWidth="1"/>
    <col min="1284" max="1292" width="8.7109375" style="0" customWidth="1"/>
    <col min="1537" max="1537" width="3.00390625" style="0" customWidth="1"/>
    <col min="1538" max="1539" width="25.7109375" style="0" customWidth="1"/>
    <col min="1540" max="1548" width="8.7109375" style="0" customWidth="1"/>
    <col min="1793" max="1793" width="3.00390625" style="0" customWidth="1"/>
    <col min="1794" max="1795" width="25.7109375" style="0" customWidth="1"/>
    <col min="1796" max="1804" width="8.7109375" style="0" customWidth="1"/>
    <col min="2049" max="2049" width="3.00390625" style="0" customWidth="1"/>
    <col min="2050" max="2051" width="25.7109375" style="0" customWidth="1"/>
    <col min="2052" max="2060" width="8.7109375" style="0" customWidth="1"/>
    <col min="2305" max="2305" width="3.00390625" style="0" customWidth="1"/>
    <col min="2306" max="2307" width="25.7109375" style="0" customWidth="1"/>
    <col min="2308" max="2316" width="8.7109375" style="0" customWidth="1"/>
    <col min="2561" max="2561" width="3.00390625" style="0" customWidth="1"/>
    <col min="2562" max="2563" width="25.7109375" style="0" customWidth="1"/>
    <col min="2564" max="2572" width="8.7109375" style="0" customWidth="1"/>
    <col min="2817" max="2817" width="3.00390625" style="0" customWidth="1"/>
    <col min="2818" max="2819" width="25.7109375" style="0" customWidth="1"/>
    <col min="2820" max="2828" width="8.7109375" style="0" customWidth="1"/>
    <col min="3073" max="3073" width="3.00390625" style="0" customWidth="1"/>
    <col min="3074" max="3075" width="25.7109375" style="0" customWidth="1"/>
    <col min="3076" max="3084" width="8.7109375" style="0" customWidth="1"/>
    <col min="3329" max="3329" width="3.00390625" style="0" customWidth="1"/>
    <col min="3330" max="3331" width="25.7109375" style="0" customWidth="1"/>
    <col min="3332" max="3340" width="8.7109375" style="0" customWidth="1"/>
    <col min="3585" max="3585" width="3.00390625" style="0" customWidth="1"/>
    <col min="3586" max="3587" width="25.7109375" style="0" customWidth="1"/>
    <col min="3588" max="3596" width="8.7109375" style="0" customWidth="1"/>
    <col min="3841" max="3841" width="3.00390625" style="0" customWidth="1"/>
    <col min="3842" max="3843" width="25.7109375" style="0" customWidth="1"/>
    <col min="3844" max="3852" width="8.7109375" style="0" customWidth="1"/>
    <col min="4097" max="4097" width="3.00390625" style="0" customWidth="1"/>
    <col min="4098" max="4099" width="25.7109375" style="0" customWidth="1"/>
    <col min="4100" max="4108" width="8.7109375" style="0" customWidth="1"/>
    <col min="4353" max="4353" width="3.00390625" style="0" customWidth="1"/>
    <col min="4354" max="4355" width="25.7109375" style="0" customWidth="1"/>
    <col min="4356" max="4364" width="8.7109375" style="0" customWidth="1"/>
    <col min="4609" max="4609" width="3.00390625" style="0" customWidth="1"/>
    <col min="4610" max="4611" width="25.7109375" style="0" customWidth="1"/>
    <col min="4612" max="4620" width="8.7109375" style="0" customWidth="1"/>
    <col min="4865" max="4865" width="3.00390625" style="0" customWidth="1"/>
    <col min="4866" max="4867" width="25.7109375" style="0" customWidth="1"/>
    <col min="4868" max="4876" width="8.7109375" style="0" customWidth="1"/>
    <col min="5121" max="5121" width="3.00390625" style="0" customWidth="1"/>
    <col min="5122" max="5123" width="25.7109375" style="0" customWidth="1"/>
    <col min="5124" max="5132" width="8.7109375" style="0" customWidth="1"/>
    <col min="5377" max="5377" width="3.00390625" style="0" customWidth="1"/>
    <col min="5378" max="5379" width="25.7109375" style="0" customWidth="1"/>
    <col min="5380" max="5388" width="8.7109375" style="0" customWidth="1"/>
    <col min="5633" max="5633" width="3.00390625" style="0" customWidth="1"/>
    <col min="5634" max="5635" width="25.7109375" style="0" customWidth="1"/>
    <col min="5636" max="5644" width="8.7109375" style="0" customWidth="1"/>
    <col min="5889" max="5889" width="3.00390625" style="0" customWidth="1"/>
    <col min="5890" max="5891" width="25.7109375" style="0" customWidth="1"/>
    <col min="5892" max="5900" width="8.7109375" style="0" customWidth="1"/>
    <col min="6145" max="6145" width="3.00390625" style="0" customWidth="1"/>
    <col min="6146" max="6147" width="25.7109375" style="0" customWidth="1"/>
    <col min="6148" max="6156" width="8.7109375" style="0" customWidth="1"/>
    <col min="6401" max="6401" width="3.00390625" style="0" customWidth="1"/>
    <col min="6402" max="6403" width="25.7109375" style="0" customWidth="1"/>
    <col min="6404" max="6412" width="8.7109375" style="0" customWidth="1"/>
    <col min="6657" max="6657" width="3.00390625" style="0" customWidth="1"/>
    <col min="6658" max="6659" width="25.7109375" style="0" customWidth="1"/>
    <col min="6660" max="6668" width="8.7109375" style="0" customWidth="1"/>
    <col min="6913" max="6913" width="3.00390625" style="0" customWidth="1"/>
    <col min="6914" max="6915" width="25.7109375" style="0" customWidth="1"/>
    <col min="6916" max="6924" width="8.7109375" style="0" customWidth="1"/>
    <col min="7169" max="7169" width="3.00390625" style="0" customWidth="1"/>
    <col min="7170" max="7171" width="25.7109375" style="0" customWidth="1"/>
    <col min="7172" max="7180" width="8.7109375" style="0" customWidth="1"/>
    <col min="7425" max="7425" width="3.00390625" style="0" customWidth="1"/>
    <col min="7426" max="7427" width="25.7109375" style="0" customWidth="1"/>
    <col min="7428" max="7436" width="8.7109375" style="0" customWidth="1"/>
    <col min="7681" max="7681" width="3.00390625" style="0" customWidth="1"/>
    <col min="7682" max="7683" width="25.7109375" style="0" customWidth="1"/>
    <col min="7684" max="7692" width="8.7109375" style="0" customWidth="1"/>
    <col min="7937" max="7937" width="3.00390625" style="0" customWidth="1"/>
    <col min="7938" max="7939" width="25.7109375" style="0" customWidth="1"/>
    <col min="7940" max="7948" width="8.7109375" style="0" customWidth="1"/>
    <col min="8193" max="8193" width="3.00390625" style="0" customWidth="1"/>
    <col min="8194" max="8195" width="25.7109375" style="0" customWidth="1"/>
    <col min="8196" max="8204" width="8.7109375" style="0" customWidth="1"/>
    <col min="8449" max="8449" width="3.00390625" style="0" customWidth="1"/>
    <col min="8450" max="8451" width="25.7109375" style="0" customWidth="1"/>
    <col min="8452" max="8460" width="8.7109375" style="0" customWidth="1"/>
    <col min="8705" max="8705" width="3.00390625" style="0" customWidth="1"/>
    <col min="8706" max="8707" width="25.7109375" style="0" customWidth="1"/>
    <col min="8708" max="8716" width="8.7109375" style="0" customWidth="1"/>
    <col min="8961" max="8961" width="3.00390625" style="0" customWidth="1"/>
    <col min="8962" max="8963" width="25.7109375" style="0" customWidth="1"/>
    <col min="8964" max="8972" width="8.7109375" style="0" customWidth="1"/>
    <col min="9217" max="9217" width="3.00390625" style="0" customWidth="1"/>
    <col min="9218" max="9219" width="25.7109375" style="0" customWidth="1"/>
    <col min="9220" max="9228" width="8.7109375" style="0" customWidth="1"/>
    <col min="9473" max="9473" width="3.00390625" style="0" customWidth="1"/>
    <col min="9474" max="9475" width="25.7109375" style="0" customWidth="1"/>
    <col min="9476" max="9484" width="8.7109375" style="0" customWidth="1"/>
    <col min="9729" max="9729" width="3.00390625" style="0" customWidth="1"/>
    <col min="9730" max="9731" width="25.7109375" style="0" customWidth="1"/>
    <col min="9732" max="9740" width="8.7109375" style="0" customWidth="1"/>
    <col min="9985" max="9985" width="3.00390625" style="0" customWidth="1"/>
    <col min="9986" max="9987" width="25.7109375" style="0" customWidth="1"/>
    <col min="9988" max="9996" width="8.7109375" style="0" customWidth="1"/>
    <col min="10241" max="10241" width="3.00390625" style="0" customWidth="1"/>
    <col min="10242" max="10243" width="25.7109375" style="0" customWidth="1"/>
    <col min="10244" max="10252" width="8.7109375" style="0" customWidth="1"/>
    <col min="10497" max="10497" width="3.00390625" style="0" customWidth="1"/>
    <col min="10498" max="10499" width="25.7109375" style="0" customWidth="1"/>
    <col min="10500" max="10508" width="8.7109375" style="0" customWidth="1"/>
    <col min="10753" max="10753" width="3.00390625" style="0" customWidth="1"/>
    <col min="10754" max="10755" width="25.7109375" style="0" customWidth="1"/>
    <col min="10756" max="10764" width="8.7109375" style="0" customWidth="1"/>
    <col min="11009" max="11009" width="3.00390625" style="0" customWidth="1"/>
    <col min="11010" max="11011" width="25.7109375" style="0" customWidth="1"/>
    <col min="11012" max="11020" width="8.7109375" style="0" customWidth="1"/>
    <col min="11265" max="11265" width="3.00390625" style="0" customWidth="1"/>
    <col min="11266" max="11267" width="25.7109375" style="0" customWidth="1"/>
    <col min="11268" max="11276" width="8.7109375" style="0" customWidth="1"/>
    <col min="11521" max="11521" width="3.00390625" style="0" customWidth="1"/>
    <col min="11522" max="11523" width="25.7109375" style="0" customWidth="1"/>
    <col min="11524" max="11532" width="8.7109375" style="0" customWidth="1"/>
    <col min="11777" max="11777" width="3.00390625" style="0" customWidth="1"/>
    <col min="11778" max="11779" width="25.7109375" style="0" customWidth="1"/>
    <col min="11780" max="11788" width="8.7109375" style="0" customWidth="1"/>
    <col min="12033" max="12033" width="3.00390625" style="0" customWidth="1"/>
    <col min="12034" max="12035" width="25.7109375" style="0" customWidth="1"/>
    <col min="12036" max="12044" width="8.7109375" style="0" customWidth="1"/>
    <col min="12289" max="12289" width="3.00390625" style="0" customWidth="1"/>
    <col min="12290" max="12291" width="25.7109375" style="0" customWidth="1"/>
    <col min="12292" max="12300" width="8.7109375" style="0" customWidth="1"/>
    <col min="12545" max="12545" width="3.00390625" style="0" customWidth="1"/>
    <col min="12546" max="12547" width="25.7109375" style="0" customWidth="1"/>
    <col min="12548" max="12556" width="8.7109375" style="0" customWidth="1"/>
    <col min="12801" max="12801" width="3.00390625" style="0" customWidth="1"/>
    <col min="12802" max="12803" width="25.7109375" style="0" customWidth="1"/>
    <col min="12804" max="12812" width="8.7109375" style="0" customWidth="1"/>
    <col min="13057" max="13057" width="3.00390625" style="0" customWidth="1"/>
    <col min="13058" max="13059" width="25.7109375" style="0" customWidth="1"/>
    <col min="13060" max="13068" width="8.7109375" style="0" customWidth="1"/>
    <col min="13313" max="13313" width="3.00390625" style="0" customWidth="1"/>
    <col min="13314" max="13315" width="25.7109375" style="0" customWidth="1"/>
    <col min="13316" max="13324" width="8.7109375" style="0" customWidth="1"/>
    <col min="13569" max="13569" width="3.00390625" style="0" customWidth="1"/>
    <col min="13570" max="13571" width="25.7109375" style="0" customWidth="1"/>
    <col min="13572" max="13580" width="8.7109375" style="0" customWidth="1"/>
    <col min="13825" max="13825" width="3.00390625" style="0" customWidth="1"/>
    <col min="13826" max="13827" width="25.7109375" style="0" customWidth="1"/>
    <col min="13828" max="13836" width="8.7109375" style="0" customWidth="1"/>
    <col min="14081" max="14081" width="3.00390625" style="0" customWidth="1"/>
    <col min="14082" max="14083" width="25.7109375" style="0" customWidth="1"/>
    <col min="14084" max="14092" width="8.7109375" style="0" customWidth="1"/>
    <col min="14337" max="14337" width="3.00390625" style="0" customWidth="1"/>
    <col min="14338" max="14339" width="25.7109375" style="0" customWidth="1"/>
    <col min="14340" max="14348" width="8.7109375" style="0" customWidth="1"/>
    <col min="14593" max="14593" width="3.00390625" style="0" customWidth="1"/>
    <col min="14594" max="14595" width="25.7109375" style="0" customWidth="1"/>
    <col min="14596" max="14604" width="8.7109375" style="0" customWidth="1"/>
    <col min="14849" max="14849" width="3.00390625" style="0" customWidth="1"/>
    <col min="14850" max="14851" width="25.7109375" style="0" customWidth="1"/>
    <col min="14852" max="14860" width="8.7109375" style="0" customWidth="1"/>
    <col min="15105" max="15105" width="3.00390625" style="0" customWidth="1"/>
    <col min="15106" max="15107" width="25.7109375" style="0" customWidth="1"/>
    <col min="15108" max="15116" width="8.7109375" style="0" customWidth="1"/>
    <col min="15361" max="15361" width="3.00390625" style="0" customWidth="1"/>
    <col min="15362" max="15363" width="25.7109375" style="0" customWidth="1"/>
    <col min="15364" max="15372" width="8.7109375" style="0" customWidth="1"/>
    <col min="15617" max="15617" width="3.00390625" style="0" customWidth="1"/>
    <col min="15618" max="15619" width="25.7109375" style="0" customWidth="1"/>
    <col min="15620" max="15628" width="8.7109375" style="0" customWidth="1"/>
    <col min="15873" max="15873" width="3.00390625" style="0" customWidth="1"/>
    <col min="15874" max="15875" width="25.7109375" style="0" customWidth="1"/>
    <col min="15876" max="15884" width="8.7109375" style="0" customWidth="1"/>
    <col min="16129" max="16129" width="3.00390625" style="0" customWidth="1"/>
    <col min="16130" max="16131" width="25.7109375" style="0" customWidth="1"/>
    <col min="16132" max="16140" width="8.7109375" style="0" customWidth="1"/>
  </cols>
  <sheetData>
    <row r="1" ht="12" customHeight="1"/>
    <row r="2" spans="2:12" ht="18.75" customHeight="1">
      <c r="B2" s="870" t="s">
        <v>131</v>
      </c>
      <c r="C2" s="870"/>
      <c r="D2" s="870"/>
      <c r="E2" s="870"/>
      <c r="F2" s="870"/>
      <c r="G2" s="870"/>
      <c r="H2" s="870"/>
      <c r="I2" s="870"/>
      <c r="J2" s="870"/>
      <c r="K2" s="870"/>
      <c r="L2" s="870"/>
    </row>
    <row r="3" spans="2:13" ht="15">
      <c r="B3" s="204" t="s">
        <v>132</v>
      </c>
      <c r="C3" s="205" t="s">
        <v>133</v>
      </c>
      <c r="D3" s="206">
        <v>2010</v>
      </c>
      <c r="E3" s="205">
        <v>2011</v>
      </c>
      <c r="F3" s="205">
        <v>2012</v>
      </c>
      <c r="G3" s="205">
        <v>2013</v>
      </c>
      <c r="H3" s="205">
        <v>2014</v>
      </c>
      <c r="I3" s="205">
        <v>2015</v>
      </c>
      <c r="J3" s="205">
        <v>2016</v>
      </c>
      <c r="K3" s="205">
        <v>2017</v>
      </c>
      <c r="L3" s="207">
        <v>2018</v>
      </c>
      <c r="M3" s="208" t="s">
        <v>134</v>
      </c>
    </row>
    <row r="4" spans="2:12" ht="15">
      <c r="B4" s="209">
        <v>1949</v>
      </c>
      <c r="C4" s="210" t="s">
        <v>135</v>
      </c>
      <c r="D4" s="211">
        <v>1</v>
      </c>
      <c r="E4" s="212"/>
      <c r="F4" s="212"/>
      <c r="G4" s="212"/>
      <c r="H4" s="212"/>
      <c r="I4" s="212"/>
      <c r="J4" s="212"/>
      <c r="K4" s="212"/>
      <c r="L4" s="213"/>
    </row>
    <row r="5" spans="2:12" ht="15">
      <c r="B5" s="214">
        <v>1950</v>
      </c>
      <c r="C5" s="210" t="s">
        <v>135</v>
      </c>
      <c r="D5" s="211">
        <v>11</v>
      </c>
      <c r="E5" s="212">
        <v>1</v>
      </c>
      <c r="F5" s="212"/>
      <c r="G5" s="212"/>
      <c r="H5" s="212"/>
      <c r="I5" s="212"/>
      <c r="J5" s="212"/>
      <c r="K5" s="212"/>
      <c r="L5" s="213"/>
    </row>
    <row r="6" spans="2:12" ht="15">
      <c r="B6" s="214" t="s">
        <v>136</v>
      </c>
      <c r="C6" s="210" t="s">
        <v>135</v>
      </c>
      <c r="D6" s="211"/>
      <c r="E6" s="212">
        <v>6</v>
      </c>
      <c r="F6" s="212"/>
      <c r="G6" s="212"/>
      <c r="H6" s="212"/>
      <c r="I6" s="212"/>
      <c r="J6" s="212"/>
      <c r="K6" s="212"/>
      <c r="L6" s="213"/>
    </row>
    <row r="7" spans="2:12" ht="15">
      <c r="B7" s="214" t="s">
        <v>137</v>
      </c>
      <c r="C7" s="210" t="s">
        <v>138</v>
      </c>
      <c r="D7" s="211"/>
      <c r="E7" s="212">
        <v>1</v>
      </c>
      <c r="F7" s="212">
        <v>5</v>
      </c>
      <c r="G7" s="212"/>
      <c r="H7" s="212"/>
      <c r="I7" s="212"/>
      <c r="J7" s="212"/>
      <c r="K7" s="212"/>
      <c r="L7" s="213"/>
    </row>
    <row r="8" spans="2:12" ht="15">
      <c r="B8" s="214">
        <v>1952</v>
      </c>
      <c r="C8" s="210" t="s">
        <v>139</v>
      </c>
      <c r="D8" s="211"/>
      <c r="E8" s="212"/>
      <c r="F8" s="212">
        <v>2</v>
      </c>
      <c r="G8" s="212">
        <v>10</v>
      </c>
      <c r="H8" s="212"/>
      <c r="I8" s="212"/>
      <c r="J8" s="212"/>
      <c r="K8" s="212"/>
      <c r="L8" s="213"/>
    </row>
    <row r="9" spans="2:12" ht="15">
      <c r="B9" s="214">
        <v>1953</v>
      </c>
      <c r="C9" s="210" t="s">
        <v>140</v>
      </c>
      <c r="D9" s="211"/>
      <c r="E9" s="212"/>
      <c r="F9" s="212"/>
      <c r="G9" s="212"/>
      <c r="H9" s="212">
        <v>9</v>
      </c>
      <c r="I9" s="212">
        <v>3</v>
      </c>
      <c r="J9" s="212"/>
      <c r="K9" s="212"/>
      <c r="L9" s="213"/>
    </row>
    <row r="10" spans="2:12" ht="15">
      <c r="B10" s="214">
        <v>1954</v>
      </c>
      <c r="C10" s="210" t="s">
        <v>141</v>
      </c>
      <c r="D10" s="211"/>
      <c r="E10" s="212"/>
      <c r="F10" s="212"/>
      <c r="G10" s="212"/>
      <c r="H10" s="212"/>
      <c r="I10" s="212">
        <v>4</v>
      </c>
      <c r="J10" s="212">
        <v>8</v>
      </c>
      <c r="K10" s="212"/>
      <c r="L10" s="213"/>
    </row>
    <row r="11" spans="2:12" ht="15">
      <c r="B11" s="214">
        <v>1955</v>
      </c>
      <c r="C11" s="210" t="s">
        <v>142</v>
      </c>
      <c r="D11" s="211"/>
      <c r="E11" s="212"/>
      <c r="F11" s="212"/>
      <c r="G11" s="212"/>
      <c r="H11" s="212"/>
      <c r="I11" s="212"/>
      <c r="J11" s="212"/>
      <c r="K11" s="212">
        <v>11</v>
      </c>
      <c r="L11" s="215">
        <v>1</v>
      </c>
    </row>
    <row r="12" spans="2:12" ht="15">
      <c r="B12" s="216">
        <v>1956</v>
      </c>
      <c r="C12" s="210" t="s">
        <v>142</v>
      </c>
      <c r="D12" s="211"/>
      <c r="E12" s="212"/>
      <c r="F12" s="212"/>
      <c r="G12" s="212"/>
      <c r="H12" s="212"/>
      <c r="I12" s="212"/>
      <c r="J12" s="212"/>
      <c r="K12" s="212"/>
      <c r="L12" s="215">
        <v>11</v>
      </c>
    </row>
    <row r="13" spans="2:12" ht="15">
      <c r="B13" s="871" t="s">
        <v>143</v>
      </c>
      <c r="C13" s="872"/>
      <c r="D13" s="211">
        <f aca="true" t="shared" si="0" ref="D13:L13">SUM(D4:D12)</f>
        <v>12</v>
      </c>
      <c r="E13" s="212">
        <f t="shared" si="0"/>
        <v>8</v>
      </c>
      <c r="F13" s="212">
        <f t="shared" si="0"/>
        <v>7</v>
      </c>
      <c r="G13" s="212">
        <f t="shared" si="0"/>
        <v>10</v>
      </c>
      <c r="H13" s="212">
        <f t="shared" si="0"/>
        <v>9</v>
      </c>
      <c r="I13" s="212">
        <f t="shared" si="0"/>
        <v>7</v>
      </c>
      <c r="J13" s="212">
        <f t="shared" si="0"/>
        <v>8</v>
      </c>
      <c r="K13" s="212">
        <f t="shared" si="0"/>
        <v>11</v>
      </c>
      <c r="L13" s="215">
        <f t="shared" si="0"/>
        <v>12</v>
      </c>
    </row>
    <row r="14" spans="2:12" ht="38.25">
      <c r="B14" s="217" t="s">
        <v>144</v>
      </c>
      <c r="C14" s="210"/>
      <c r="D14" s="211" t="s">
        <v>145</v>
      </c>
      <c r="E14" s="218">
        <f aca="true" t="shared" si="1" ref="E14:L14">(E13/D13-1)*100</f>
        <v>-33.333333333333336</v>
      </c>
      <c r="F14" s="218">
        <f t="shared" si="1"/>
        <v>-12.5</v>
      </c>
      <c r="G14" s="218">
        <f t="shared" si="1"/>
        <v>42.85714285714286</v>
      </c>
      <c r="H14" s="218">
        <f t="shared" si="1"/>
        <v>-9.999999999999998</v>
      </c>
      <c r="I14" s="218">
        <f t="shared" si="1"/>
        <v>-22.22222222222222</v>
      </c>
      <c r="J14" s="218">
        <f t="shared" si="1"/>
        <v>14.28571428571428</v>
      </c>
      <c r="K14" s="218">
        <f t="shared" si="1"/>
        <v>37.5</v>
      </c>
      <c r="L14" s="219">
        <f t="shared" si="1"/>
        <v>9.090909090909083</v>
      </c>
    </row>
    <row r="15" spans="2:12" ht="41.25" customHeight="1">
      <c r="B15" s="873" t="s">
        <v>146</v>
      </c>
      <c r="C15" s="874"/>
      <c r="D15" s="874"/>
      <c r="E15" s="874"/>
      <c r="F15" s="874"/>
      <c r="G15" s="874"/>
      <c r="H15" s="874"/>
      <c r="I15" s="874"/>
      <c r="J15" s="874"/>
      <c r="K15" s="874"/>
      <c r="L15" s="874"/>
    </row>
    <row r="16" spans="2:11" ht="15">
      <c r="B16" s="220"/>
      <c r="C16" s="220"/>
      <c r="D16" s="220"/>
      <c r="E16" s="220"/>
      <c r="F16" s="220"/>
      <c r="G16" s="220"/>
      <c r="H16" s="220"/>
      <c r="I16" s="220"/>
      <c r="J16" s="220"/>
      <c r="K16" s="220"/>
    </row>
    <row r="17" spans="2:12" ht="15">
      <c r="B17" s="221"/>
      <c r="C17" s="221"/>
      <c r="D17" s="221"/>
      <c r="E17" s="221"/>
      <c r="F17" s="221"/>
      <c r="G17" s="221"/>
      <c r="H17" s="221"/>
      <c r="I17" s="221"/>
      <c r="J17" s="221"/>
      <c r="K17" s="221"/>
      <c r="L17" s="222"/>
    </row>
    <row r="18" spans="2:12" ht="15">
      <c r="B18" s="222"/>
      <c r="C18" s="222"/>
      <c r="D18" s="222"/>
      <c r="E18" s="222"/>
      <c r="F18" s="222"/>
      <c r="G18" s="222"/>
      <c r="H18" s="222"/>
      <c r="I18" s="222"/>
      <c r="J18" s="222"/>
      <c r="K18" s="222"/>
      <c r="L18" s="222"/>
    </row>
    <row r="19" spans="2:12" ht="15">
      <c r="B19" s="222"/>
      <c r="C19" s="222"/>
      <c r="D19" s="222"/>
      <c r="E19" s="222"/>
      <c r="F19" s="222"/>
      <c r="G19" s="222"/>
      <c r="H19" s="222"/>
      <c r="I19" s="222"/>
      <c r="J19" s="222"/>
      <c r="K19" s="222"/>
      <c r="L19" s="222"/>
    </row>
  </sheetData>
  <mergeCells count="3">
    <mergeCell ref="B2:L2"/>
    <mergeCell ref="B13:C13"/>
    <mergeCell ref="B15:L15"/>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E22"/>
  <sheetViews>
    <sheetView showGridLines="0" workbookViewId="0" topLeftCell="A1">
      <selection activeCell="B2" sqref="B2:P2"/>
    </sheetView>
  </sheetViews>
  <sheetFormatPr defaultColWidth="11.421875" defaultRowHeight="15"/>
  <cols>
    <col min="1" max="1" width="3.28125" style="109" customWidth="1"/>
    <col min="2" max="2" width="39.140625" style="109" customWidth="1"/>
    <col min="3" max="3" width="7.8515625" style="109" customWidth="1"/>
    <col min="4" max="83" width="5.7109375" style="109" customWidth="1"/>
    <col min="84" max="256" width="11.421875" style="109" customWidth="1"/>
    <col min="257" max="257" width="3.28125" style="109" customWidth="1"/>
    <col min="258" max="258" width="39.140625" style="109" customWidth="1"/>
    <col min="259" max="259" width="7.8515625" style="109" customWidth="1"/>
    <col min="260" max="339" width="5.7109375" style="109" customWidth="1"/>
    <col min="340" max="512" width="11.421875" style="109" customWidth="1"/>
    <col min="513" max="513" width="3.28125" style="109" customWidth="1"/>
    <col min="514" max="514" width="39.140625" style="109" customWidth="1"/>
    <col min="515" max="515" width="7.8515625" style="109" customWidth="1"/>
    <col min="516" max="595" width="5.7109375" style="109" customWidth="1"/>
    <col min="596" max="768" width="11.421875" style="109" customWidth="1"/>
    <col min="769" max="769" width="3.28125" style="109" customWidth="1"/>
    <col min="770" max="770" width="39.140625" style="109" customWidth="1"/>
    <col min="771" max="771" width="7.8515625" style="109" customWidth="1"/>
    <col min="772" max="851" width="5.7109375" style="109" customWidth="1"/>
    <col min="852" max="1024" width="11.421875" style="109" customWidth="1"/>
    <col min="1025" max="1025" width="3.28125" style="109" customWidth="1"/>
    <col min="1026" max="1026" width="39.140625" style="109" customWidth="1"/>
    <col min="1027" max="1027" width="7.8515625" style="109" customWidth="1"/>
    <col min="1028" max="1107" width="5.7109375" style="109" customWidth="1"/>
    <col min="1108" max="1280" width="11.421875" style="109" customWidth="1"/>
    <col min="1281" max="1281" width="3.28125" style="109" customWidth="1"/>
    <col min="1282" max="1282" width="39.140625" style="109" customWidth="1"/>
    <col min="1283" max="1283" width="7.8515625" style="109" customWidth="1"/>
    <col min="1284" max="1363" width="5.7109375" style="109" customWidth="1"/>
    <col min="1364" max="1536" width="11.421875" style="109" customWidth="1"/>
    <col min="1537" max="1537" width="3.28125" style="109" customWidth="1"/>
    <col min="1538" max="1538" width="39.140625" style="109" customWidth="1"/>
    <col min="1539" max="1539" width="7.8515625" style="109" customWidth="1"/>
    <col min="1540" max="1619" width="5.7109375" style="109" customWidth="1"/>
    <col min="1620" max="1792" width="11.421875" style="109" customWidth="1"/>
    <col min="1793" max="1793" width="3.28125" style="109" customWidth="1"/>
    <col min="1794" max="1794" width="39.140625" style="109" customWidth="1"/>
    <col min="1795" max="1795" width="7.8515625" style="109" customWidth="1"/>
    <col min="1796" max="1875" width="5.7109375" style="109" customWidth="1"/>
    <col min="1876" max="2048" width="11.421875" style="109" customWidth="1"/>
    <col min="2049" max="2049" width="3.28125" style="109" customWidth="1"/>
    <col min="2050" max="2050" width="39.140625" style="109" customWidth="1"/>
    <col min="2051" max="2051" width="7.8515625" style="109" customWidth="1"/>
    <col min="2052" max="2131" width="5.7109375" style="109" customWidth="1"/>
    <col min="2132" max="2304" width="11.421875" style="109" customWidth="1"/>
    <col min="2305" max="2305" width="3.28125" style="109" customWidth="1"/>
    <col min="2306" max="2306" width="39.140625" style="109" customWidth="1"/>
    <col min="2307" max="2307" width="7.8515625" style="109" customWidth="1"/>
    <col min="2308" max="2387" width="5.7109375" style="109" customWidth="1"/>
    <col min="2388" max="2560" width="11.421875" style="109" customWidth="1"/>
    <col min="2561" max="2561" width="3.28125" style="109" customWidth="1"/>
    <col min="2562" max="2562" width="39.140625" style="109" customWidth="1"/>
    <col min="2563" max="2563" width="7.8515625" style="109" customWidth="1"/>
    <col min="2564" max="2643" width="5.7109375" style="109" customWidth="1"/>
    <col min="2644" max="2816" width="11.421875" style="109" customWidth="1"/>
    <col min="2817" max="2817" width="3.28125" style="109" customWidth="1"/>
    <col min="2818" max="2818" width="39.140625" style="109" customWidth="1"/>
    <col min="2819" max="2819" width="7.8515625" style="109" customWidth="1"/>
    <col min="2820" max="2899" width="5.7109375" style="109" customWidth="1"/>
    <col min="2900" max="3072" width="11.421875" style="109" customWidth="1"/>
    <col min="3073" max="3073" width="3.28125" style="109" customWidth="1"/>
    <col min="3074" max="3074" width="39.140625" style="109" customWidth="1"/>
    <col min="3075" max="3075" width="7.8515625" style="109" customWidth="1"/>
    <col min="3076" max="3155" width="5.7109375" style="109" customWidth="1"/>
    <col min="3156" max="3328" width="11.421875" style="109" customWidth="1"/>
    <col min="3329" max="3329" width="3.28125" style="109" customWidth="1"/>
    <col min="3330" max="3330" width="39.140625" style="109" customWidth="1"/>
    <col min="3331" max="3331" width="7.8515625" style="109" customWidth="1"/>
    <col min="3332" max="3411" width="5.7109375" style="109" customWidth="1"/>
    <col min="3412" max="3584" width="11.421875" style="109" customWidth="1"/>
    <col min="3585" max="3585" width="3.28125" style="109" customWidth="1"/>
    <col min="3586" max="3586" width="39.140625" style="109" customWidth="1"/>
    <col min="3587" max="3587" width="7.8515625" style="109" customWidth="1"/>
    <col min="3588" max="3667" width="5.7109375" style="109" customWidth="1"/>
    <col min="3668" max="3840" width="11.421875" style="109" customWidth="1"/>
    <col min="3841" max="3841" width="3.28125" style="109" customWidth="1"/>
    <col min="3842" max="3842" width="39.140625" style="109" customWidth="1"/>
    <col min="3843" max="3843" width="7.8515625" style="109" customWidth="1"/>
    <col min="3844" max="3923" width="5.7109375" style="109" customWidth="1"/>
    <col min="3924" max="4096" width="11.421875" style="109" customWidth="1"/>
    <col min="4097" max="4097" width="3.28125" style="109" customWidth="1"/>
    <col min="4098" max="4098" width="39.140625" style="109" customWidth="1"/>
    <col min="4099" max="4099" width="7.8515625" style="109" customWidth="1"/>
    <col min="4100" max="4179" width="5.7109375" style="109" customWidth="1"/>
    <col min="4180" max="4352" width="11.421875" style="109" customWidth="1"/>
    <col min="4353" max="4353" width="3.28125" style="109" customWidth="1"/>
    <col min="4354" max="4354" width="39.140625" style="109" customWidth="1"/>
    <col min="4355" max="4355" width="7.8515625" style="109" customWidth="1"/>
    <col min="4356" max="4435" width="5.7109375" style="109" customWidth="1"/>
    <col min="4436" max="4608" width="11.421875" style="109" customWidth="1"/>
    <col min="4609" max="4609" width="3.28125" style="109" customWidth="1"/>
    <col min="4610" max="4610" width="39.140625" style="109" customWidth="1"/>
    <col min="4611" max="4611" width="7.8515625" style="109" customWidth="1"/>
    <col min="4612" max="4691" width="5.7109375" style="109" customWidth="1"/>
    <col min="4692" max="4864" width="11.421875" style="109" customWidth="1"/>
    <col min="4865" max="4865" width="3.28125" style="109" customWidth="1"/>
    <col min="4866" max="4866" width="39.140625" style="109" customWidth="1"/>
    <col min="4867" max="4867" width="7.8515625" style="109" customWidth="1"/>
    <col min="4868" max="4947" width="5.7109375" style="109" customWidth="1"/>
    <col min="4948" max="5120" width="11.421875" style="109" customWidth="1"/>
    <col min="5121" max="5121" width="3.28125" style="109" customWidth="1"/>
    <col min="5122" max="5122" width="39.140625" style="109" customWidth="1"/>
    <col min="5123" max="5123" width="7.8515625" style="109" customWidth="1"/>
    <col min="5124" max="5203" width="5.7109375" style="109" customWidth="1"/>
    <col min="5204" max="5376" width="11.421875" style="109" customWidth="1"/>
    <col min="5377" max="5377" width="3.28125" style="109" customWidth="1"/>
    <col min="5378" max="5378" width="39.140625" style="109" customWidth="1"/>
    <col min="5379" max="5379" width="7.8515625" style="109" customWidth="1"/>
    <col min="5380" max="5459" width="5.7109375" style="109" customWidth="1"/>
    <col min="5460" max="5632" width="11.421875" style="109" customWidth="1"/>
    <col min="5633" max="5633" width="3.28125" style="109" customWidth="1"/>
    <col min="5634" max="5634" width="39.140625" style="109" customWidth="1"/>
    <col min="5635" max="5635" width="7.8515625" style="109" customWidth="1"/>
    <col min="5636" max="5715" width="5.7109375" style="109" customWidth="1"/>
    <col min="5716" max="5888" width="11.421875" style="109" customWidth="1"/>
    <col min="5889" max="5889" width="3.28125" style="109" customWidth="1"/>
    <col min="5890" max="5890" width="39.140625" style="109" customWidth="1"/>
    <col min="5891" max="5891" width="7.8515625" style="109" customWidth="1"/>
    <col min="5892" max="5971" width="5.7109375" style="109" customWidth="1"/>
    <col min="5972" max="6144" width="11.421875" style="109" customWidth="1"/>
    <col min="6145" max="6145" width="3.28125" style="109" customWidth="1"/>
    <col min="6146" max="6146" width="39.140625" style="109" customWidth="1"/>
    <col min="6147" max="6147" width="7.8515625" style="109" customWidth="1"/>
    <col min="6148" max="6227" width="5.7109375" style="109" customWidth="1"/>
    <col min="6228" max="6400" width="11.421875" style="109" customWidth="1"/>
    <col min="6401" max="6401" width="3.28125" style="109" customWidth="1"/>
    <col min="6402" max="6402" width="39.140625" style="109" customWidth="1"/>
    <col min="6403" max="6403" width="7.8515625" style="109" customWidth="1"/>
    <col min="6404" max="6483" width="5.7109375" style="109" customWidth="1"/>
    <col min="6484" max="6656" width="11.421875" style="109" customWidth="1"/>
    <col min="6657" max="6657" width="3.28125" style="109" customWidth="1"/>
    <col min="6658" max="6658" width="39.140625" style="109" customWidth="1"/>
    <col min="6659" max="6659" width="7.8515625" style="109" customWidth="1"/>
    <col min="6660" max="6739" width="5.7109375" style="109" customWidth="1"/>
    <col min="6740" max="6912" width="11.421875" style="109" customWidth="1"/>
    <col min="6913" max="6913" width="3.28125" style="109" customWidth="1"/>
    <col min="6914" max="6914" width="39.140625" style="109" customWidth="1"/>
    <col min="6915" max="6915" width="7.8515625" style="109" customWidth="1"/>
    <col min="6916" max="6995" width="5.7109375" style="109" customWidth="1"/>
    <col min="6996" max="7168" width="11.421875" style="109" customWidth="1"/>
    <col min="7169" max="7169" width="3.28125" style="109" customWidth="1"/>
    <col min="7170" max="7170" width="39.140625" style="109" customWidth="1"/>
    <col min="7171" max="7171" width="7.8515625" style="109" customWidth="1"/>
    <col min="7172" max="7251" width="5.7109375" style="109" customWidth="1"/>
    <col min="7252" max="7424" width="11.421875" style="109" customWidth="1"/>
    <col min="7425" max="7425" width="3.28125" style="109" customWidth="1"/>
    <col min="7426" max="7426" width="39.140625" style="109" customWidth="1"/>
    <col min="7427" max="7427" width="7.8515625" style="109" customWidth="1"/>
    <col min="7428" max="7507" width="5.7109375" style="109" customWidth="1"/>
    <col min="7508" max="7680" width="11.421875" style="109" customWidth="1"/>
    <col min="7681" max="7681" width="3.28125" style="109" customWidth="1"/>
    <col min="7682" max="7682" width="39.140625" style="109" customWidth="1"/>
    <col min="7683" max="7683" width="7.8515625" style="109" customWidth="1"/>
    <col min="7684" max="7763" width="5.7109375" style="109" customWidth="1"/>
    <col min="7764" max="7936" width="11.421875" style="109" customWidth="1"/>
    <col min="7937" max="7937" width="3.28125" style="109" customWidth="1"/>
    <col min="7938" max="7938" width="39.140625" style="109" customWidth="1"/>
    <col min="7939" max="7939" width="7.8515625" style="109" customWidth="1"/>
    <col min="7940" max="8019" width="5.7109375" style="109" customWidth="1"/>
    <col min="8020" max="8192" width="11.421875" style="109" customWidth="1"/>
    <col min="8193" max="8193" width="3.28125" style="109" customWidth="1"/>
    <col min="8194" max="8194" width="39.140625" style="109" customWidth="1"/>
    <col min="8195" max="8195" width="7.8515625" style="109" customWidth="1"/>
    <col min="8196" max="8275" width="5.7109375" style="109" customWidth="1"/>
    <col min="8276" max="8448" width="11.421875" style="109" customWidth="1"/>
    <col min="8449" max="8449" width="3.28125" style="109" customWidth="1"/>
    <col min="8450" max="8450" width="39.140625" style="109" customWidth="1"/>
    <col min="8451" max="8451" width="7.8515625" style="109" customWidth="1"/>
    <col min="8452" max="8531" width="5.7109375" style="109" customWidth="1"/>
    <col min="8532" max="8704" width="11.421875" style="109" customWidth="1"/>
    <col min="8705" max="8705" width="3.28125" style="109" customWidth="1"/>
    <col min="8706" max="8706" width="39.140625" style="109" customWidth="1"/>
    <col min="8707" max="8707" width="7.8515625" style="109" customWidth="1"/>
    <col min="8708" max="8787" width="5.7109375" style="109" customWidth="1"/>
    <col min="8788" max="8960" width="11.421875" style="109" customWidth="1"/>
    <col min="8961" max="8961" width="3.28125" style="109" customWidth="1"/>
    <col min="8962" max="8962" width="39.140625" style="109" customWidth="1"/>
    <col min="8963" max="8963" width="7.8515625" style="109" customWidth="1"/>
    <col min="8964" max="9043" width="5.7109375" style="109" customWidth="1"/>
    <col min="9044" max="9216" width="11.421875" style="109" customWidth="1"/>
    <col min="9217" max="9217" width="3.28125" style="109" customWidth="1"/>
    <col min="9218" max="9218" width="39.140625" style="109" customWidth="1"/>
    <col min="9219" max="9219" width="7.8515625" style="109" customWidth="1"/>
    <col min="9220" max="9299" width="5.7109375" style="109" customWidth="1"/>
    <col min="9300" max="9472" width="11.421875" style="109" customWidth="1"/>
    <col min="9473" max="9473" width="3.28125" style="109" customWidth="1"/>
    <col min="9474" max="9474" width="39.140625" style="109" customWidth="1"/>
    <col min="9475" max="9475" width="7.8515625" style="109" customWidth="1"/>
    <col min="9476" max="9555" width="5.7109375" style="109" customWidth="1"/>
    <col min="9556" max="9728" width="11.421875" style="109" customWidth="1"/>
    <col min="9729" max="9729" width="3.28125" style="109" customWidth="1"/>
    <col min="9730" max="9730" width="39.140625" style="109" customWidth="1"/>
    <col min="9731" max="9731" width="7.8515625" style="109" customWidth="1"/>
    <col min="9732" max="9811" width="5.7109375" style="109" customWidth="1"/>
    <col min="9812" max="9984" width="11.421875" style="109" customWidth="1"/>
    <col min="9985" max="9985" width="3.28125" style="109" customWidth="1"/>
    <col min="9986" max="9986" width="39.140625" style="109" customWidth="1"/>
    <col min="9987" max="9987" width="7.8515625" style="109" customWidth="1"/>
    <col min="9988" max="10067" width="5.7109375" style="109" customWidth="1"/>
    <col min="10068" max="10240" width="11.421875" style="109" customWidth="1"/>
    <col min="10241" max="10241" width="3.28125" style="109" customWidth="1"/>
    <col min="10242" max="10242" width="39.140625" style="109" customWidth="1"/>
    <col min="10243" max="10243" width="7.8515625" style="109" customWidth="1"/>
    <col min="10244" max="10323" width="5.7109375" style="109" customWidth="1"/>
    <col min="10324" max="10496" width="11.421875" style="109" customWidth="1"/>
    <col min="10497" max="10497" width="3.28125" style="109" customWidth="1"/>
    <col min="10498" max="10498" width="39.140625" style="109" customWidth="1"/>
    <col min="10499" max="10499" width="7.8515625" style="109" customWidth="1"/>
    <col min="10500" max="10579" width="5.7109375" style="109" customWidth="1"/>
    <col min="10580" max="10752" width="11.421875" style="109" customWidth="1"/>
    <col min="10753" max="10753" width="3.28125" style="109" customWidth="1"/>
    <col min="10754" max="10754" width="39.140625" style="109" customWidth="1"/>
    <col min="10755" max="10755" width="7.8515625" style="109" customWidth="1"/>
    <col min="10756" max="10835" width="5.7109375" style="109" customWidth="1"/>
    <col min="10836" max="11008" width="11.421875" style="109" customWidth="1"/>
    <col min="11009" max="11009" width="3.28125" style="109" customWidth="1"/>
    <col min="11010" max="11010" width="39.140625" style="109" customWidth="1"/>
    <col min="11011" max="11011" width="7.8515625" style="109" customWidth="1"/>
    <col min="11012" max="11091" width="5.7109375" style="109" customWidth="1"/>
    <col min="11092" max="11264" width="11.421875" style="109" customWidth="1"/>
    <col min="11265" max="11265" width="3.28125" style="109" customWidth="1"/>
    <col min="11266" max="11266" width="39.140625" style="109" customWidth="1"/>
    <col min="11267" max="11267" width="7.8515625" style="109" customWidth="1"/>
    <col min="11268" max="11347" width="5.7109375" style="109" customWidth="1"/>
    <col min="11348" max="11520" width="11.421875" style="109" customWidth="1"/>
    <col min="11521" max="11521" width="3.28125" style="109" customWidth="1"/>
    <col min="11522" max="11522" width="39.140625" style="109" customWidth="1"/>
    <col min="11523" max="11523" width="7.8515625" style="109" customWidth="1"/>
    <col min="11524" max="11603" width="5.7109375" style="109" customWidth="1"/>
    <col min="11604" max="11776" width="11.421875" style="109" customWidth="1"/>
    <col min="11777" max="11777" width="3.28125" style="109" customWidth="1"/>
    <col min="11778" max="11778" width="39.140625" style="109" customWidth="1"/>
    <col min="11779" max="11779" width="7.8515625" style="109" customWidth="1"/>
    <col min="11780" max="11859" width="5.7109375" style="109" customWidth="1"/>
    <col min="11860" max="12032" width="11.421875" style="109" customWidth="1"/>
    <col min="12033" max="12033" width="3.28125" style="109" customWidth="1"/>
    <col min="12034" max="12034" width="39.140625" style="109" customWidth="1"/>
    <col min="12035" max="12035" width="7.8515625" style="109" customWidth="1"/>
    <col min="12036" max="12115" width="5.7109375" style="109" customWidth="1"/>
    <col min="12116" max="12288" width="11.421875" style="109" customWidth="1"/>
    <col min="12289" max="12289" width="3.28125" style="109" customWidth="1"/>
    <col min="12290" max="12290" width="39.140625" style="109" customWidth="1"/>
    <col min="12291" max="12291" width="7.8515625" style="109" customWidth="1"/>
    <col min="12292" max="12371" width="5.7109375" style="109" customWidth="1"/>
    <col min="12372" max="12544" width="11.421875" style="109" customWidth="1"/>
    <col min="12545" max="12545" width="3.28125" style="109" customWidth="1"/>
    <col min="12546" max="12546" width="39.140625" style="109" customWidth="1"/>
    <col min="12547" max="12547" width="7.8515625" style="109" customWidth="1"/>
    <col min="12548" max="12627" width="5.7109375" style="109" customWidth="1"/>
    <col min="12628" max="12800" width="11.421875" style="109" customWidth="1"/>
    <col min="12801" max="12801" width="3.28125" style="109" customWidth="1"/>
    <col min="12802" max="12802" width="39.140625" style="109" customWidth="1"/>
    <col min="12803" max="12803" width="7.8515625" style="109" customWidth="1"/>
    <col min="12804" max="12883" width="5.7109375" style="109" customWidth="1"/>
    <col min="12884" max="13056" width="11.421875" style="109" customWidth="1"/>
    <col min="13057" max="13057" width="3.28125" style="109" customWidth="1"/>
    <col min="13058" max="13058" width="39.140625" style="109" customWidth="1"/>
    <col min="13059" max="13059" width="7.8515625" style="109" customWidth="1"/>
    <col min="13060" max="13139" width="5.7109375" style="109" customWidth="1"/>
    <col min="13140" max="13312" width="11.421875" style="109" customWidth="1"/>
    <col min="13313" max="13313" width="3.28125" style="109" customWidth="1"/>
    <col min="13314" max="13314" width="39.140625" style="109" customWidth="1"/>
    <col min="13315" max="13315" width="7.8515625" style="109" customWidth="1"/>
    <col min="13316" max="13395" width="5.7109375" style="109" customWidth="1"/>
    <col min="13396" max="13568" width="11.421875" style="109" customWidth="1"/>
    <col min="13569" max="13569" width="3.28125" style="109" customWidth="1"/>
    <col min="13570" max="13570" width="39.140625" style="109" customWidth="1"/>
    <col min="13571" max="13571" width="7.8515625" style="109" customWidth="1"/>
    <col min="13572" max="13651" width="5.7109375" style="109" customWidth="1"/>
    <col min="13652" max="13824" width="11.421875" style="109" customWidth="1"/>
    <col min="13825" max="13825" width="3.28125" style="109" customWidth="1"/>
    <col min="13826" max="13826" width="39.140625" style="109" customWidth="1"/>
    <col min="13827" max="13827" width="7.8515625" style="109" customWidth="1"/>
    <col min="13828" max="13907" width="5.7109375" style="109" customWidth="1"/>
    <col min="13908" max="14080" width="11.421875" style="109" customWidth="1"/>
    <col min="14081" max="14081" width="3.28125" style="109" customWidth="1"/>
    <col min="14082" max="14082" width="39.140625" style="109" customWidth="1"/>
    <col min="14083" max="14083" width="7.8515625" style="109" customWidth="1"/>
    <col min="14084" max="14163" width="5.7109375" style="109" customWidth="1"/>
    <col min="14164" max="14336" width="11.421875" style="109" customWidth="1"/>
    <col min="14337" max="14337" width="3.28125" style="109" customWidth="1"/>
    <col min="14338" max="14338" width="39.140625" style="109" customWidth="1"/>
    <col min="14339" max="14339" width="7.8515625" style="109" customWidth="1"/>
    <col min="14340" max="14419" width="5.7109375" style="109" customWidth="1"/>
    <col min="14420" max="14592" width="11.421875" style="109" customWidth="1"/>
    <col min="14593" max="14593" width="3.28125" style="109" customWidth="1"/>
    <col min="14594" max="14594" width="39.140625" style="109" customWidth="1"/>
    <col min="14595" max="14595" width="7.8515625" style="109" customWidth="1"/>
    <col min="14596" max="14675" width="5.7109375" style="109" customWidth="1"/>
    <col min="14676" max="14848" width="11.421875" style="109" customWidth="1"/>
    <col min="14849" max="14849" width="3.28125" style="109" customWidth="1"/>
    <col min="14850" max="14850" width="39.140625" style="109" customWidth="1"/>
    <col min="14851" max="14851" width="7.8515625" style="109" customWidth="1"/>
    <col min="14852" max="14931" width="5.7109375" style="109" customWidth="1"/>
    <col min="14932" max="15104" width="11.421875" style="109" customWidth="1"/>
    <col min="15105" max="15105" width="3.28125" style="109" customWidth="1"/>
    <col min="15106" max="15106" width="39.140625" style="109" customWidth="1"/>
    <col min="15107" max="15107" width="7.8515625" style="109" customWidth="1"/>
    <col min="15108" max="15187" width="5.7109375" style="109" customWidth="1"/>
    <col min="15188" max="15360" width="11.421875" style="109" customWidth="1"/>
    <col min="15361" max="15361" width="3.28125" style="109" customWidth="1"/>
    <col min="15362" max="15362" width="39.140625" style="109" customWidth="1"/>
    <col min="15363" max="15363" width="7.8515625" style="109" customWidth="1"/>
    <col min="15364" max="15443" width="5.7109375" style="109" customWidth="1"/>
    <col min="15444" max="15616" width="11.421875" style="109" customWidth="1"/>
    <col min="15617" max="15617" width="3.28125" style="109" customWidth="1"/>
    <col min="15618" max="15618" width="39.140625" style="109" customWidth="1"/>
    <col min="15619" max="15619" width="7.8515625" style="109" customWidth="1"/>
    <col min="15620" max="15699" width="5.7109375" style="109" customWidth="1"/>
    <col min="15700" max="15872" width="11.421875" style="109" customWidth="1"/>
    <col min="15873" max="15873" width="3.28125" style="109" customWidth="1"/>
    <col min="15874" max="15874" width="39.140625" style="109" customWidth="1"/>
    <col min="15875" max="15875" width="7.8515625" style="109" customWidth="1"/>
    <col min="15876" max="15955" width="5.7109375" style="109" customWidth="1"/>
    <col min="15956" max="16128" width="11.421875" style="109" customWidth="1"/>
    <col min="16129" max="16129" width="3.28125" style="109" customWidth="1"/>
    <col min="16130" max="16130" width="39.140625" style="109" customWidth="1"/>
    <col min="16131" max="16131" width="7.8515625" style="109" customWidth="1"/>
    <col min="16132" max="16211" width="5.7109375" style="109" customWidth="1"/>
    <col min="16212" max="16384" width="11.421875" style="109" customWidth="1"/>
  </cols>
  <sheetData>
    <row r="2" spans="2:16" ht="15" customHeight="1">
      <c r="B2" s="870" t="s">
        <v>147</v>
      </c>
      <c r="C2" s="870"/>
      <c r="D2" s="870"/>
      <c r="E2" s="870"/>
      <c r="F2" s="870"/>
      <c r="G2" s="870"/>
      <c r="H2" s="870"/>
      <c r="I2" s="870"/>
      <c r="J2" s="870"/>
      <c r="K2" s="870"/>
      <c r="L2" s="870"/>
      <c r="M2" s="870"/>
      <c r="N2" s="870"/>
      <c r="O2" s="870"/>
      <c r="P2" s="870"/>
    </row>
    <row r="3" spans="2:83" ht="15" customHeight="1">
      <c r="B3" s="223"/>
      <c r="C3" s="224">
        <v>1930</v>
      </c>
      <c r="D3" s="224">
        <v>1931</v>
      </c>
      <c r="E3" s="224">
        <v>1932</v>
      </c>
      <c r="F3" s="224">
        <v>1933</v>
      </c>
      <c r="G3" s="224">
        <v>1934</v>
      </c>
      <c r="H3" s="224">
        <v>1935</v>
      </c>
      <c r="I3" s="224">
        <v>1936</v>
      </c>
      <c r="J3" s="224">
        <v>1937</v>
      </c>
      <c r="K3" s="224">
        <v>1938</v>
      </c>
      <c r="L3" s="224">
        <v>1939</v>
      </c>
      <c r="M3" s="224">
        <v>1940</v>
      </c>
      <c r="N3" s="224">
        <v>1941</v>
      </c>
      <c r="O3" s="224">
        <v>1942</v>
      </c>
      <c r="P3" s="224">
        <v>1943</v>
      </c>
      <c r="Q3" s="224">
        <v>1944</v>
      </c>
      <c r="R3" s="224">
        <v>1945</v>
      </c>
      <c r="S3" s="224">
        <v>1946</v>
      </c>
      <c r="T3" s="224">
        <v>1947</v>
      </c>
      <c r="U3" s="224">
        <v>1948</v>
      </c>
      <c r="V3" s="224">
        <v>1949</v>
      </c>
      <c r="W3" s="224">
        <v>1950</v>
      </c>
      <c r="X3" s="224">
        <v>1951</v>
      </c>
      <c r="Y3" s="224">
        <v>1952</v>
      </c>
      <c r="Z3" s="225">
        <v>1953</v>
      </c>
      <c r="AA3" s="224">
        <v>1954</v>
      </c>
      <c r="AB3" s="224">
        <v>1955</v>
      </c>
      <c r="AC3" s="224">
        <v>1956</v>
      </c>
      <c r="AD3" s="224">
        <v>1957</v>
      </c>
      <c r="AE3" s="224">
        <v>1958</v>
      </c>
      <c r="AF3" s="224">
        <v>1959</v>
      </c>
      <c r="AG3" s="224">
        <v>1960</v>
      </c>
      <c r="AH3" s="224">
        <v>1961</v>
      </c>
      <c r="AI3" s="224">
        <v>1962</v>
      </c>
      <c r="AJ3" s="224">
        <v>1963</v>
      </c>
      <c r="AK3" s="224">
        <v>1964</v>
      </c>
      <c r="AL3" s="224">
        <v>1965</v>
      </c>
      <c r="AM3" s="224">
        <v>1966</v>
      </c>
      <c r="AN3" s="224">
        <v>1967</v>
      </c>
      <c r="AO3" s="224">
        <v>1968</v>
      </c>
      <c r="AP3" s="224">
        <v>1969</v>
      </c>
      <c r="AQ3" s="224">
        <v>1970</v>
      </c>
      <c r="AR3" s="224">
        <v>1971</v>
      </c>
      <c r="AS3" s="224">
        <v>1972</v>
      </c>
      <c r="AT3" s="224">
        <v>1973</v>
      </c>
      <c r="AU3" s="224">
        <v>1974</v>
      </c>
      <c r="AV3" s="224">
        <v>1975</v>
      </c>
      <c r="AW3" s="224">
        <v>1976</v>
      </c>
      <c r="AX3" s="224">
        <v>1977</v>
      </c>
      <c r="AY3" s="224">
        <v>1978</v>
      </c>
      <c r="AZ3" s="224">
        <v>1979</v>
      </c>
      <c r="BA3" s="224">
        <v>1980</v>
      </c>
      <c r="BB3" s="224">
        <v>1981</v>
      </c>
      <c r="BC3" s="224">
        <v>1982</v>
      </c>
      <c r="BD3" s="224">
        <v>1983</v>
      </c>
      <c r="BE3" s="224">
        <v>1984</v>
      </c>
      <c r="BF3" s="224">
        <v>1985</v>
      </c>
      <c r="BG3" s="224">
        <v>1986</v>
      </c>
      <c r="BH3" s="224">
        <v>1987</v>
      </c>
      <c r="BI3" s="226">
        <v>1988</v>
      </c>
      <c r="BJ3" s="226">
        <v>1989</v>
      </c>
      <c r="BK3" s="226">
        <v>1990</v>
      </c>
      <c r="BL3" s="224">
        <v>1991</v>
      </c>
      <c r="BM3" s="224">
        <v>1992</v>
      </c>
      <c r="BN3" s="224">
        <v>1993</v>
      </c>
      <c r="BO3" s="224">
        <v>1994</v>
      </c>
      <c r="BP3" s="224">
        <v>1995</v>
      </c>
      <c r="BQ3" s="224">
        <v>1996</v>
      </c>
      <c r="BR3" s="224">
        <v>1997</v>
      </c>
      <c r="BS3" s="224">
        <v>1998</v>
      </c>
      <c r="BT3" s="224">
        <v>1999</v>
      </c>
      <c r="BU3" s="224">
        <v>2000</v>
      </c>
      <c r="BV3" s="224">
        <v>2001</v>
      </c>
      <c r="BW3" s="224">
        <v>2002</v>
      </c>
      <c r="BX3" s="224">
        <v>2003</v>
      </c>
      <c r="BY3" s="224">
        <v>2004</v>
      </c>
      <c r="BZ3" s="224">
        <v>2005</v>
      </c>
      <c r="CA3" s="224">
        <v>2006</v>
      </c>
      <c r="CB3" s="224">
        <v>2007</v>
      </c>
      <c r="CC3" s="224">
        <v>2008</v>
      </c>
      <c r="CD3" s="224">
        <v>2009</v>
      </c>
      <c r="CE3" s="224">
        <v>2010</v>
      </c>
    </row>
    <row r="4" spans="2:83" ht="15" customHeight="1">
      <c r="B4" s="227" t="s">
        <v>148</v>
      </c>
      <c r="C4" s="228" t="e">
        <f>C5/B5-1</f>
        <v>#VALUE!</v>
      </c>
      <c r="D4" s="228">
        <f>D5/C5-1</f>
        <v>-0.023737212276214836</v>
      </c>
      <c r="E4" s="228">
        <f aca="true" t="shared" si="0" ref="E4:BP4">E5/D5-1</f>
        <v>0.001640605812525564</v>
      </c>
      <c r="F4" s="228">
        <f t="shared" si="0"/>
        <v>-0.045067282166629585</v>
      </c>
      <c r="G4" s="228">
        <f t="shared" si="0"/>
        <v>0.014050415795077598</v>
      </c>
      <c r="H4" s="228">
        <f t="shared" si="0"/>
        <v>-0.038523607758402356</v>
      </c>
      <c r="I4" s="228">
        <f t="shared" si="0"/>
        <v>0.0009445738795474945</v>
      </c>
      <c r="J4" s="228">
        <f t="shared" si="0"/>
        <v>-0.018812258049804687</v>
      </c>
      <c r="K4" s="228">
        <f t="shared" si="0"/>
        <v>-0.005597248391975396</v>
      </c>
      <c r="L4" s="228">
        <f t="shared" si="0"/>
        <v>0.007581109966543931</v>
      </c>
      <c r="M4" s="228">
        <f t="shared" si="0"/>
        <v>-0.06046553951340661</v>
      </c>
      <c r="N4" s="228">
        <f t="shared" si="0"/>
        <v>-0.04757880583919982</v>
      </c>
      <c r="O4" s="228">
        <f t="shared" si="0"/>
        <v>0.10706146253925519</v>
      </c>
      <c r="P4" s="228">
        <f t="shared" si="0"/>
        <v>0.06356770931830513</v>
      </c>
      <c r="Q4" s="228">
        <f t="shared" si="0"/>
        <v>0.022284014069122948</v>
      </c>
      <c r="R4" s="228">
        <f t="shared" si="0"/>
        <v>0.010992724525901387</v>
      </c>
      <c r="S4" s="228">
        <f t="shared" si="0"/>
        <v>0.3100090446135393</v>
      </c>
      <c r="T4" s="228">
        <f t="shared" si="0"/>
        <v>0.04748289262534877</v>
      </c>
      <c r="U4" s="228">
        <f t="shared" si="0"/>
        <v>0.012623705628367343</v>
      </c>
      <c r="V4" s="228">
        <f t="shared" si="0"/>
        <v>-0.007103405012004127</v>
      </c>
      <c r="W4" s="228">
        <f t="shared" si="0"/>
        <v>0.0113690886202229</v>
      </c>
      <c r="X4" s="228">
        <f t="shared" si="0"/>
        <v>-0.04403746860295943</v>
      </c>
      <c r="Y4" s="228">
        <f t="shared" si="0"/>
        <v>0.020393297555187262</v>
      </c>
      <c r="Z4" s="228">
        <f t="shared" si="0"/>
        <v>-0.020008595233136695</v>
      </c>
      <c r="AA4" s="228">
        <f t="shared" si="0"/>
        <v>0.01714467516386753</v>
      </c>
      <c r="AB4" s="228">
        <f t="shared" si="0"/>
        <v>-0.0054321768923552005</v>
      </c>
      <c r="AC4" s="228">
        <f t="shared" si="0"/>
        <v>0.008195198480688726</v>
      </c>
      <c r="AD4" s="228">
        <f t="shared" si="0"/>
        <v>-0.0019354916413739653</v>
      </c>
      <c r="AE4" s="228">
        <f t="shared" si="0"/>
        <v>0.005499153465842399</v>
      </c>
      <c r="AF4" s="228">
        <f t="shared" si="0"/>
        <v>0.0007452924162596464</v>
      </c>
      <c r="AG4" s="228">
        <f t="shared" si="0"/>
        <v>0.020215841918999944</v>
      </c>
      <c r="AH4" s="228">
        <f t="shared" si="0"/>
        <v>0.006308862735509679</v>
      </c>
      <c r="AI4" s="228">
        <f t="shared" si="0"/>
        <v>0.003326811319101619</v>
      </c>
      <c r="AJ4" s="228">
        <f t="shared" si="0"/>
        <v>-0.00036440984814700705</v>
      </c>
      <c r="AK4" s="228">
        <f t="shared" si="0"/>
        <v>0.03454653451508838</v>
      </c>
      <c r="AL4" s="228">
        <f t="shared" si="0"/>
        <v>0.00997667381162537</v>
      </c>
      <c r="AM4" s="228">
        <f t="shared" si="0"/>
        <v>-0.0120806925163911</v>
      </c>
      <c r="AN4" s="228">
        <f t="shared" si="0"/>
        <v>-0.0024337241734138093</v>
      </c>
      <c r="AO4" s="228">
        <f t="shared" si="0"/>
        <v>-0.022942093946766273</v>
      </c>
      <c r="AP4" s="228">
        <f t="shared" si="0"/>
        <v>0.008785039155876806</v>
      </c>
      <c r="AQ4" s="228">
        <f t="shared" si="0"/>
        <v>0.006612014082373552</v>
      </c>
      <c r="AR4" s="228">
        <f t="shared" si="0"/>
        <v>0.015789905677799698</v>
      </c>
      <c r="AS4" s="228">
        <f t="shared" si="0"/>
        <v>0.02110751612972006</v>
      </c>
      <c r="AT4" s="228">
        <f t="shared" si="0"/>
        <v>0.00849356772708032</v>
      </c>
      <c r="AU4" s="228">
        <f t="shared" si="0"/>
        <v>-0.0212120188362378</v>
      </c>
      <c r="AV4" s="228">
        <f t="shared" si="0"/>
        <v>-0.048799225946384084</v>
      </c>
      <c r="AW4" s="228">
        <f t="shared" si="0"/>
        <v>-0.048028739285099764</v>
      </c>
      <c r="AX4" s="228">
        <f t="shared" si="0"/>
        <v>-0.023380919005988154</v>
      </c>
      <c r="AY4" s="228">
        <f t="shared" si="0"/>
        <v>0.02858150090336231</v>
      </c>
      <c r="AZ4" s="228">
        <f t="shared" si="0"/>
        <v>-0.0036354467070441876</v>
      </c>
      <c r="BA4" s="228">
        <f t="shared" si="0"/>
        <v>0.02315273235657611</v>
      </c>
      <c r="BB4" s="228">
        <f t="shared" si="0"/>
        <v>0.05893265388457691</v>
      </c>
      <c r="BC4" s="228">
        <f t="shared" si="0"/>
        <v>-0.0073907516954619945</v>
      </c>
      <c r="BD4" s="228">
        <f t="shared" si="0"/>
        <v>-0.00284785725301151</v>
      </c>
      <c r="BE4" s="228">
        <f t="shared" si="0"/>
        <v>-0.04875003150410928</v>
      </c>
      <c r="BF4" s="228">
        <f t="shared" si="0"/>
        <v>0.01827787867255659</v>
      </c>
      <c r="BG4" s="228">
        <f t="shared" si="0"/>
        <v>0.009491144555157982</v>
      </c>
      <c r="BH4" s="228">
        <f t="shared" si="0"/>
        <v>0.008462304492999895</v>
      </c>
      <c r="BI4" s="228">
        <f t="shared" si="0"/>
        <v>-0.009694774348173119</v>
      </c>
      <c r="BJ4" s="228">
        <f t="shared" si="0"/>
        <v>0.0042349617797632355</v>
      </c>
      <c r="BK4" s="228">
        <f t="shared" si="0"/>
        <v>-0.007166737925185518</v>
      </c>
      <c r="BL4" s="228">
        <f t="shared" si="0"/>
        <v>0.001957870486396729</v>
      </c>
      <c r="BM4" s="228">
        <f t="shared" si="0"/>
        <v>-0.019296191609115887</v>
      </c>
      <c r="BN4" s="228">
        <f t="shared" si="0"/>
        <v>-0.014607219192106613</v>
      </c>
      <c r="BO4" s="228">
        <f t="shared" si="0"/>
        <v>-0.046670701002265114</v>
      </c>
      <c r="BP4" s="228">
        <f t="shared" si="0"/>
        <v>0.003834147622331363</v>
      </c>
      <c r="BQ4" s="228">
        <f aca="true" t="shared" si="1" ref="BQ4:CE4">BQ5/BP5-1</f>
        <v>0.027940274552179734</v>
      </c>
      <c r="BR4" s="228">
        <f t="shared" si="1"/>
        <v>0.013774472200913879</v>
      </c>
      <c r="BS4" s="228">
        <f t="shared" si="1"/>
        <v>-0.003754148937725743</v>
      </c>
      <c r="BT4" s="228">
        <f t="shared" si="1"/>
        <v>0.022231843749656033</v>
      </c>
      <c r="BU4" s="228">
        <f t="shared" si="1"/>
        <v>0.009760848444820835</v>
      </c>
      <c r="BV4" s="228">
        <f t="shared" si="1"/>
        <v>0.04949131816490637</v>
      </c>
      <c r="BW4" s="228">
        <f t="shared" si="1"/>
        <v>-0.014268714280230466</v>
      </c>
      <c r="BX4" s="228">
        <f t="shared" si="1"/>
        <v>-0.009175604414735972</v>
      </c>
      <c r="BY4" s="228">
        <f t="shared" si="1"/>
        <v>-0.0011941299208729772</v>
      </c>
      <c r="BZ4" s="228">
        <f t="shared" si="1"/>
        <v>0.009809821858449697</v>
      </c>
      <c r="CA4" s="228">
        <f t="shared" si="1"/>
        <v>0.009753492231589833</v>
      </c>
      <c r="CB4" s="228">
        <f t="shared" si="1"/>
        <v>0.024536388586839264</v>
      </c>
      <c r="CC4" s="228">
        <f t="shared" si="1"/>
        <v>-0.009372559229367305</v>
      </c>
      <c r="CD4" s="228">
        <f t="shared" si="1"/>
        <v>0.011163362876394523</v>
      </c>
      <c r="CE4" s="228">
        <f t="shared" si="1"/>
        <v>8.295019559656502E-05</v>
      </c>
    </row>
    <row r="5" spans="2:83" ht="15" customHeight="1">
      <c r="B5" s="227" t="s">
        <v>149</v>
      </c>
      <c r="C5" s="229">
        <v>625600</v>
      </c>
      <c r="D5" s="229">
        <v>610750</v>
      </c>
      <c r="E5" s="229">
        <v>611752</v>
      </c>
      <c r="F5" s="229">
        <v>584182</v>
      </c>
      <c r="G5" s="229">
        <v>592390</v>
      </c>
      <c r="H5" s="229">
        <v>569569</v>
      </c>
      <c r="I5" s="229">
        <v>570107</v>
      </c>
      <c r="J5" s="229">
        <v>559382</v>
      </c>
      <c r="K5" s="229">
        <v>556251</v>
      </c>
      <c r="L5" s="229">
        <v>560468</v>
      </c>
      <c r="M5" s="229">
        <v>526579</v>
      </c>
      <c r="N5" s="229">
        <v>501525</v>
      </c>
      <c r="O5" s="229">
        <v>555219</v>
      </c>
      <c r="P5" s="229">
        <v>590513</v>
      </c>
      <c r="Q5" s="229">
        <v>603672</v>
      </c>
      <c r="R5" s="229">
        <v>610308</v>
      </c>
      <c r="S5" s="229">
        <v>799509</v>
      </c>
      <c r="T5" s="229">
        <v>837472</v>
      </c>
      <c r="U5" s="229">
        <v>848044</v>
      </c>
      <c r="V5" s="229">
        <v>842020</v>
      </c>
      <c r="W5" s="229">
        <v>851593</v>
      </c>
      <c r="X5" s="229">
        <v>814091</v>
      </c>
      <c r="Y5" s="229">
        <v>830693</v>
      </c>
      <c r="Z5" s="229">
        <v>814072</v>
      </c>
      <c r="AA5" s="229">
        <v>828029</v>
      </c>
      <c r="AB5" s="229">
        <v>823531</v>
      </c>
      <c r="AC5" s="229">
        <v>830280</v>
      </c>
      <c r="AD5" s="230">
        <v>828673</v>
      </c>
      <c r="AE5" s="230">
        <v>833230</v>
      </c>
      <c r="AF5" s="230">
        <v>833851</v>
      </c>
      <c r="AG5" s="230">
        <v>850708</v>
      </c>
      <c r="AH5" s="230">
        <v>856075</v>
      </c>
      <c r="AI5" s="230">
        <v>858923</v>
      </c>
      <c r="AJ5" s="230">
        <v>858610</v>
      </c>
      <c r="AK5" s="230">
        <v>888272</v>
      </c>
      <c r="AL5" s="230">
        <v>897134</v>
      </c>
      <c r="AM5" s="230">
        <v>886296</v>
      </c>
      <c r="AN5" s="230">
        <v>884139</v>
      </c>
      <c r="AO5" s="230">
        <v>863855</v>
      </c>
      <c r="AP5" s="230">
        <v>871444</v>
      </c>
      <c r="AQ5" s="230">
        <v>877206</v>
      </c>
      <c r="AR5" s="230">
        <v>891057</v>
      </c>
      <c r="AS5" s="230">
        <v>909865</v>
      </c>
      <c r="AT5" s="230">
        <v>917593</v>
      </c>
      <c r="AU5" s="230">
        <v>898129</v>
      </c>
      <c r="AV5" s="230">
        <v>854301</v>
      </c>
      <c r="AW5" s="230">
        <v>813270</v>
      </c>
      <c r="AX5" s="230">
        <v>794255</v>
      </c>
      <c r="AY5" s="230">
        <v>816956</v>
      </c>
      <c r="AZ5" s="230">
        <v>813986</v>
      </c>
      <c r="BA5" s="230">
        <v>832832</v>
      </c>
      <c r="BB5" s="230">
        <v>881913</v>
      </c>
      <c r="BC5" s="230">
        <v>875395</v>
      </c>
      <c r="BD5" s="230">
        <v>872902</v>
      </c>
      <c r="BE5" s="230">
        <v>830348</v>
      </c>
      <c r="BF5" s="230">
        <v>845525</v>
      </c>
      <c r="BG5" s="230">
        <v>853550</v>
      </c>
      <c r="BH5" s="230">
        <v>860773</v>
      </c>
      <c r="BI5" s="230">
        <v>852428</v>
      </c>
      <c r="BJ5" s="230">
        <v>856038</v>
      </c>
      <c r="BK5" s="230">
        <v>849903</v>
      </c>
      <c r="BL5" s="231">
        <v>851567</v>
      </c>
      <c r="BM5" s="231">
        <v>835135</v>
      </c>
      <c r="BN5" s="231">
        <v>822936</v>
      </c>
      <c r="BO5" s="231">
        <v>784529</v>
      </c>
      <c r="BP5" s="231">
        <v>787537</v>
      </c>
      <c r="BQ5" s="231">
        <v>809541</v>
      </c>
      <c r="BR5" s="231">
        <v>820692</v>
      </c>
      <c r="BS5" s="231">
        <v>817611</v>
      </c>
      <c r="BT5" s="231">
        <v>835788</v>
      </c>
      <c r="BU5" s="231">
        <v>843946</v>
      </c>
      <c r="BV5" s="231">
        <v>885714</v>
      </c>
      <c r="BW5" s="231">
        <v>873076</v>
      </c>
      <c r="BX5" s="231">
        <v>865065</v>
      </c>
      <c r="BY5" s="231">
        <v>864032</v>
      </c>
      <c r="BZ5" s="231">
        <v>872508</v>
      </c>
      <c r="CA5" s="231">
        <v>881018</v>
      </c>
      <c r="CB5" s="231">
        <v>902635</v>
      </c>
      <c r="CC5" s="231">
        <v>894175</v>
      </c>
      <c r="CD5" s="231">
        <v>904157</v>
      </c>
      <c r="CE5" s="231">
        <v>904232</v>
      </c>
    </row>
    <row r="6" spans="2:17" ht="30.75" customHeight="1">
      <c r="B6" s="875" t="s">
        <v>150</v>
      </c>
      <c r="C6" s="876"/>
      <c r="D6" s="876"/>
      <c r="E6" s="876"/>
      <c r="F6" s="876"/>
      <c r="G6" s="876"/>
      <c r="H6" s="876"/>
      <c r="I6" s="876"/>
      <c r="J6" s="876"/>
      <c r="K6" s="876"/>
      <c r="L6" s="876"/>
      <c r="M6" s="876"/>
      <c r="N6" s="876"/>
      <c r="O6" s="876"/>
      <c r="P6" s="876"/>
      <c r="Q6" s="876"/>
    </row>
    <row r="7" spans="2:7" ht="15">
      <c r="B7" s="232"/>
      <c r="C7" s="233"/>
      <c r="D7" s="233"/>
      <c r="E7" s="233"/>
      <c r="F7" s="234"/>
      <c r="G7" s="235"/>
    </row>
    <row r="8" spans="2:7" ht="15">
      <c r="B8" s="232"/>
      <c r="C8" s="233"/>
      <c r="D8" s="233"/>
      <c r="E8" s="233"/>
      <c r="F8" s="234"/>
      <c r="G8" s="235"/>
    </row>
    <row r="9" spans="2:7" ht="15">
      <c r="B9" s="232"/>
      <c r="C9" s="233"/>
      <c r="D9" s="233"/>
      <c r="E9" s="233"/>
      <c r="F9" s="234"/>
      <c r="G9" s="235"/>
    </row>
    <row r="10" spans="2:7" ht="15">
      <c r="B10" s="232"/>
      <c r="C10" s="233"/>
      <c r="D10" s="233"/>
      <c r="E10" s="233"/>
      <c r="F10" s="234"/>
      <c r="G10" s="235"/>
    </row>
    <row r="11" spans="2:7" ht="15">
      <c r="B11" s="232"/>
      <c r="C11" s="233"/>
      <c r="D11" s="233"/>
      <c r="E11" s="233"/>
      <c r="F11" s="234"/>
      <c r="G11" s="235"/>
    </row>
    <row r="12" spans="2:7" ht="15">
      <c r="B12" s="232"/>
      <c r="C12" s="233"/>
      <c r="D12" s="233"/>
      <c r="E12" s="233"/>
      <c r="F12" s="234"/>
      <c r="G12" s="235"/>
    </row>
    <row r="13" spans="2:7" ht="15">
      <c r="B13" s="232"/>
      <c r="C13" s="233"/>
      <c r="D13" s="233"/>
      <c r="E13" s="233"/>
      <c r="F13" s="234"/>
      <c r="G13" s="235"/>
    </row>
    <row r="14" spans="2:7" ht="15">
      <c r="B14" s="232"/>
      <c r="C14" s="233"/>
      <c r="D14" s="233"/>
      <c r="E14" s="233"/>
      <c r="F14" s="234"/>
      <c r="G14" s="235"/>
    </row>
    <row r="15" spans="2:7" ht="15">
      <c r="B15" s="232"/>
      <c r="C15" s="233"/>
      <c r="D15" s="233"/>
      <c r="E15" s="233"/>
      <c r="F15" s="234"/>
      <c r="G15" s="235"/>
    </row>
    <row r="16" spans="2:7" ht="15">
      <c r="B16" s="232"/>
      <c r="C16" s="233"/>
      <c r="D16" s="233"/>
      <c r="E16" s="233"/>
      <c r="F16" s="234"/>
      <c r="G16" s="235"/>
    </row>
    <row r="17" spans="2:7" ht="15">
      <c r="B17" s="232"/>
      <c r="C17" s="233"/>
      <c r="D17" s="233"/>
      <c r="E17" s="233"/>
      <c r="F17" s="234"/>
      <c r="G17" s="235"/>
    </row>
    <row r="18" spans="2:7" ht="15">
      <c r="B18" s="232"/>
      <c r="C18" s="233"/>
      <c r="D18" s="233"/>
      <c r="E18" s="233"/>
      <c r="F18" s="234"/>
      <c r="G18" s="235"/>
    </row>
    <row r="19" spans="2:7" ht="15">
      <c r="B19" s="232"/>
      <c r="C19" s="233"/>
      <c r="D19" s="233"/>
      <c r="E19" s="233"/>
      <c r="F19" s="234"/>
      <c r="G19" s="235"/>
    </row>
    <row r="20" spans="2:7" ht="15">
      <c r="B20" s="232"/>
      <c r="C20" s="233"/>
      <c r="D20" s="233"/>
      <c r="E20" s="233"/>
      <c r="F20" s="234"/>
      <c r="G20" s="235"/>
    </row>
    <row r="21" spans="2:7" ht="15">
      <c r="B21" s="232"/>
      <c r="C21" s="233"/>
      <c r="D21" s="233"/>
      <c r="E21" s="233"/>
      <c r="F21" s="234"/>
      <c r="G21" s="235"/>
    </row>
    <row r="22" spans="2:7" ht="15">
      <c r="B22" s="232"/>
      <c r="C22" s="233"/>
      <c r="D22" s="233"/>
      <c r="E22" s="233"/>
      <c r="F22" s="234"/>
      <c r="G22" s="235"/>
    </row>
  </sheetData>
  <mergeCells count="2">
    <mergeCell ref="B2:P2"/>
    <mergeCell ref="B6:Q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8"/>
  <sheetViews>
    <sheetView showGridLines="0" workbookViewId="0" topLeftCell="A1">
      <selection activeCell="B2" sqref="B2:H2"/>
    </sheetView>
  </sheetViews>
  <sheetFormatPr defaultColWidth="11.421875" defaultRowHeight="15"/>
  <cols>
    <col min="1" max="1" width="3.28125" style="2" customWidth="1"/>
    <col min="2" max="2" width="25.8515625" style="2" customWidth="1"/>
    <col min="3" max="8" width="14.7109375" style="2" customWidth="1"/>
    <col min="9" max="256" width="11.421875" style="2" customWidth="1"/>
    <col min="257" max="257" width="3.28125" style="2" customWidth="1"/>
    <col min="258" max="258" width="25.8515625" style="2" customWidth="1"/>
    <col min="259" max="264" width="14.7109375" style="2" customWidth="1"/>
    <col min="265" max="512" width="11.421875" style="2" customWidth="1"/>
    <col min="513" max="513" width="3.28125" style="2" customWidth="1"/>
    <col min="514" max="514" width="25.8515625" style="2" customWidth="1"/>
    <col min="515" max="520" width="14.7109375" style="2" customWidth="1"/>
    <col min="521" max="768" width="11.421875" style="2" customWidth="1"/>
    <col min="769" max="769" width="3.28125" style="2" customWidth="1"/>
    <col min="770" max="770" width="25.8515625" style="2" customWidth="1"/>
    <col min="771" max="776" width="14.7109375" style="2" customWidth="1"/>
    <col min="777" max="1024" width="11.421875" style="2" customWidth="1"/>
    <col min="1025" max="1025" width="3.28125" style="2" customWidth="1"/>
    <col min="1026" max="1026" width="25.8515625" style="2" customWidth="1"/>
    <col min="1027" max="1032" width="14.7109375" style="2" customWidth="1"/>
    <col min="1033" max="1280" width="11.421875" style="2" customWidth="1"/>
    <col min="1281" max="1281" width="3.28125" style="2" customWidth="1"/>
    <col min="1282" max="1282" width="25.8515625" style="2" customWidth="1"/>
    <col min="1283" max="1288" width="14.7109375" style="2" customWidth="1"/>
    <col min="1289" max="1536" width="11.421875" style="2" customWidth="1"/>
    <col min="1537" max="1537" width="3.28125" style="2" customWidth="1"/>
    <col min="1538" max="1538" width="25.8515625" style="2" customWidth="1"/>
    <col min="1539" max="1544" width="14.7109375" style="2" customWidth="1"/>
    <col min="1545" max="1792" width="11.421875" style="2" customWidth="1"/>
    <col min="1793" max="1793" width="3.28125" style="2" customWidth="1"/>
    <col min="1794" max="1794" width="25.8515625" style="2" customWidth="1"/>
    <col min="1795" max="1800" width="14.7109375" style="2" customWidth="1"/>
    <col min="1801" max="2048" width="11.421875" style="2" customWidth="1"/>
    <col min="2049" max="2049" width="3.28125" style="2" customWidth="1"/>
    <col min="2050" max="2050" width="25.8515625" style="2" customWidth="1"/>
    <col min="2051" max="2056" width="14.7109375" style="2" customWidth="1"/>
    <col min="2057" max="2304" width="11.421875" style="2" customWidth="1"/>
    <col min="2305" max="2305" width="3.28125" style="2" customWidth="1"/>
    <col min="2306" max="2306" width="25.8515625" style="2" customWidth="1"/>
    <col min="2307" max="2312" width="14.7109375" style="2" customWidth="1"/>
    <col min="2313" max="2560" width="11.421875" style="2" customWidth="1"/>
    <col min="2561" max="2561" width="3.28125" style="2" customWidth="1"/>
    <col min="2562" max="2562" width="25.8515625" style="2" customWidth="1"/>
    <col min="2563" max="2568" width="14.7109375" style="2" customWidth="1"/>
    <col min="2569" max="2816" width="11.421875" style="2" customWidth="1"/>
    <col min="2817" max="2817" width="3.28125" style="2" customWidth="1"/>
    <col min="2818" max="2818" width="25.8515625" style="2" customWidth="1"/>
    <col min="2819" max="2824" width="14.7109375" style="2" customWidth="1"/>
    <col min="2825" max="3072" width="11.421875" style="2" customWidth="1"/>
    <col min="3073" max="3073" width="3.28125" style="2" customWidth="1"/>
    <col min="3074" max="3074" width="25.8515625" style="2" customWidth="1"/>
    <col min="3075" max="3080" width="14.7109375" style="2" customWidth="1"/>
    <col min="3081" max="3328" width="11.421875" style="2" customWidth="1"/>
    <col min="3329" max="3329" width="3.28125" style="2" customWidth="1"/>
    <col min="3330" max="3330" width="25.8515625" style="2" customWidth="1"/>
    <col min="3331" max="3336" width="14.7109375" style="2" customWidth="1"/>
    <col min="3337" max="3584" width="11.421875" style="2" customWidth="1"/>
    <col min="3585" max="3585" width="3.28125" style="2" customWidth="1"/>
    <col min="3586" max="3586" width="25.8515625" style="2" customWidth="1"/>
    <col min="3587" max="3592" width="14.7109375" style="2" customWidth="1"/>
    <col min="3593" max="3840" width="11.421875" style="2" customWidth="1"/>
    <col min="3841" max="3841" width="3.28125" style="2" customWidth="1"/>
    <col min="3842" max="3842" width="25.8515625" style="2" customWidth="1"/>
    <col min="3843" max="3848" width="14.7109375" style="2" customWidth="1"/>
    <col min="3849" max="4096" width="11.421875" style="2" customWidth="1"/>
    <col min="4097" max="4097" width="3.28125" style="2" customWidth="1"/>
    <col min="4098" max="4098" width="25.8515625" style="2" customWidth="1"/>
    <col min="4099" max="4104" width="14.7109375" style="2" customWidth="1"/>
    <col min="4105" max="4352" width="11.421875" style="2" customWidth="1"/>
    <col min="4353" max="4353" width="3.28125" style="2" customWidth="1"/>
    <col min="4354" max="4354" width="25.8515625" style="2" customWidth="1"/>
    <col min="4355" max="4360" width="14.7109375" style="2" customWidth="1"/>
    <col min="4361" max="4608" width="11.421875" style="2" customWidth="1"/>
    <col min="4609" max="4609" width="3.28125" style="2" customWidth="1"/>
    <col min="4610" max="4610" width="25.8515625" style="2" customWidth="1"/>
    <col min="4611" max="4616" width="14.7109375" style="2" customWidth="1"/>
    <col min="4617" max="4864" width="11.421875" style="2" customWidth="1"/>
    <col min="4865" max="4865" width="3.28125" style="2" customWidth="1"/>
    <col min="4866" max="4866" width="25.8515625" style="2" customWidth="1"/>
    <col min="4867" max="4872" width="14.7109375" style="2" customWidth="1"/>
    <col min="4873" max="5120" width="11.421875" style="2" customWidth="1"/>
    <col min="5121" max="5121" width="3.28125" style="2" customWidth="1"/>
    <col min="5122" max="5122" width="25.8515625" style="2" customWidth="1"/>
    <col min="5123" max="5128" width="14.7109375" style="2" customWidth="1"/>
    <col min="5129" max="5376" width="11.421875" style="2" customWidth="1"/>
    <col min="5377" max="5377" width="3.28125" style="2" customWidth="1"/>
    <col min="5378" max="5378" width="25.8515625" style="2" customWidth="1"/>
    <col min="5379" max="5384" width="14.7109375" style="2" customWidth="1"/>
    <col min="5385" max="5632" width="11.421875" style="2" customWidth="1"/>
    <col min="5633" max="5633" width="3.28125" style="2" customWidth="1"/>
    <col min="5634" max="5634" width="25.8515625" style="2" customWidth="1"/>
    <col min="5635" max="5640" width="14.7109375" style="2" customWidth="1"/>
    <col min="5641" max="5888" width="11.421875" style="2" customWidth="1"/>
    <col min="5889" max="5889" width="3.28125" style="2" customWidth="1"/>
    <col min="5890" max="5890" width="25.8515625" style="2" customWidth="1"/>
    <col min="5891" max="5896" width="14.7109375" style="2" customWidth="1"/>
    <col min="5897" max="6144" width="11.421875" style="2" customWidth="1"/>
    <col min="6145" max="6145" width="3.28125" style="2" customWidth="1"/>
    <col min="6146" max="6146" width="25.8515625" style="2" customWidth="1"/>
    <col min="6147" max="6152" width="14.7109375" style="2" customWidth="1"/>
    <col min="6153" max="6400" width="11.421875" style="2" customWidth="1"/>
    <col min="6401" max="6401" width="3.28125" style="2" customWidth="1"/>
    <col min="6402" max="6402" width="25.8515625" style="2" customWidth="1"/>
    <col min="6403" max="6408" width="14.7109375" style="2" customWidth="1"/>
    <col min="6409" max="6656" width="11.421875" style="2" customWidth="1"/>
    <col min="6657" max="6657" width="3.28125" style="2" customWidth="1"/>
    <col min="6658" max="6658" width="25.8515625" style="2" customWidth="1"/>
    <col min="6659" max="6664" width="14.7109375" style="2" customWidth="1"/>
    <col min="6665" max="6912" width="11.421875" style="2" customWidth="1"/>
    <col min="6913" max="6913" width="3.28125" style="2" customWidth="1"/>
    <col min="6914" max="6914" width="25.8515625" style="2" customWidth="1"/>
    <col min="6915" max="6920" width="14.7109375" style="2" customWidth="1"/>
    <col min="6921" max="7168" width="11.421875" style="2" customWidth="1"/>
    <col min="7169" max="7169" width="3.28125" style="2" customWidth="1"/>
    <col min="7170" max="7170" width="25.8515625" style="2" customWidth="1"/>
    <col min="7171" max="7176" width="14.7109375" style="2" customWidth="1"/>
    <col min="7177" max="7424" width="11.421875" style="2" customWidth="1"/>
    <col min="7425" max="7425" width="3.28125" style="2" customWidth="1"/>
    <col min="7426" max="7426" width="25.8515625" style="2" customWidth="1"/>
    <col min="7427" max="7432" width="14.7109375" style="2" customWidth="1"/>
    <col min="7433" max="7680" width="11.421875" style="2" customWidth="1"/>
    <col min="7681" max="7681" width="3.28125" style="2" customWidth="1"/>
    <col min="7682" max="7682" width="25.8515625" style="2" customWidth="1"/>
    <col min="7683" max="7688" width="14.7109375" style="2" customWidth="1"/>
    <col min="7689" max="7936" width="11.421875" style="2" customWidth="1"/>
    <col min="7937" max="7937" width="3.28125" style="2" customWidth="1"/>
    <col min="7938" max="7938" width="25.8515625" style="2" customWidth="1"/>
    <col min="7939" max="7944" width="14.7109375" style="2" customWidth="1"/>
    <col min="7945" max="8192" width="11.421875" style="2" customWidth="1"/>
    <col min="8193" max="8193" width="3.28125" style="2" customWidth="1"/>
    <col min="8194" max="8194" width="25.8515625" style="2" customWidth="1"/>
    <col min="8195" max="8200" width="14.7109375" style="2" customWidth="1"/>
    <col min="8201" max="8448" width="11.421875" style="2" customWidth="1"/>
    <col min="8449" max="8449" width="3.28125" style="2" customWidth="1"/>
    <col min="8450" max="8450" width="25.8515625" style="2" customWidth="1"/>
    <col min="8451" max="8456" width="14.7109375" style="2" customWidth="1"/>
    <col min="8457" max="8704" width="11.421875" style="2" customWidth="1"/>
    <col min="8705" max="8705" width="3.28125" style="2" customWidth="1"/>
    <col min="8706" max="8706" width="25.8515625" style="2" customWidth="1"/>
    <col min="8707" max="8712" width="14.7109375" style="2" customWidth="1"/>
    <col min="8713" max="8960" width="11.421875" style="2" customWidth="1"/>
    <col min="8961" max="8961" width="3.28125" style="2" customWidth="1"/>
    <col min="8962" max="8962" width="25.8515625" style="2" customWidth="1"/>
    <col min="8963" max="8968" width="14.7109375" style="2" customWidth="1"/>
    <col min="8969" max="9216" width="11.421875" style="2" customWidth="1"/>
    <col min="9217" max="9217" width="3.28125" style="2" customWidth="1"/>
    <col min="9218" max="9218" width="25.8515625" style="2" customWidth="1"/>
    <col min="9219" max="9224" width="14.7109375" style="2" customWidth="1"/>
    <col min="9225" max="9472" width="11.421875" style="2" customWidth="1"/>
    <col min="9473" max="9473" width="3.28125" style="2" customWidth="1"/>
    <col min="9474" max="9474" width="25.8515625" style="2" customWidth="1"/>
    <col min="9475" max="9480" width="14.7109375" style="2" customWidth="1"/>
    <col min="9481" max="9728" width="11.421875" style="2" customWidth="1"/>
    <col min="9729" max="9729" width="3.28125" style="2" customWidth="1"/>
    <col min="9730" max="9730" width="25.8515625" style="2" customWidth="1"/>
    <col min="9731" max="9736" width="14.7109375" style="2" customWidth="1"/>
    <col min="9737" max="9984" width="11.421875" style="2" customWidth="1"/>
    <col min="9985" max="9985" width="3.28125" style="2" customWidth="1"/>
    <col min="9986" max="9986" width="25.8515625" style="2" customWidth="1"/>
    <col min="9987" max="9992" width="14.7109375" style="2" customWidth="1"/>
    <col min="9993" max="10240" width="11.421875" style="2" customWidth="1"/>
    <col min="10241" max="10241" width="3.28125" style="2" customWidth="1"/>
    <col min="10242" max="10242" width="25.8515625" style="2" customWidth="1"/>
    <col min="10243" max="10248" width="14.7109375" style="2" customWidth="1"/>
    <col min="10249" max="10496" width="11.421875" style="2" customWidth="1"/>
    <col min="10497" max="10497" width="3.28125" style="2" customWidth="1"/>
    <col min="10498" max="10498" width="25.8515625" style="2" customWidth="1"/>
    <col min="10499" max="10504" width="14.7109375" style="2" customWidth="1"/>
    <col min="10505" max="10752" width="11.421875" style="2" customWidth="1"/>
    <col min="10753" max="10753" width="3.28125" style="2" customWidth="1"/>
    <col min="10754" max="10754" width="25.8515625" style="2" customWidth="1"/>
    <col min="10755" max="10760" width="14.7109375" style="2" customWidth="1"/>
    <col min="10761" max="11008" width="11.421875" style="2" customWidth="1"/>
    <col min="11009" max="11009" width="3.28125" style="2" customWidth="1"/>
    <col min="11010" max="11010" width="25.8515625" style="2" customWidth="1"/>
    <col min="11011" max="11016" width="14.7109375" style="2" customWidth="1"/>
    <col min="11017" max="11264" width="11.421875" style="2" customWidth="1"/>
    <col min="11265" max="11265" width="3.28125" style="2" customWidth="1"/>
    <col min="11266" max="11266" width="25.8515625" style="2" customWidth="1"/>
    <col min="11267" max="11272" width="14.7109375" style="2" customWidth="1"/>
    <col min="11273" max="11520" width="11.421875" style="2" customWidth="1"/>
    <col min="11521" max="11521" width="3.28125" style="2" customWidth="1"/>
    <col min="11522" max="11522" width="25.8515625" style="2" customWidth="1"/>
    <col min="11523" max="11528" width="14.7109375" style="2" customWidth="1"/>
    <col min="11529" max="11776" width="11.421875" style="2" customWidth="1"/>
    <col min="11777" max="11777" width="3.28125" style="2" customWidth="1"/>
    <col min="11778" max="11778" width="25.8515625" style="2" customWidth="1"/>
    <col min="11779" max="11784" width="14.7109375" style="2" customWidth="1"/>
    <col min="11785" max="12032" width="11.421875" style="2" customWidth="1"/>
    <col min="12033" max="12033" width="3.28125" style="2" customWidth="1"/>
    <col min="12034" max="12034" width="25.8515625" style="2" customWidth="1"/>
    <col min="12035" max="12040" width="14.7109375" style="2" customWidth="1"/>
    <col min="12041" max="12288" width="11.421875" style="2" customWidth="1"/>
    <col min="12289" max="12289" width="3.28125" style="2" customWidth="1"/>
    <col min="12290" max="12290" width="25.8515625" style="2" customWidth="1"/>
    <col min="12291" max="12296" width="14.7109375" style="2" customWidth="1"/>
    <col min="12297" max="12544" width="11.421875" style="2" customWidth="1"/>
    <col min="12545" max="12545" width="3.28125" style="2" customWidth="1"/>
    <col min="12546" max="12546" width="25.8515625" style="2" customWidth="1"/>
    <col min="12547" max="12552" width="14.7109375" style="2" customWidth="1"/>
    <col min="12553" max="12800" width="11.421875" style="2" customWidth="1"/>
    <col min="12801" max="12801" width="3.28125" style="2" customWidth="1"/>
    <col min="12802" max="12802" width="25.8515625" style="2" customWidth="1"/>
    <col min="12803" max="12808" width="14.7109375" style="2" customWidth="1"/>
    <col min="12809" max="13056" width="11.421875" style="2" customWidth="1"/>
    <col min="13057" max="13057" width="3.28125" style="2" customWidth="1"/>
    <col min="13058" max="13058" width="25.8515625" style="2" customWidth="1"/>
    <col min="13059" max="13064" width="14.7109375" style="2" customWidth="1"/>
    <col min="13065" max="13312" width="11.421875" style="2" customWidth="1"/>
    <col min="13313" max="13313" width="3.28125" style="2" customWidth="1"/>
    <col min="13314" max="13314" width="25.8515625" style="2" customWidth="1"/>
    <col min="13315" max="13320" width="14.7109375" style="2" customWidth="1"/>
    <col min="13321" max="13568" width="11.421875" style="2" customWidth="1"/>
    <col min="13569" max="13569" width="3.28125" style="2" customWidth="1"/>
    <col min="13570" max="13570" width="25.8515625" style="2" customWidth="1"/>
    <col min="13571" max="13576" width="14.7109375" style="2" customWidth="1"/>
    <col min="13577" max="13824" width="11.421875" style="2" customWidth="1"/>
    <col min="13825" max="13825" width="3.28125" style="2" customWidth="1"/>
    <col min="13826" max="13826" width="25.8515625" style="2" customWidth="1"/>
    <col min="13827" max="13832" width="14.7109375" style="2" customWidth="1"/>
    <col min="13833" max="14080" width="11.421875" style="2" customWidth="1"/>
    <col min="14081" max="14081" width="3.28125" style="2" customWidth="1"/>
    <col min="14082" max="14082" width="25.8515625" style="2" customWidth="1"/>
    <col min="14083" max="14088" width="14.7109375" style="2" customWidth="1"/>
    <col min="14089" max="14336" width="11.421875" style="2" customWidth="1"/>
    <col min="14337" max="14337" width="3.28125" style="2" customWidth="1"/>
    <col min="14338" max="14338" width="25.8515625" style="2" customWidth="1"/>
    <col min="14339" max="14344" width="14.7109375" style="2" customWidth="1"/>
    <col min="14345" max="14592" width="11.421875" style="2" customWidth="1"/>
    <col min="14593" max="14593" width="3.28125" style="2" customWidth="1"/>
    <col min="14594" max="14594" width="25.8515625" style="2" customWidth="1"/>
    <col min="14595" max="14600" width="14.7109375" style="2" customWidth="1"/>
    <col min="14601" max="14848" width="11.421875" style="2" customWidth="1"/>
    <col min="14849" max="14849" width="3.28125" style="2" customWidth="1"/>
    <col min="14850" max="14850" width="25.8515625" style="2" customWidth="1"/>
    <col min="14851" max="14856" width="14.7109375" style="2" customWidth="1"/>
    <col min="14857" max="15104" width="11.421875" style="2" customWidth="1"/>
    <col min="15105" max="15105" width="3.28125" style="2" customWidth="1"/>
    <col min="15106" max="15106" width="25.8515625" style="2" customWidth="1"/>
    <col min="15107" max="15112" width="14.7109375" style="2" customWidth="1"/>
    <col min="15113" max="15360" width="11.421875" style="2" customWidth="1"/>
    <col min="15361" max="15361" width="3.28125" style="2" customWidth="1"/>
    <col min="15362" max="15362" width="25.8515625" style="2" customWidth="1"/>
    <col min="15363" max="15368" width="14.7109375" style="2" customWidth="1"/>
    <col min="15369" max="15616" width="11.421875" style="2" customWidth="1"/>
    <col min="15617" max="15617" width="3.28125" style="2" customWidth="1"/>
    <col min="15618" max="15618" width="25.8515625" style="2" customWidth="1"/>
    <col min="15619" max="15624" width="14.7109375" style="2" customWidth="1"/>
    <col min="15625" max="15872" width="11.421875" style="2" customWidth="1"/>
    <col min="15873" max="15873" width="3.28125" style="2" customWidth="1"/>
    <col min="15874" max="15874" width="25.8515625" style="2" customWidth="1"/>
    <col min="15875" max="15880" width="14.7109375" style="2" customWidth="1"/>
    <col min="15881" max="16128" width="11.421875" style="2" customWidth="1"/>
    <col min="16129" max="16129" width="3.28125" style="2" customWidth="1"/>
    <col min="16130" max="16130" width="25.8515625" style="2" customWidth="1"/>
    <col min="16131" max="16136" width="14.7109375" style="2" customWidth="1"/>
    <col min="16137" max="16384" width="11.421875" style="2" customWidth="1"/>
  </cols>
  <sheetData>
    <row r="2" spans="1:11" ht="31.5" customHeight="1">
      <c r="A2" s="1"/>
      <c r="B2" s="877" t="s">
        <v>151</v>
      </c>
      <c r="C2" s="838"/>
      <c r="D2" s="838"/>
      <c r="E2" s="838"/>
      <c r="F2" s="838"/>
      <c r="G2" s="838"/>
      <c r="H2" s="838"/>
      <c r="I2" s="1"/>
      <c r="K2" s="236"/>
    </row>
    <row r="3" spans="1:10" ht="61.5" customHeight="1">
      <c r="A3" s="1"/>
      <c r="B3" s="237"/>
      <c r="C3" s="28" t="s">
        <v>152</v>
      </c>
      <c r="D3" s="28" t="s">
        <v>153</v>
      </c>
      <c r="E3" s="28" t="s">
        <v>154</v>
      </c>
      <c r="F3" s="238" t="s">
        <v>155</v>
      </c>
      <c r="G3" s="239" t="s">
        <v>156</v>
      </c>
      <c r="H3" s="239" t="s">
        <v>157</v>
      </c>
      <c r="I3" s="240"/>
      <c r="J3" s="240"/>
    </row>
    <row r="4" spans="1:13" ht="15" customHeight="1">
      <c r="A4" s="1"/>
      <c r="B4" s="241" t="s">
        <v>21</v>
      </c>
      <c r="C4" s="242">
        <v>2789.374</v>
      </c>
      <c r="D4" s="243">
        <v>830.678</v>
      </c>
      <c r="E4" s="242">
        <v>2595.401</v>
      </c>
      <c r="F4" s="243">
        <v>193.973</v>
      </c>
      <c r="G4" s="244">
        <v>0.36448760886053905</v>
      </c>
      <c r="H4" s="244">
        <v>3.1995717181553247</v>
      </c>
      <c r="I4" s="245"/>
      <c r="J4" s="246"/>
      <c r="L4" s="98"/>
      <c r="M4" s="247"/>
    </row>
    <row r="5" spans="1:10" ht="15" customHeight="1">
      <c r="A5" s="1"/>
      <c r="B5" s="241" t="s">
        <v>22</v>
      </c>
      <c r="C5" s="242">
        <v>745.213</v>
      </c>
      <c r="D5" s="243">
        <v>588.358</v>
      </c>
      <c r="E5" s="242">
        <v>713.002</v>
      </c>
      <c r="F5" s="243">
        <v>32.211</v>
      </c>
      <c r="G5" s="244">
        <v>-0.3502123471581853</v>
      </c>
      <c r="H5" s="244">
        <v>-0.20689433524649217</v>
      </c>
      <c r="I5" s="245"/>
      <c r="J5" s="246"/>
    </row>
    <row r="6" spans="1:10" ht="15" customHeight="1">
      <c r="A6" s="1"/>
      <c r="B6" s="241" t="s">
        <v>23</v>
      </c>
      <c r="C6" s="242">
        <v>2980.63403</v>
      </c>
      <c r="D6" s="243">
        <v>1275.403</v>
      </c>
      <c r="E6" s="242">
        <v>2702.213</v>
      </c>
      <c r="F6" s="243">
        <v>278.42103000000003</v>
      </c>
      <c r="G6" s="244">
        <v>0.6567298856843556</v>
      </c>
      <c r="H6" s="244">
        <v>1.1368691360303536</v>
      </c>
      <c r="I6" s="245"/>
      <c r="J6" s="246"/>
    </row>
    <row r="7" spans="1:10" ht="15" customHeight="1">
      <c r="A7" s="1"/>
      <c r="B7" s="241" t="s">
        <v>25</v>
      </c>
      <c r="C7" s="242">
        <v>627.352</v>
      </c>
      <c r="D7" s="243">
        <v>535.841</v>
      </c>
      <c r="E7" s="242">
        <v>601.814</v>
      </c>
      <c r="F7" s="243">
        <v>25.538</v>
      </c>
      <c r="G7" s="244">
        <v>1.8838753264301211</v>
      </c>
      <c r="H7" s="244">
        <v>10.500460600594995</v>
      </c>
      <c r="I7" s="245"/>
      <c r="J7" s="246"/>
    </row>
    <row r="8" spans="1:10" ht="15" customHeight="1">
      <c r="A8" s="1"/>
      <c r="B8" s="241" t="s">
        <v>26</v>
      </c>
      <c r="C8" s="242">
        <v>301.982</v>
      </c>
      <c r="D8" s="243">
        <v>231.674</v>
      </c>
      <c r="E8" s="242">
        <v>252.733</v>
      </c>
      <c r="F8" s="243">
        <v>49.249</v>
      </c>
      <c r="G8" s="244">
        <v>0.5862328543544444</v>
      </c>
      <c r="H8" s="244" t="s">
        <v>24</v>
      </c>
      <c r="I8" s="245"/>
      <c r="J8" s="246"/>
    </row>
    <row r="9" spans="1:10" ht="15" customHeight="1">
      <c r="A9" s="1"/>
      <c r="B9" s="241" t="s">
        <v>27</v>
      </c>
      <c r="C9" s="242">
        <v>140.623</v>
      </c>
      <c r="D9" s="243">
        <v>138.773</v>
      </c>
      <c r="E9" s="242">
        <v>139.834</v>
      </c>
      <c r="F9" s="243">
        <v>0.789</v>
      </c>
      <c r="G9" s="244">
        <v>-1.4147405023801012</v>
      </c>
      <c r="H9" s="244" t="s">
        <v>24</v>
      </c>
      <c r="I9" s="245"/>
      <c r="J9" s="246"/>
    </row>
    <row r="10" spans="1:10" ht="15" customHeight="1">
      <c r="A10" s="1"/>
      <c r="B10" s="241" t="s">
        <v>28</v>
      </c>
      <c r="C10" s="242">
        <v>160.66</v>
      </c>
      <c r="D10" s="243">
        <v>127.907</v>
      </c>
      <c r="E10" s="242">
        <v>125.78</v>
      </c>
      <c r="F10" s="243">
        <v>34.88</v>
      </c>
      <c r="G10" s="244">
        <v>-0.004979211790773522</v>
      </c>
      <c r="H10" s="244" t="s">
        <v>24</v>
      </c>
      <c r="I10" s="245"/>
      <c r="J10" s="246"/>
    </row>
    <row r="11" spans="1:10" ht="15" customHeight="1">
      <c r="A11" s="1"/>
      <c r="B11" s="241" t="s">
        <v>29</v>
      </c>
      <c r="C11" s="242">
        <v>33.71</v>
      </c>
      <c r="D11" s="243">
        <v>32.124</v>
      </c>
      <c r="E11" s="242">
        <v>32.635</v>
      </c>
      <c r="F11" s="243">
        <v>1.075</v>
      </c>
      <c r="G11" s="244" t="s">
        <v>24</v>
      </c>
      <c r="H11" s="244" t="s">
        <v>24</v>
      </c>
      <c r="I11" s="245"/>
      <c r="J11" s="246"/>
    </row>
    <row r="12" spans="1:10" ht="15" customHeight="1">
      <c r="A12" s="1"/>
      <c r="B12" s="241" t="s">
        <v>30</v>
      </c>
      <c r="C12" s="242">
        <v>290.777</v>
      </c>
      <c r="D12" s="243">
        <v>246.719</v>
      </c>
      <c r="E12" s="242">
        <v>252.32</v>
      </c>
      <c r="F12" s="243">
        <v>38.457</v>
      </c>
      <c r="G12" s="244">
        <v>-1.582321324614489</v>
      </c>
      <c r="H12" s="244">
        <v>-6.487538189419521</v>
      </c>
      <c r="I12" s="245"/>
      <c r="J12" s="246"/>
    </row>
    <row r="13" spans="1:10" ht="15" customHeight="1">
      <c r="A13" s="1"/>
      <c r="B13" s="241" t="s">
        <v>31</v>
      </c>
      <c r="C13" s="242">
        <v>434.55899999999997</v>
      </c>
      <c r="D13" s="243">
        <v>103.299</v>
      </c>
      <c r="E13" s="242">
        <v>385.892</v>
      </c>
      <c r="F13" s="243">
        <v>48.667</v>
      </c>
      <c r="G13" s="244" t="s">
        <v>24</v>
      </c>
      <c r="H13" s="244" t="s">
        <v>24</v>
      </c>
      <c r="I13" s="245"/>
      <c r="J13" s="246"/>
    </row>
    <row r="14" spans="1:10" ht="15" customHeight="1">
      <c r="A14" s="1"/>
      <c r="B14" s="241" t="s">
        <v>32</v>
      </c>
      <c r="C14" s="242">
        <v>103.89500000000001</v>
      </c>
      <c r="D14" s="243">
        <v>23.571</v>
      </c>
      <c r="E14" s="242">
        <v>84.364</v>
      </c>
      <c r="F14" s="243">
        <v>19.531</v>
      </c>
      <c r="G14" s="244">
        <v>5.470732747243822</v>
      </c>
      <c r="H14" s="244" t="s">
        <v>24</v>
      </c>
      <c r="I14" s="245"/>
      <c r="J14" s="246"/>
    </row>
    <row r="15" spans="1:10" ht="15" customHeight="1">
      <c r="A15" s="1"/>
      <c r="B15" s="241" t="s">
        <v>33</v>
      </c>
      <c r="C15" s="242">
        <v>279.86699999999996</v>
      </c>
      <c r="D15" s="243">
        <v>210.994</v>
      </c>
      <c r="E15" s="242">
        <v>262.852</v>
      </c>
      <c r="F15" s="243">
        <v>17.015</v>
      </c>
      <c r="G15" s="244">
        <v>0.6509456694131059</v>
      </c>
      <c r="H15" s="244">
        <v>-5.123398196487898</v>
      </c>
      <c r="I15" s="245"/>
      <c r="J15" s="246"/>
    </row>
    <row r="16" spans="1:11" ht="15" customHeight="1">
      <c r="A16" s="1"/>
      <c r="B16" s="241" t="s">
        <v>34</v>
      </c>
      <c r="C16" s="242">
        <v>250.644</v>
      </c>
      <c r="D16" s="243">
        <v>232.936</v>
      </c>
      <c r="E16" s="242">
        <v>246.096</v>
      </c>
      <c r="F16" s="243">
        <v>4.548</v>
      </c>
      <c r="G16" s="244">
        <v>2.0466824364763023</v>
      </c>
      <c r="H16" s="244">
        <v>1.090586432201339</v>
      </c>
      <c r="I16" s="245"/>
      <c r="J16" s="246"/>
      <c r="K16" s="26"/>
    </row>
    <row r="17" spans="1:10" ht="15" customHeight="1">
      <c r="A17" s="1"/>
      <c r="B17" s="241" t="s">
        <v>35</v>
      </c>
      <c r="C17" s="242">
        <v>316.64</v>
      </c>
      <c r="D17" s="243">
        <v>316.64</v>
      </c>
      <c r="E17" s="242">
        <v>303.794</v>
      </c>
      <c r="F17" s="243">
        <v>12.846</v>
      </c>
      <c r="G17" s="244">
        <v>4.123643538309767</v>
      </c>
      <c r="H17" s="244">
        <v>7.742824574238227</v>
      </c>
      <c r="I17" s="245"/>
      <c r="J17" s="246"/>
    </row>
    <row r="18" spans="1:10" ht="15" customHeight="1">
      <c r="A18" s="1"/>
      <c r="B18" s="241" t="s">
        <v>36</v>
      </c>
      <c r="C18" s="242">
        <v>46.996</v>
      </c>
      <c r="D18" s="243">
        <v>46.996</v>
      </c>
      <c r="E18" s="242">
        <v>45.878</v>
      </c>
      <c r="F18" s="243">
        <v>1.118</v>
      </c>
      <c r="G18" s="244">
        <v>1.3452914798206317</v>
      </c>
      <c r="H18" s="244" t="s">
        <v>24</v>
      </c>
      <c r="I18" s="245"/>
      <c r="J18" s="246"/>
    </row>
    <row r="19" spans="1:10" ht="15" customHeight="1">
      <c r="A19" s="1"/>
      <c r="B19" s="241" t="s">
        <v>37</v>
      </c>
      <c r="C19" s="242">
        <v>39.955000000000005</v>
      </c>
      <c r="D19" s="243">
        <v>36.807</v>
      </c>
      <c r="E19" s="242">
        <v>38.328</v>
      </c>
      <c r="F19" s="243">
        <v>1.627</v>
      </c>
      <c r="G19" s="244">
        <v>-0.23969438965319217</v>
      </c>
      <c r="H19" s="244">
        <v>0.152905198776758</v>
      </c>
      <c r="I19" s="245"/>
      <c r="J19" s="246"/>
    </row>
    <row r="20" spans="1:10" ht="15" customHeight="1">
      <c r="A20" s="1"/>
      <c r="B20" s="241" t="s">
        <v>38</v>
      </c>
      <c r="C20" s="242">
        <v>90.023</v>
      </c>
      <c r="D20" s="243">
        <v>87.089</v>
      </c>
      <c r="E20" s="242">
        <v>87.972</v>
      </c>
      <c r="F20" s="243">
        <v>2.051</v>
      </c>
      <c r="G20" s="244">
        <v>-3.4295215618965886</v>
      </c>
      <c r="H20" s="244">
        <v>-13.745460816909235</v>
      </c>
      <c r="I20" s="245"/>
      <c r="J20" s="246"/>
    </row>
    <row r="21" spans="1:10" ht="15" customHeight="1">
      <c r="A21" s="1"/>
      <c r="B21" s="241" t="s">
        <v>39</v>
      </c>
      <c r="C21" s="242">
        <v>10.777</v>
      </c>
      <c r="D21" s="243">
        <v>9.366</v>
      </c>
      <c r="E21" s="242">
        <v>10.408</v>
      </c>
      <c r="F21" s="243" t="s">
        <v>158</v>
      </c>
      <c r="G21" s="244">
        <v>-1.699898924928788</v>
      </c>
      <c r="H21" s="244">
        <v>-2.532798833819242</v>
      </c>
      <c r="I21" s="245"/>
      <c r="J21" s="246"/>
    </row>
    <row r="22" spans="1:10" ht="15" customHeight="1">
      <c r="A22" s="1"/>
      <c r="B22" s="241" t="s">
        <v>40</v>
      </c>
      <c r="C22" s="242">
        <v>9.018</v>
      </c>
      <c r="D22" s="243">
        <v>7.79</v>
      </c>
      <c r="E22" s="242">
        <v>6.978</v>
      </c>
      <c r="F22" s="243">
        <v>2.04</v>
      </c>
      <c r="G22" s="244">
        <v>0.2</v>
      </c>
      <c r="H22" s="244">
        <v>4.677887405687754</v>
      </c>
      <c r="I22" s="245"/>
      <c r="J22" s="246"/>
    </row>
    <row r="23" spans="1:10" ht="15" customHeight="1">
      <c r="A23" s="1"/>
      <c r="B23" s="241" t="s">
        <v>41</v>
      </c>
      <c r="C23" s="242">
        <v>0.74</v>
      </c>
      <c r="D23" s="243">
        <v>0.687</v>
      </c>
      <c r="E23" s="242">
        <v>0.681</v>
      </c>
      <c r="F23" s="243" t="s">
        <v>158</v>
      </c>
      <c r="G23" s="244">
        <v>3.35195530726257</v>
      </c>
      <c r="H23" s="244">
        <v>30.742049469964666</v>
      </c>
      <c r="I23" s="245"/>
      <c r="J23" s="246"/>
    </row>
    <row r="24" spans="1:10" ht="25.5" customHeight="1">
      <c r="A24" s="1"/>
      <c r="B24" s="248" t="s">
        <v>159</v>
      </c>
      <c r="C24" s="249">
        <v>4414.338138262134</v>
      </c>
      <c r="D24" s="250">
        <v>1090.9053898646162</v>
      </c>
      <c r="E24" s="249">
        <v>3921.4260394630755</v>
      </c>
      <c r="F24" s="250">
        <v>492.9120987990585</v>
      </c>
      <c r="G24" s="251">
        <v>0.3867823080486943</v>
      </c>
      <c r="H24" s="251">
        <v>3.983021986654456</v>
      </c>
      <c r="I24" s="245"/>
      <c r="J24" s="245"/>
    </row>
    <row r="25" spans="1:9" ht="121.5" customHeight="1">
      <c r="A25" s="1"/>
      <c r="B25" s="810" t="s">
        <v>160</v>
      </c>
      <c r="C25" s="811"/>
      <c r="D25" s="811"/>
      <c r="E25" s="811"/>
      <c r="F25" s="811"/>
      <c r="G25" s="811"/>
      <c r="H25" s="811"/>
      <c r="I25" s="1"/>
    </row>
    <row r="26" spans="2:14" ht="15">
      <c r="B26" s="878"/>
      <c r="C26" s="878"/>
      <c r="D26" s="878"/>
      <c r="E26" s="878"/>
      <c r="F26" s="878"/>
      <c r="G26" s="878"/>
      <c r="H26" s="878"/>
      <c r="I26" s="878"/>
      <c r="J26" s="878"/>
      <c r="K26" s="878"/>
      <c r="L26" s="878"/>
      <c r="M26" s="878"/>
      <c r="N26" s="878"/>
    </row>
    <row r="27" spans="2:14" ht="15">
      <c r="B27" s="879"/>
      <c r="C27" s="879"/>
      <c r="D27" s="879"/>
      <c r="E27" s="879"/>
      <c r="F27" s="879"/>
      <c r="G27" s="879"/>
      <c r="H27" s="879"/>
      <c r="I27" s="879"/>
      <c r="J27" s="879"/>
      <c r="K27" s="879"/>
      <c r="L27" s="879"/>
      <c r="M27" s="879"/>
      <c r="N27" s="879"/>
    </row>
    <row r="28" spans="2:14" ht="15">
      <c r="B28" s="879"/>
      <c r="C28" s="879"/>
      <c r="D28" s="879"/>
      <c r="E28" s="879"/>
      <c r="F28" s="879"/>
      <c r="G28" s="879"/>
      <c r="H28" s="879"/>
      <c r="I28" s="879"/>
      <c r="J28" s="879"/>
      <c r="K28" s="879"/>
      <c r="L28" s="879"/>
      <c r="M28" s="879"/>
      <c r="N28" s="879"/>
    </row>
  </sheetData>
  <mergeCells count="5">
    <mergeCell ref="B2:H2"/>
    <mergeCell ref="B25:H25"/>
    <mergeCell ref="B26:N26"/>
    <mergeCell ref="B27:N27"/>
    <mergeCell ref="B28:N28"/>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6"/>
  <sheetViews>
    <sheetView showGridLines="0" workbookViewId="0" topLeftCell="A1">
      <selection activeCell="B33" sqref="B33"/>
    </sheetView>
  </sheetViews>
  <sheetFormatPr defaultColWidth="11.421875" defaultRowHeight="15"/>
  <cols>
    <col min="1" max="1" width="2.8515625" style="2" customWidth="1"/>
    <col min="2" max="2" width="28.28125" style="2" customWidth="1"/>
    <col min="3" max="5" width="15.7109375" style="2" customWidth="1"/>
    <col min="6" max="256" width="11.421875" style="2" customWidth="1"/>
    <col min="257" max="257" width="2.8515625" style="2" customWidth="1"/>
    <col min="258" max="258" width="28.28125" style="2" customWidth="1"/>
    <col min="259" max="261" width="15.7109375" style="2" customWidth="1"/>
    <col min="262" max="512" width="11.421875" style="2" customWidth="1"/>
    <col min="513" max="513" width="2.8515625" style="2" customWidth="1"/>
    <col min="514" max="514" width="28.28125" style="2" customWidth="1"/>
    <col min="515" max="517" width="15.7109375" style="2" customWidth="1"/>
    <col min="518" max="768" width="11.421875" style="2" customWidth="1"/>
    <col min="769" max="769" width="2.8515625" style="2" customWidth="1"/>
    <col min="770" max="770" width="28.28125" style="2" customWidth="1"/>
    <col min="771" max="773" width="15.7109375" style="2" customWidth="1"/>
    <col min="774" max="1024" width="11.421875" style="2" customWidth="1"/>
    <col min="1025" max="1025" width="2.8515625" style="2" customWidth="1"/>
    <col min="1026" max="1026" width="28.28125" style="2" customWidth="1"/>
    <col min="1027" max="1029" width="15.7109375" style="2" customWidth="1"/>
    <col min="1030" max="1280" width="11.421875" style="2" customWidth="1"/>
    <col min="1281" max="1281" width="2.8515625" style="2" customWidth="1"/>
    <col min="1282" max="1282" width="28.28125" style="2" customWidth="1"/>
    <col min="1283" max="1285" width="15.7109375" style="2" customWidth="1"/>
    <col min="1286" max="1536" width="11.421875" style="2" customWidth="1"/>
    <col min="1537" max="1537" width="2.8515625" style="2" customWidth="1"/>
    <col min="1538" max="1538" width="28.28125" style="2" customWidth="1"/>
    <col min="1539" max="1541" width="15.7109375" style="2" customWidth="1"/>
    <col min="1542" max="1792" width="11.421875" style="2" customWidth="1"/>
    <col min="1793" max="1793" width="2.8515625" style="2" customWidth="1"/>
    <col min="1794" max="1794" width="28.28125" style="2" customWidth="1"/>
    <col min="1795" max="1797" width="15.7109375" style="2" customWidth="1"/>
    <col min="1798" max="2048" width="11.421875" style="2" customWidth="1"/>
    <col min="2049" max="2049" width="2.8515625" style="2" customWidth="1"/>
    <col min="2050" max="2050" width="28.28125" style="2" customWidth="1"/>
    <col min="2051" max="2053" width="15.7109375" style="2" customWidth="1"/>
    <col min="2054" max="2304" width="11.421875" style="2" customWidth="1"/>
    <col min="2305" max="2305" width="2.8515625" style="2" customWidth="1"/>
    <col min="2306" max="2306" width="28.28125" style="2" customWidth="1"/>
    <col min="2307" max="2309" width="15.7109375" style="2" customWidth="1"/>
    <col min="2310" max="2560" width="11.421875" style="2" customWidth="1"/>
    <col min="2561" max="2561" width="2.8515625" style="2" customWidth="1"/>
    <col min="2562" max="2562" width="28.28125" style="2" customWidth="1"/>
    <col min="2563" max="2565" width="15.7109375" style="2" customWidth="1"/>
    <col min="2566" max="2816" width="11.421875" style="2" customWidth="1"/>
    <col min="2817" max="2817" width="2.8515625" style="2" customWidth="1"/>
    <col min="2818" max="2818" width="28.28125" style="2" customWidth="1"/>
    <col min="2819" max="2821" width="15.7109375" style="2" customWidth="1"/>
    <col min="2822" max="3072" width="11.421875" style="2" customWidth="1"/>
    <col min="3073" max="3073" width="2.8515625" style="2" customWidth="1"/>
    <col min="3074" max="3074" width="28.28125" style="2" customWidth="1"/>
    <col min="3075" max="3077" width="15.7109375" style="2" customWidth="1"/>
    <col min="3078" max="3328" width="11.421875" style="2" customWidth="1"/>
    <col min="3329" max="3329" width="2.8515625" style="2" customWidth="1"/>
    <col min="3330" max="3330" width="28.28125" style="2" customWidth="1"/>
    <col min="3331" max="3333" width="15.7109375" style="2" customWidth="1"/>
    <col min="3334" max="3584" width="11.421875" style="2" customWidth="1"/>
    <col min="3585" max="3585" width="2.8515625" style="2" customWidth="1"/>
    <col min="3586" max="3586" width="28.28125" style="2" customWidth="1"/>
    <col min="3587" max="3589" width="15.7109375" style="2" customWidth="1"/>
    <col min="3590" max="3840" width="11.421875" style="2" customWidth="1"/>
    <col min="3841" max="3841" width="2.8515625" style="2" customWidth="1"/>
    <col min="3842" max="3842" width="28.28125" style="2" customWidth="1"/>
    <col min="3843" max="3845" width="15.7109375" style="2" customWidth="1"/>
    <col min="3846" max="4096" width="11.421875" style="2" customWidth="1"/>
    <col min="4097" max="4097" width="2.8515625" style="2" customWidth="1"/>
    <col min="4098" max="4098" width="28.28125" style="2" customWidth="1"/>
    <col min="4099" max="4101" width="15.7109375" style="2" customWidth="1"/>
    <col min="4102" max="4352" width="11.421875" style="2" customWidth="1"/>
    <col min="4353" max="4353" width="2.8515625" style="2" customWidth="1"/>
    <col min="4354" max="4354" width="28.28125" style="2" customWidth="1"/>
    <col min="4355" max="4357" width="15.7109375" style="2" customWidth="1"/>
    <col min="4358" max="4608" width="11.421875" style="2" customWidth="1"/>
    <col min="4609" max="4609" width="2.8515625" style="2" customWidth="1"/>
    <col min="4610" max="4610" width="28.28125" style="2" customWidth="1"/>
    <col min="4611" max="4613" width="15.7109375" style="2" customWidth="1"/>
    <col min="4614" max="4864" width="11.421875" style="2" customWidth="1"/>
    <col min="4865" max="4865" width="2.8515625" style="2" customWidth="1"/>
    <col min="4866" max="4866" width="28.28125" style="2" customWidth="1"/>
    <col min="4867" max="4869" width="15.7109375" style="2" customWidth="1"/>
    <col min="4870" max="5120" width="11.421875" style="2" customWidth="1"/>
    <col min="5121" max="5121" width="2.8515625" style="2" customWidth="1"/>
    <col min="5122" max="5122" width="28.28125" style="2" customWidth="1"/>
    <col min="5123" max="5125" width="15.7109375" style="2" customWidth="1"/>
    <col min="5126" max="5376" width="11.421875" style="2" customWidth="1"/>
    <col min="5377" max="5377" width="2.8515625" style="2" customWidth="1"/>
    <col min="5378" max="5378" width="28.28125" style="2" customWidth="1"/>
    <col min="5379" max="5381" width="15.7109375" style="2" customWidth="1"/>
    <col min="5382" max="5632" width="11.421875" style="2" customWidth="1"/>
    <col min="5633" max="5633" width="2.8515625" style="2" customWidth="1"/>
    <col min="5634" max="5634" width="28.28125" style="2" customWidth="1"/>
    <col min="5635" max="5637" width="15.7109375" style="2" customWidth="1"/>
    <col min="5638" max="5888" width="11.421875" style="2" customWidth="1"/>
    <col min="5889" max="5889" width="2.8515625" style="2" customWidth="1"/>
    <col min="5890" max="5890" width="28.28125" style="2" customWidth="1"/>
    <col min="5891" max="5893" width="15.7109375" style="2" customWidth="1"/>
    <col min="5894" max="6144" width="11.421875" style="2" customWidth="1"/>
    <col min="6145" max="6145" width="2.8515625" style="2" customWidth="1"/>
    <col min="6146" max="6146" width="28.28125" style="2" customWidth="1"/>
    <col min="6147" max="6149" width="15.7109375" style="2" customWidth="1"/>
    <col min="6150" max="6400" width="11.421875" style="2" customWidth="1"/>
    <col min="6401" max="6401" width="2.8515625" style="2" customWidth="1"/>
    <col min="6402" max="6402" width="28.28125" style="2" customWidth="1"/>
    <col min="6403" max="6405" width="15.7109375" style="2" customWidth="1"/>
    <col min="6406" max="6656" width="11.421875" style="2" customWidth="1"/>
    <col min="6657" max="6657" width="2.8515625" style="2" customWidth="1"/>
    <col min="6658" max="6658" width="28.28125" style="2" customWidth="1"/>
    <col min="6659" max="6661" width="15.7109375" style="2" customWidth="1"/>
    <col min="6662" max="6912" width="11.421875" style="2" customWidth="1"/>
    <col min="6913" max="6913" width="2.8515625" style="2" customWidth="1"/>
    <col min="6914" max="6914" width="28.28125" style="2" customWidth="1"/>
    <col min="6915" max="6917" width="15.7109375" style="2" customWidth="1"/>
    <col min="6918" max="7168" width="11.421875" style="2" customWidth="1"/>
    <col min="7169" max="7169" width="2.8515625" style="2" customWidth="1"/>
    <col min="7170" max="7170" width="28.28125" style="2" customWidth="1"/>
    <col min="7171" max="7173" width="15.7109375" style="2" customWidth="1"/>
    <col min="7174" max="7424" width="11.421875" style="2" customWidth="1"/>
    <col min="7425" max="7425" width="2.8515625" style="2" customWidth="1"/>
    <col min="7426" max="7426" width="28.28125" style="2" customWidth="1"/>
    <col min="7427" max="7429" width="15.7109375" style="2" customWidth="1"/>
    <col min="7430" max="7680" width="11.421875" style="2" customWidth="1"/>
    <col min="7681" max="7681" width="2.8515625" style="2" customWidth="1"/>
    <col min="7682" max="7682" width="28.28125" style="2" customWidth="1"/>
    <col min="7683" max="7685" width="15.7109375" style="2" customWidth="1"/>
    <col min="7686" max="7936" width="11.421875" style="2" customWidth="1"/>
    <col min="7937" max="7937" width="2.8515625" style="2" customWidth="1"/>
    <col min="7938" max="7938" width="28.28125" style="2" customWidth="1"/>
    <col min="7939" max="7941" width="15.7109375" style="2" customWidth="1"/>
    <col min="7942" max="8192" width="11.421875" style="2" customWidth="1"/>
    <col min="8193" max="8193" width="2.8515625" style="2" customWidth="1"/>
    <col min="8194" max="8194" width="28.28125" style="2" customWidth="1"/>
    <col min="8195" max="8197" width="15.7109375" style="2" customWidth="1"/>
    <col min="8198" max="8448" width="11.421875" style="2" customWidth="1"/>
    <col min="8449" max="8449" width="2.8515625" style="2" customWidth="1"/>
    <col min="8450" max="8450" width="28.28125" style="2" customWidth="1"/>
    <col min="8451" max="8453" width="15.7109375" style="2" customWidth="1"/>
    <col min="8454" max="8704" width="11.421875" style="2" customWidth="1"/>
    <col min="8705" max="8705" width="2.8515625" style="2" customWidth="1"/>
    <col min="8706" max="8706" width="28.28125" style="2" customWidth="1"/>
    <col min="8707" max="8709" width="15.7109375" style="2" customWidth="1"/>
    <col min="8710" max="8960" width="11.421875" style="2" customWidth="1"/>
    <col min="8961" max="8961" width="2.8515625" style="2" customWidth="1"/>
    <col min="8962" max="8962" width="28.28125" style="2" customWidth="1"/>
    <col min="8963" max="8965" width="15.7109375" style="2" customWidth="1"/>
    <col min="8966" max="9216" width="11.421875" style="2" customWidth="1"/>
    <col min="9217" max="9217" width="2.8515625" style="2" customWidth="1"/>
    <col min="9218" max="9218" width="28.28125" style="2" customWidth="1"/>
    <col min="9219" max="9221" width="15.7109375" style="2" customWidth="1"/>
    <col min="9222" max="9472" width="11.421875" style="2" customWidth="1"/>
    <col min="9473" max="9473" width="2.8515625" style="2" customWidth="1"/>
    <col min="9474" max="9474" width="28.28125" style="2" customWidth="1"/>
    <col min="9475" max="9477" width="15.7109375" style="2" customWidth="1"/>
    <col min="9478" max="9728" width="11.421875" style="2" customWidth="1"/>
    <col min="9729" max="9729" width="2.8515625" style="2" customWidth="1"/>
    <col min="9730" max="9730" width="28.28125" style="2" customWidth="1"/>
    <col min="9731" max="9733" width="15.7109375" style="2" customWidth="1"/>
    <col min="9734" max="9984" width="11.421875" style="2" customWidth="1"/>
    <col min="9985" max="9985" width="2.8515625" style="2" customWidth="1"/>
    <col min="9986" max="9986" width="28.28125" style="2" customWidth="1"/>
    <col min="9987" max="9989" width="15.7109375" style="2" customWidth="1"/>
    <col min="9990" max="10240" width="11.421875" style="2" customWidth="1"/>
    <col min="10241" max="10241" width="2.8515625" style="2" customWidth="1"/>
    <col min="10242" max="10242" width="28.28125" style="2" customWidth="1"/>
    <col min="10243" max="10245" width="15.7109375" style="2" customWidth="1"/>
    <col min="10246" max="10496" width="11.421875" style="2" customWidth="1"/>
    <col min="10497" max="10497" width="2.8515625" style="2" customWidth="1"/>
    <col min="10498" max="10498" width="28.28125" style="2" customWidth="1"/>
    <col min="10499" max="10501" width="15.7109375" style="2" customWidth="1"/>
    <col min="10502" max="10752" width="11.421875" style="2" customWidth="1"/>
    <col min="10753" max="10753" width="2.8515625" style="2" customWidth="1"/>
    <col min="10754" max="10754" width="28.28125" style="2" customWidth="1"/>
    <col min="10755" max="10757" width="15.7109375" style="2" customWidth="1"/>
    <col min="10758" max="11008" width="11.421875" style="2" customWidth="1"/>
    <col min="11009" max="11009" width="2.8515625" style="2" customWidth="1"/>
    <col min="11010" max="11010" width="28.28125" style="2" customWidth="1"/>
    <col min="11011" max="11013" width="15.7109375" style="2" customWidth="1"/>
    <col min="11014" max="11264" width="11.421875" style="2" customWidth="1"/>
    <col min="11265" max="11265" width="2.8515625" style="2" customWidth="1"/>
    <col min="11266" max="11266" width="28.28125" style="2" customWidth="1"/>
    <col min="11267" max="11269" width="15.7109375" style="2" customWidth="1"/>
    <col min="11270" max="11520" width="11.421875" style="2" customWidth="1"/>
    <col min="11521" max="11521" width="2.8515625" style="2" customWidth="1"/>
    <col min="11522" max="11522" width="28.28125" style="2" customWidth="1"/>
    <col min="11523" max="11525" width="15.7109375" style="2" customWidth="1"/>
    <col min="11526" max="11776" width="11.421875" style="2" customWidth="1"/>
    <col min="11777" max="11777" width="2.8515625" style="2" customWidth="1"/>
    <col min="11778" max="11778" width="28.28125" style="2" customWidth="1"/>
    <col min="11779" max="11781" width="15.7109375" style="2" customWidth="1"/>
    <col min="11782" max="12032" width="11.421875" style="2" customWidth="1"/>
    <col min="12033" max="12033" width="2.8515625" style="2" customWidth="1"/>
    <col min="12034" max="12034" width="28.28125" style="2" customWidth="1"/>
    <col min="12035" max="12037" width="15.7109375" style="2" customWidth="1"/>
    <col min="12038" max="12288" width="11.421875" style="2" customWidth="1"/>
    <col min="12289" max="12289" width="2.8515625" style="2" customWidth="1"/>
    <col min="12290" max="12290" width="28.28125" style="2" customWidth="1"/>
    <col min="12291" max="12293" width="15.7109375" style="2" customWidth="1"/>
    <col min="12294" max="12544" width="11.421875" style="2" customWidth="1"/>
    <col min="12545" max="12545" width="2.8515625" style="2" customWidth="1"/>
    <col min="12546" max="12546" width="28.28125" style="2" customWidth="1"/>
    <col min="12547" max="12549" width="15.7109375" style="2" customWidth="1"/>
    <col min="12550" max="12800" width="11.421875" style="2" customWidth="1"/>
    <col min="12801" max="12801" width="2.8515625" style="2" customWidth="1"/>
    <col min="12802" max="12802" width="28.28125" style="2" customWidth="1"/>
    <col min="12803" max="12805" width="15.7109375" style="2" customWidth="1"/>
    <col min="12806" max="13056" width="11.421875" style="2" customWidth="1"/>
    <col min="13057" max="13057" width="2.8515625" style="2" customWidth="1"/>
    <col min="13058" max="13058" width="28.28125" style="2" customWidth="1"/>
    <col min="13059" max="13061" width="15.7109375" style="2" customWidth="1"/>
    <col min="13062" max="13312" width="11.421875" style="2" customWidth="1"/>
    <col min="13313" max="13313" width="2.8515625" style="2" customWidth="1"/>
    <col min="13314" max="13314" width="28.28125" style="2" customWidth="1"/>
    <col min="13315" max="13317" width="15.7109375" style="2" customWidth="1"/>
    <col min="13318" max="13568" width="11.421875" style="2" customWidth="1"/>
    <col min="13569" max="13569" width="2.8515625" style="2" customWidth="1"/>
    <col min="13570" max="13570" width="28.28125" style="2" customWidth="1"/>
    <col min="13571" max="13573" width="15.7109375" style="2" customWidth="1"/>
    <col min="13574" max="13824" width="11.421875" style="2" customWidth="1"/>
    <col min="13825" max="13825" width="2.8515625" style="2" customWidth="1"/>
    <col min="13826" max="13826" width="28.28125" style="2" customWidth="1"/>
    <col min="13827" max="13829" width="15.7109375" style="2" customWidth="1"/>
    <col min="13830" max="14080" width="11.421875" style="2" customWidth="1"/>
    <col min="14081" max="14081" width="2.8515625" style="2" customWidth="1"/>
    <col min="14082" max="14082" width="28.28125" style="2" customWidth="1"/>
    <col min="14083" max="14085" width="15.7109375" style="2" customWidth="1"/>
    <col min="14086" max="14336" width="11.421875" style="2" customWidth="1"/>
    <col min="14337" max="14337" width="2.8515625" style="2" customWidth="1"/>
    <col min="14338" max="14338" width="28.28125" style="2" customWidth="1"/>
    <col min="14339" max="14341" width="15.7109375" style="2" customWidth="1"/>
    <col min="14342" max="14592" width="11.421875" style="2" customWidth="1"/>
    <col min="14593" max="14593" width="2.8515625" style="2" customWidth="1"/>
    <col min="14594" max="14594" width="28.28125" style="2" customWidth="1"/>
    <col min="14595" max="14597" width="15.7109375" style="2" customWidth="1"/>
    <col min="14598" max="14848" width="11.421875" style="2" customWidth="1"/>
    <col min="14849" max="14849" width="2.8515625" style="2" customWidth="1"/>
    <col min="14850" max="14850" width="28.28125" style="2" customWidth="1"/>
    <col min="14851" max="14853" width="15.7109375" style="2" customWidth="1"/>
    <col min="14854" max="15104" width="11.421875" style="2" customWidth="1"/>
    <col min="15105" max="15105" width="2.8515625" style="2" customWidth="1"/>
    <col min="15106" max="15106" width="28.28125" style="2" customWidth="1"/>
    <col min="15107" max="15109" width="15.7109375" style="2" customWidth="1"/>
    <col min="15110" max="15360" width="11.421875" style="2" customWidth="1"/>
    <col min="15361" max="15361" width="2.8515625" style="2" customWidth="1"/>
    <col min="15362" max="15362" width="28.28125" style="2" customWidth="1"/>
    <col min="15363" max="15365" width="15.7109375" style="2" customWidth="1"/>
    <col min="15366" max="15616" width="11.421875" style="2" customWidth="1"/>
    <col min="15617" max="15617" width="2.8515625" style="2" customWidth="1"/>
    <col min="15618" max="15618" width="28.28125" style="2" customWidth="1"/>
    <col min="15619" max="15621" width="15.7109375" style="2" customWidth="1"/>
    <col min="15622" max="15872" width="11.421875" style="2" customWidth="1"/>
    <col min="15873" max="15873" width="2.8515625" style="2" customWidth="1"/>
    <col min="15874" max="15874" width="28.28125" style="2" customWidth="1"/>
    <col min="15875" max="15877" width="15.7109375" style="2" customWidth="1"/>
    <col min="15878" max="16128" width="11.421875" style="2" customWidth="1"/>
    <col min="16129" max="16129" width="2.8515625" style="2" customWidth="1"/>
    <col min="16130" max="16130" width="28.28125" style="2" customWidth="1"/>
    <col min="16131" max="16133" width="15.7109375" style="2" customWidth="1"/>
    <col min="16134" max="16384" width="11.421875" style="2" customWidth="1"/>
  </cols>
  <sheetData>
    <row r="2" spans="2:5" ht="16.5" customHeight="1">
      <c r="B2" s="838" t="s">
        <v>161</v>
      </c>
      <c r="C2" s="838"/>
      <c r="D2" s="838"/>
      <c r="E2" s="838"/>
    </row>
    <row r="3" spans="2:6" ht="59.25" customHeight="1">
      <c r="B3" s="252"/>
      <c r="C3" s="253" t="s">
        <v>162</v>
      </c>
      <c r="D3" s="253" t="s">
        <v>163</v>
      </c>
      <c r="E3" s="254" t="s">
        <v>164</v>
      </c>
      <c r="F3" s="11"/>
    </row>
    <row r="4" spans="2:8" ht="15">
      <c r="B4" s="255" t="s">
        <v>165</v>
      </c>
      <c r="C4" s="256">
        <v>3323.4327483975185</v>
      </c>
      <c r="D4" s="256">
        <v>1090.9053898646162</v>
      </c>
      <c r="E4" s="256">
        <v>4414.338138262134</v>
      </c>
      <c r="F4" s="257"/>
      <c r="G4" s="257"/>
      <c r="H4" s="257"/>
    </row>
    <row r="5" spans="2:11" ht="15">
      <c r="B5" s="258" t="s">
        <v>166</v>
      </c>
      <c r="C5" s="259"/>
      <c r="D5" s="259"/>
      <c r="E5" s="259"/>
      <c r="F5" s="260"/>
      <c r="G5" s="261"/>
      <c r="H5" s="257"/>
      <c r="J5" s="98"/>
      <c r="K5" s="262"/>
    </row>
    <row r="6" spans="2:11" ht="15.75" customHeight="1">
      <c r="B6" s="263" t="s">
        <v>7</v>
      </c>
      <c r="C6" s="264">
        <v>13.477785207360792</v>
      </c>
      <c r="D6" s="264">
        <v>4.1238197076409495</v>
      </c>
      <c r="E6" s="264">
        <v>11.166160891179747</v>
      </c>
      <c r="F6" s="260"/>
      <c r="G6" s="261"/>
      <c r="J6" s="98"/>
      <c r="K6" s="262"/>
    </row>
    <row r="7" spans="2:11" ht="15">
      <c r="B7" s="265" t="s">
        <v>167</v>
      </c>
      <c r="C7" s="264">
        <v>86.5222147926392</v>
      </c>
      <c r="D7" s="264">
        <v>95.87618029235905</v>
      </c>
      <c r="E7" s="264">
        <v>88.83383910882026</v>
      </c>
      <c r="F7" s="260"/>
      <c r="G7" s="261"/>
      <c r="J7" s="266"/>
      <c r="K7" s="262"/>
    </row>
    <row r="8" spans="2:10" ht="12.75" customHeight="1">
      <c r="B8" s="263" t="s">
        <v>168</v>
      </c>
      <c r="C8" s="264">
        <v>96.88436917277798</v>
      </c>
      <c r="D8" s="264">
        <v>55.3001037102329</v>
      </c>
      <c r="E8" s="264">
        <v>86.60774379751619</v>
      </c>
      <c r="F8" s="11"/>
      <c r="G8" s="11"/>
      <c r="H8" s="267"/>
      <c r="J8" s="266"/>
    </row>
    <row r="9" spans="2:10" ht="14.25" customHeight="1">
      <c r="B9" s="263" t="s">
        <v>169</v>
      </c>
      <c r="C9" s="264">
        <v>3.1156308272222164</v>
      </c>
      <c r="D9" s="264">
        <v>44.69989628976621</v>
      </c>
      <c r="E9" s="264">
        <v>13.392256202483956</v>
      </c>
      <c r="J9" s="266"/>
    </row>
    <row r="10" spans="2:5" ht="15">
      <c r="B10" s="265" t="s">
        <v>170</v>
      </c>
      <c r="C10" s="264">
        <v>0.3040051000962591</v>
      </c>
      <c r="D10" s="264">
        <v>23.78178707250462</v>
      </c>
      <c r="E10" s="264">
        <v>6.106016204268197</v>
      </c>
    </row>
    <row r="11" spans="2:5" ht="15">
      <c r="B11" s="265" t="s">
        <v>171</v>
      </c>
      <c r="C11" s="264">
        <v>5.108293773603245</v>
      </c>
      <c r="D11" s="264">
        <v>14.96180290519796</v>
      </c>
      <c r="E11" s="264">
        <v>7.543369176542028</v>
      </c>
    </row>
    <row r="12" spans="2:5" ht="15">
      <c r="B12" s="265" t="s">
        <v>172</v>
      </c>
      <c r="C12" s="264">
        <v>25.68324696318157</v>
      </c>
      <c r="D12" s="264">
        <v>15.787167702480145</v>
      </c>
      <c r="E12" s="264">
        <v>23.237651300617095</v>
      </c>
    </row>
    <row r="13" spans="2:5" ht="15">
      <c r="B13" s="265" t="s">
        <v>173</v>
      </c>
      <c r="C13" s="264">
        <v>36.86837310839293</v>
      </c>
      <c r="D13" s="264">
        <v>24.065493141432125</v>
      </c>
      <c r="E13" s="264">
        <v>33.70442636840756</v>
      </c>
    </row>
    <row r="14" spans="2:5" ht="15">
      <c r="B14" s="268" t="s">
        <v>174</v>
      </c>
      <c r="C14" s="269">
        <v>32.03608105472628</v>
      </c>
      <c r="D14" s="269">
        <v>21.403749178384896</v>
      </c>
      <c r="E14" s="269">
        <v>29.408536950165253</v>
      </c>
    </row>
    <row r="15" spans="2:5" ht="84" customHeight="1">
      <c r="B15" s="880" t="s">
        <v>175</v>
      </c>
      <c r="C15" s="881"/>
      <c r="D15" s="881"/>
      <c r="E15" s="881"/>
    </row>
    <row r="16" spans="2:10" ht="15">
      <c r="B16" s="11"/>
      <c r="C16" s="11"/>
      <c r="D16" s="11"/>
      <c r="E16" s="11"/>
      <c r="I16" s="98"/>
      <c r="J16" s="98"/>
    </row>
    <row r="17" spans="9:10" ht="15">
      <c r="I17" s="98"/>
      <c r="J17" s="98"/>
    </row>
    <row r="18" spans="9:10" ht="15">
      <c r="I18" s="98"/>
      <c r="J18" s="98"/>
    </row>
    <row r="19" ht="15">
      <c r="I19" s="98"/>
    </row>
    <row r="25" spans="3:5" ht="15">
      <c r="C25" s="98"/>
      <c r="D25" s="98"/>
      <c r="E25" s="270"/>
    </row>
    <row r="26" spans="3:5" ht="15">
      <c r="C26" s="98"/>
      <c r="D26" s="98"/>
      <c r="E26" s="270"/>
    </row>
  </sheetData>
  <mergeCells count="2">
    <mergeCell ref="B2:E2"/>
    <mergeCell ref="B15:E15"/>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9"/>
  <sheetViews>
    <sheetView showGridLines="0" workbookViewId="0" topLeftCell="A1">
      <selection activeCell="B2" sqref="B2:K2"/>
    </sheetView>
  </sheetViews>
  <sheetFormatPr defaultColWidth="11.421875" defaultRowHeight="15"/>
  <cols>
    <col min="1" max="1" width="3.00390625" style="2" customWidth="1"/>
    <col min="2" max="11" width="12.7109375" style="2" customWidth="1"/>
    <col min="12" max="256" width="11.421875" style="2" customWidth="1"/>
    <col min="257" max="257" width="3.00390625" style="2" customWidth="1"/>
    <col min="258" max="267" width="12.7109375" style="2" customWidth="1"/>
    <col min="268" max="512" width="11.421875" style="2" customWidth="1"/>
    <col min="513" max="513" width="3.00390625" style="2" customWidth="1"/>
    <col min="514" max="523" width="12.7109375" style="2" customWidth="1"/>
    <col min="524" max="768" width="11.421875" style="2" customWidth="1"/>
    <col min="769" max="769" width="3.00390625" style="2" customWidth="1"/>
    <col min="770" max="779" width="12.7109375" style="2" customWidth="1"/>
    <col min="780" max="1024" width="11.421875" style="2" customWidth="1"/>
    <col min="1025" max="1025" width="3.00390625" style="2" customWidth="1"/>
    <col min="1026" max="1035" width="12.7109375" style="2" customWidth="1"/>
    <col min="1036" max="1280" width="11.421875" style="2" customWidth="1"/>
    <col min="1281" max="1281" width="3.00390625" style="2" customWidth="1"/>
    <col min="1282" max="1291" width="12.7109375" style="2" customWidth="1"/>
    <col min="1292" max="1536" width="11.421875" style="2" customWidth="1"/>
    <col min="1537" max="1537" width="3.00390625" style="2" customWidth="1"/>
    <col min="1538" max="1547" width="12.7109375" style="2" customWidth="1"/>
    <col min="1548" max="1792" width="11.421875" style="2" customWidth="1"/>
    <col min="1793" max="1793" width="3.00390625" style="2" customWidth="1"/>
    <col min="1794" max="1803" width="12.7109375" style="2" customWidth="1"/>
    <col min="1804" max="2048" width="11.421875" style="2" customWidth="1"/>
    <col min="2049" max="2049" width="3.00390625" style="2" customWidth="1"/>
    <col min="2050" max="2059" width="12.7109375" style="2" customWidth="1"/>
    <col min="2060" max="2304" width="11.421875" style="2" customWidth="1"/>
    <col min="2305" max="2305" width="3.00390625" style="2" customWidth="1"/>
    <col min="2306" max="2315" width="12.7109375" style="2" customWidth="1"/>
    <col min="2316" max="2560" width="11.421875" style="2" customWidth="1"/>
    <col min="2561" max="2561" width="3.00390625" style="2" customWidth="1"/>
    <col min="2562" max="2571" width="12.7109375" style="2" customWidth="1"/>
    <col min="2572" max="2816" width="11.421875" style="2" customWidth="1"/>
    <col min="2817" max="2817" width="3.00390625" style="2" customWidth="1"/>
    <col min="2818" max="2827" width="12.7109375" style="2" customWidth="1"/>
    <col min="2828" max="3072" width="11.421875" style="2" customWidth="1"/>
    <col min="3073" max="3073" width="3.00390625" style="2" customWidth="1"/>
    <col min="3074" max="3083" width="12.7109375" style="2" customWidth="1"/>
    <col min="3084" max="3328" width="11.421875" style="2" customWidth="1"/>
    <col min="3329" max="3329" width="3.00390625" style="2" customWidth="1"/>
    <col min="3330" max="3339" width="12.7109375" style="2" customWidth="1"/>
    <col min="3340" max="3584" width="11.421875" style="2" customWidth="1"/>
    <col min="3585" max="3585" width="3.00390625" style="2" customWidth="1"/>
    <col min="3586" max="3595" width="12.7109375" style="2" customWidth="1"/>
    <col min="3596" max="3840" width="11.421875" style="2" customWidth="1"/>
    <col min="3841" max="3841" width="3.00390625" style="2" customWidth="1"/>
    <col min="3842" max="3851" width="12.7109375" style="2" customWidth="1"/>
    <col min="3852" max="4096" width="11.421875" style="2" customWidth="1"/>
    <col min="4097" max="4097" width="3.00390625" style="2" customWidth="1"/>
    <col min="4098" max="4107" width="12.7109375" style="2" customWidth="1"/>
    <col min="4108" max="4352" width="11.421875" style="2" customWidth="1"/>
    <col min="4353" max="4353" width="3.00390625" style="2" customWidth="1"/>
    <col min="4354" max="4363" width="12.7109375" style="2" customWidth="1"/>
    <col min="4364" max="4608" width="11.421875" style="2" customWidth="1"/>
    <col min="4609" max="4609" width="3.00390625" style="2" customWidth="1"/>
    <col min="4610" max="4619" width="12.7109375" style="2" customWidth="1"/>
    <col min="4620" max="4864" width="11.421875" style="2" customWidth="1"/>
    <col min="4865" max="4865" width="3.00390625" style="2" customWidth="1"/>
    <col min="4866" max="4875" width="12.7109375" style="2" customWidth="1"/>
    <col min="4876" max="5120" width="11.421875" style="2" customWidth="1"/>
    <col min="5121" max="5121" width="3.00390625" style="2" customWidth="1"/>
    <col min="5122" max="5131" width="12.7109375" style="2" customWidth="1"/>
    <col min="5132" max="5376" width="11.421875" style="2" customWidth="1"/>
    <col min="5377" max="5377" width="3.00390625" style="2" customWidth="1"/>
    <col min="5378" max="5387" width="12.7109375" style="2" customWidth="1"/>
    <col min="5388" max="5632" width="11.421875" style="2" customWidth="1"/>
    <col min="5633" max="5633" width="3.00390625" style="2" customWidth="1"/>
    <col min="5634" max="5643" width="12.7109375" style="2" customWidth="1"/>
    <col min="5644" max="5888" width="11.421875" style="2" customWidth="1"/>
    <col min="5889" max="5889" width="3.00390625" style="2" customWidth="1"/>
    <col min="5890" max="5899" width="12.7109375" style="2" customWidth="1"/>
    <col min="5900" max="6144" width="11.421875" style="2" customWidth="1"/>
    <col min="6145" max="6145" width="3.00390625" style="2" customWidth="1"/>
    <col min="6146" max="6155" width="12.7109375" style="2" customWidth="1"/>
    <col min="6156" max="6400" width="11.421875" style="2" customWidth="1"/>
    <col min="6401" max="6401" width="3.00390625" style="2" customWidth="1"/>
    <col min="6402" max="6411" width="12.7109375" style="2" customWidth="1"/>
    <col min="6412" max="6656" width="11.421875" style="2" customWidth="1"/>
    <col min="6657" max="6657" width="3.00390625" style="2" customWidth="1"/>
    <col min="6658" max="6667" width="12.7109375" style="2" customWidth="1"/>
    <col min="6668" max="6912" width="11.421875" style="2" customWidth="1"/>
    <col min="6913" max="6913" width="3.00390625" style="2" customWidth="1"/>
    <col min="6914" max="6923" width="12.7109375" style="2" customWidth="1"/>
    <col min="6924" max="7168" width="11.421875" style="2" customWidth="1"/>
    <col min="7169" max="7169" width="3.00390625" style="2" customWidth="1"/>
    <col min="7170" max="7179" width="12.7109375" style="2" customWidth="1"/>
    <col min="7180" max="7424" width="11.421875" style="2" customWidth="1"/>
    <col min="7425" max="7425" width="3.00390625" style="2" customWidth="1"/>
    <col min="7426" max="7435" width="12.7109375" style="2" customWidth="1"/>
    <col min="7436" max="7680" width="11.421875" style="2" customWidth="1"/>
    <col min="7681" max="7681" width="3.00390625" style="2" customWidth="1"/>
    <col min="7682" max="7691" width="12.7109375" style="2" customWidth="1"/>
    <col min="7692" max="7936" width="11.421875" style="2" customWidth="1"/>
    <col min="7937" max="7937" width="3.00390625" style="2" customWidth="1"/>
    <col min="7938" max="7947" width="12.7109375" style="2" customWidth="1"/>
    <col min="7948" max="8192" width="11.421875" style="2" customWidth="1"/>
    <col min="8193" max="8193" width="3.00390625" style="2" customWidth="1"/>
    <col min="8194" max="8203" width="12.7109375" style="2" customWidth="1"/>
    <col min="8204" max="8448" width="11.421875" style="2" customWidth="1"/>
    <col min="8449" max="8449" width="3.00390625" style="2" customWidth="1"/>
    <col min="8450" max="8459" width="12.7109375" style="2" customWidth="1"/>
    <col min="8460" max="8704" width="11.421875" style="2" customWidth="1"/>
    <col min="8705" max="8705" width="3.00390625" style="2" customWidth="1"/>
    <col min="8706" max="8715" width="12.7109375" style="2" customWidth="1"/>
    <col min="8716" max="8960" width="11.421875" style="2" customWidth="1"/>
    <col min="8961" max="8961" width="3.00390625" style="2" customWidth="1"/>
    <col min="8962" max="8971" width="12.7109375" style="2" customWidth="1"/>
    <col min="8972" max="9216" width="11.421875" style="2" customWidth="1"/>
    <col min="9217" max="9217" width="3.00390625" style="2" customWidth="1"/>
    <col min="9218" max="9227" width="12.7109375" style="2" customWidth="1"/>
    <col min="9228" max="9472" width="11.421875" style="2" customWidth="1"/>
    <col min="9473" max="9473" width="3.00390625" style="2" customWidth="1"/>
    <col min="9474" max="9483" width="12.7109375" style="2" customWidth="1"/>
    <col min="9484" max="9728" width="11.421875" style="2" customWidth="1"/>
    <col min="9729" max="9729" width="3.00390625" style="2" customWidth="1"/>
    <col min="9730" max="9739" width="12.7109375" style="2" customWidth="1"/>
    <col min="9740" max="9984" width="11.421875" style="2" customWidth="1"/>
    <col min="9985" max="9985" width="3.00390625" style="2" customWidth="1"/>
    <col min="9986" max="9995" width="12.7109375" style="2" customWidth="1"/>
    <col min="9996" max="10240" width="11.421875" style="2" customWidth="1"/>
    <col min="10241" max="10241" width="3.00390625" style="2" customWidth="1"/>
    <col min="10242" max="10251" width="12.7109375" style="2" customWidth="1"/>
    <col min="10252" max="10496" width="11.421875" style="2" customWidth="1"/>
    <col min="10497" max="10497" width="3.00390625" style="2" customWidth="1"/>
    <col min="10498" max="10507" width="12.7109375" style="2" customWidth="1"/>
    <col min="10508" max="10752" width="11.421875" style="2" customWidth="1"/>
    <col min="10753" max="10753" width="3.00390625" style="2" customWidth="1"/>
    <col min="10754" max="10763" width="12.7109375" style="2" customWidth="1"/>
    <col min="10764" max="11008" width="11.421875" style="2" customWidth="1"/>
    <col min="11009" max="11009" width="3.00390625" style="2" customWidth="1"/>
    <col min="11010" max="11019" width="12.7109375" style="2" customWidth="1"/>
    <col min="11020" max="11264" width="11.421875" style="2" customWidth="1"/>
    <col min="11265" max="11265" width="3.00390625" style="2" customWidth="1"/>
    <col min="11266" max="11275" width="12.7109375" style="2" customWidth="1"/>
    <col min="11276" max="11520" width="11.421875" style="2" customWidth="1"/>
    <col min="11521" max="11521" width="3.00390625" style="2" customWidth="1"/>
    <col min="11522" max="11531" width="12.7109375" style="2" customWidth="1"/>
    <col min="11532" max="11776" width="11.421875" style="2" customWidth="1"/>
    <col min="11777" max="11777" width="3.00390625" style="2" customWidth="1"/>
    <col min="11778" max="11787" width="12.7109375" style="2" customWidth="1"/>
    <col min="11788" max="12032" width="11.421875" style="2" customWidth="1"/>
    <col min="12033" max="12033" width="3.00390625" style="2" customWidth="1"/>
    <col min="12034" max="12043" width="12.7109375" style="2" customWidth="1"/>
    <col min="12044" max="12288" width="11.421875" style="2" customWidth="1"/>
    <col min="12289" max="12289" width="3.00390625" style="2" customWidth="1"/>
    <col min="12290" max="12299" width="12.7109375" style="2" customWidth="1"/>
    <col min="12300" max="12544" width="11.421875" style="2" customWidth="1"/>
    <col min="12545" max="12545" width="3.00390625" style="2" customWidth="1"/>
    <col min="12546" max="12555" width="12.7109375" style="2" customWidth="1"/>
    <col min="12556" max="12800" width="11.421875" style="2" customWidth="1"/>
    <col min="12801" max="12801" width="3.00390625" style="2" customWidth="1"/>
    <col min="12802" max="12811" width="12.7109375" style="2" customWidth="1"/>
    <col min="12812" max="13056" width="11.421875" style="2" customWidth="1"/>
    <col min="13057" max="13057" width="3.00390625" style="2" customWidth="1"/>
    <col min="13058" max="13067" width="12.7109375" style="2" customWidth="1"/>
    <col min="13068" max="13312" width="11.421875" style="2" customWidth="1"/>
    <col min="13313" max="13313" width="3.00390625" style="2" customWidth="1"/>
    <col min="13314" max="13323" width="12.7109375" style="2" customWidth="1"/>
    <col min="13324" max="13568" width="11.421875" style="2" customWidth="1"/>
    <col min="13569" max="13569" width="3.00390625" style="2" customWidth="1"/>
    <col min="13570" max="13579" width="12.7109375" style="2" customWidth="1"/>
    <col min="13580" max="13824" width="11.421875" style="2" customWidth="1"/>
    <col min="13825" max="13825" width="3.00390625" style="2" customWidth="1"/>
    <col min="13826" max="13835" width="12.7109375" style="2" customWidth="1"/>
    <col min="13836" max="14080" width="11.421875" style="2" customWidth="1"/>
    <col min="14081" max="14081" width="3.00390625" style="2" customWidth="1"/>
    <col min="14082" max="14091" width="12.7109375" style="2" customWidth="1"/>
    <col min="14092" max="14336" width="11.421875" style="2" customWidth="1"/>
    <col min="14337" max="14337" width="3.00390625" style="2" customWidth="1"/>
    <col min="14338" max="14347" width="12.7109375" style="2" customWidth="1"/>
    <col min="14348" max="14592" width="11.421875" style="2" customWidth="1"/>
    <col min="14593" max="14593" width="3.00390625" style="2" customWidth="1"/>
    <col min="14594" max="14603" width="12.7109375" style="2" customWidth="1"/>
    <col min="14604" max="14848" width="11.421875" style="2" customWidth="1"/>
    <col min="14849" max="14849" width="3.00390625" style="2" customWidth="1"/>
    <col min="14850" max="14859" width="12.7109375" style="2" customWidth="1"/>
    <col min="14860" max="15104" width="11.421875" style="2" customWidth="1"/>
    <col min="15105" max="15105" width="3.00390625" style="2" customWidth="1"/>
    <col min="15106" max="15115" width="12.7109375" style="2" customWidth="1"/>
    <col min="15116" max="15360" width="11.421875" style="2" customWidth="1"/>
    <col min="15361" max="15361" width="3.00390625" style="2" customWidth="1"/>
    <col min="15362" max="15371" width="12.7109375" style="2" customWidth="1"/>
    <col min="15372" max="15616" width="11.421875" style="2" customWidth="1"/>
    <col min="15617" max="15617" width="3.00390625" style="2" customWidth="1"/>
    <col min="15618" max="15627" width="12.7109375" style="2" customWidth="1"/>
    <col min="15628" max="15872" width="11.421875" style="2" customWidth="1"/>
    <col min="15873" max="15873" width="3.00390625" style="2" customWidth="1"/>
    <col min="15874" max="15883" width="12.7109375" style="2" customWidth="1"/>
    <col min="15884" max="16128" width="11.421875" style="2" customWidth="1"/>
    <col min="16129" max="16129" width="3.00390625" style="2" customWidth="1"/>
    <col min="16130" max="16139" width="12.7109375" style="2" customWidth="1"/>
    <col min="16140" max="16384" width="11.421875" style="2" customWidth="1"/>
  </cols>
  <sheetData>
    <row r="2" spans="2:11" ht="18.75" customHeight="1">
      <c r="B2" s="877" t="s">
        <v>176</v>
      </c>
      <c r="C2" s="877"/>
      <c r="D2" s="877"/>
      <c r="E2" s="877"/>
      <c r="F2" s="877"/>
      <c r="G2" s="877"/>
      <c r="H2" s="877"/>
      <c r="I2" s="877"/>
      <c r="J2" s="877"/>
      <c r="K2" s="877"/>
    </row>
    <row r="3" spans="2:11" ht="15" customHeight="1">
      <c r="B3" s="271" t="s">
        <v>177</v>
      </c>
      <c r="C3" s="101" t="s">
        <v>178</v>
      </c>
      <c r="D3" s="272" t="s">
        <v>179</v>
      </c>
      <c r="E3" s="101" t="s">
        <v>25</v>
      </c>
      <c r="F3" s="101" t="s">
        <v>23</v>
      </c>
      <c r="G3" s="272" t="s">
        <v>30</v>
      </c>
      <c r="H3" s="102" t="s">
        <v>180</v>
      </c>
      <c r="I3" s="272" t="s">
        <v>181</v>
      </c>
      <c r="J3" s="102" t="s">
        <v>182</v>
      </c>
      <c r="K3" s="272" t="s">
        <v>183</v>
      </c>
    </row>
    <row r="4" spans="2:14" ht="15" customHeight="1">
      <c r="B4" s="273">
        <v>2004</v>
      </c>
      <c r="C4" s="274">
        <v>92.7400179575879</v>
      </c>
      <c r="D4" s="274">
        <v>92.20983477634293</v>
      </c>
      <c r="E4" s="274"/>
      <c r="F4" s="274"/>
      <c r="G4" s="274"/>
      <c r="H4" s="274">
        <v>100.91105452041747</v>
      </c>
      <c r="I4" s="274">
        <v>94.99175313697032</v>
      </c>
      <c r="J4" s="274">
        <v>98.96649217669051</v>
      </c>
      <c r="K4" s="274">
        <v>95.97029068688427</v>
      </c>
      <c r="N4" s="275"/>
    </row>
    <row r="5" spans="2:11" ht="15" customHeight="1">
      <c r="B5" s="273">
        <v>2005</v>
      </c>
      <c r="C5" s="274">
        <v>95.1095290855551</v>
      </c>
      <c r="D5" s="274">
        <v>93.8653472807565</v>
      </c>
      <c r="E5" s="274"/>
      <c r="F5" s="274"/>
      <c r="G5" s="274"/>
      <c r="H5" s="274">
        <v>101.17432742492917</v>
      </c>
      <c r="I5" s="274">
        <v>96.86911497589549</v>
      </c>
      <c r="J5" s="274">
        <v>98.66475917983922</v>
      </c>
      <c r="K5" s="274">
        <v>97.94809752082188</v>
      </c>
    </row>
    <row r="6" spans="2:11" ht="15" customHeight="1">
      <c r="B6" s="273">
        <v>2006</v>
      </c>
      <c r="C6" s="274">
        <v>97.4371339623892</v>
      </c>
      <c r="D6" s="274">
        <v>96.99752342079671</v>
      </c>
      <c r="E6" s="274"/>
      <c r="F6" s="274"/>
      <c r="G6" s="274"/>
      <c r="H6" s="274">
        <v>100.08614676033818</v>
      </c>
      <c r="I6" s="274">
        <v>97.5860701086956</v>
      </c>
      <c r="J6" s="274">
        <v>98.97599988355219</v>
      </c>
      <c r="K6" s="274">
        <v>99.70386693085442</v>
      </c>
    </row>
    <row r="7" spans="2:16" ht="15" customHeight="1">
      <c r="B7" s="273">
        <v>2007</v>
      </c>
      <c r="C7" s="274">
        <v>98.3000754010429</v>
      </c>
      <c r="D7" s="274">
        <v>98.74341604086426</v>
      </c>
      <c r="E7" s="274">
        <v>97.63354978513438</v>
      </c>
      <c r="F7" s="274">
        <v>99.34302435878315</v>
      </c>
      <c r="G7" s="274">
        <v>98.72225915724823</v>
      </c>
      <c r="H7" s="274">
        <v>100.00021011415132</v>
      </c>
      <c r="I7" s="274">
        <v>98.52057540162775</v>
      </c>
      <c r="J7" s="274">
        <v>99.52312827866848</v>
      </c>
      <c r="K7" s="274">
        <v>101.02412416882926</v>
      </c>
      <c r="O7" s="276"/>
      <c r="P7" s="11"/>
    </row>
    <row r="8" spans="2:16" ht="15" customHeight="1">
      <c r="B8" s="277">
        <v>2008</v>
      </c>
      <c r="C8" s="274">
        <v>100</v>
      </c>
      <c r="D8" s="274">
        <v>100</v>
      </c>
      <c r="E8" s="274">
        <v>100</v>
      </c>
      <c r="F8" s="274">
        <v>100</v>
      </c>
      <c r="G8" s="274">
        <v>100</v>
      </c>
      <c r="H8" s="274">
        <v>100</v>
      </c>
      <c r="I8" s="274">
        <v>100</v>
      </c>
      <c r="J8" s="274">
        <v>100</v>
      </c>
      <c r="K8" s="274">
        <v>100</v>
      </c>
      <c r="O8" s="11"/>
      <c r="P8" s="11"/>
    </row>
    <row r="9" spans="2:11" ht="15" customHeight="1">
      <c r="B9" s="273">
        <v>2009</v>
      </c>
      <c r="C9" s="274">
        <v>101.52773215625362</v>
      </c>
      <c r="D9" s="274">
        <v>101.27801851836682</v>
      </c>
      <c r="E9" s="274">
        <v>102.1003389532713</v>
      </c>
      <c r="F9" s="274">
        <v>101.87062584244188</v>
      </c>
      <c r="G9" s="274">
        <v>99.30319435210689</v>
      </c>
      <c r="H9" s="274">
        <v>100.89928813359892</v>
      </c>
      <c r="I9" s="274">
        <v>101.32283859148612</v>
      </c>
      <c r="J9" s="274">
        <v>100.53183937828337</v>
      </c>
      <c r="K9" s="274">
        <v>101.54632011541757</v>
      </c>
    </row>
    <row r="10" spans="2:11" ht="15" customHeight="1">
      <c r="B10" s="273">
        <v>2010</v>
      </c>
      <c r="C10" s="274">
        <v>102.8774864470769</v>
      </c>
      <c r="D10" s="274">
        <v>101.95177360736803</v>
      </c>
      <c r="E10" s="274">
        <v>103.90729664633925</v>
      </c>
      <c r="F10" s="274">
        <v>104.89717003595962</v>
      </c>
      <c r="G10" s="274">
        <v>98.44239718871688</v>
      </c>
      <c r="H10" s="274">
        <v>99.65142079120547</v>
      </c>
      <c r="I10" s="274">
        <v>102.88431998252526</v>
      </c>
      <c r="J10" s="274">
        <v>101.45739996991341</v>
      </c>
      <c r="K10" s="274">
        <v>102.18290296061261</v>
      </c>
    </row>
    <row r="11" spans="2:11" ht="15" customHeight="1">
      <c r="B11" s="273">
        <v>2011</v>
      </c>
      <c r="C11" s="274">
        <v>104.08922796201261</v>
      </c>
      <c r="D11" s="274">
        <v>102.79987221180076</v>
      </c>
      <c r="E11" s="274">
        <v>106.07864740806899</v>
      </c>
      <c r="F11" s="274">
        <v>104.089244470894</v>
      </c>
      <c r="G11" s="274">
        <v>97.4536993066768</v>
      </c>
      <c r="H11" s="274">
        <v>98.92568686282914</v>
      </c>
      <c r="I11" s="274">
        <v>100.23523754819259</v>
      </c>
      <c r="J11" s="274">
        <v>96.69614568900111</v>
      </c>
      <c r="K11" s="274">
        <v>101.62466206301598</v>
      </c>
    </row>
    <row r="12" spans="2:11" ht="15" customHeight="1">
      <c r="B12" s="273">
        <v>2012</v>
      </c>
      <c r="C12" s="274">
        <v>104.83417723108919</v>
      </c>
      <c r="D12" s="274">
        <v>102.76819821369574</v>
      </c>
      <c r="E12" s="274">
        <v>107.37388083193629</v>
      </c>
      <c r="F12" s="274">
        <v>104.27240606205783</v>
      </c>
      <c r="G12" s="274">
        <v>96.30385918257511</v>
      </c>
      <c r="H12" s="274">
        <v>95.98345982199137</v>
      </c>
      <c r="I12" s="274">
        <v>101.1933721567255</v>
      </c>
      <c r="J12" s="274">
        <v>96.6995851560826</v>
      </c>
      <c r="K12" s="274">
        <v>103.28116162700822</v>
      </c>
    </row>
    <row r="13" spans="2:11" ht="15" customHeight="1">
      <c r="B13" s="273">
        <v>2013</v>
      </c>
      <c r="C13" s="274">
        <v>105.57901231419564</v>
      </c>
      <c r="D13" s="274">
        <v>102.63153583394087</v>
      </c>
      <c r="E13" s="274">
        <v>110.24436847075705</v>
      </c>
      <c r="F13" s="274">
        <v>103.98371121830931</v>
      </c>
      <c r="G13" s="274">
        <v>94.85769462120493</v>
      </c>
      <c r="H13" s="274">
        <v>94.05209147525277</v>
      </c>
      <c r="I13" s="274">
        <v>101.92245076529731</v>
      </c>
      <c r="J13" s="274">
        <v>96.67757256676104</v>
      </c>
      <c r="K13" s="274">
        <v>105.52820717397813</v>
      </c>
    </row>
    <row r="14" spans="2:11" ht="15" customHeight="1">
      <c r="B14" s="273">
        <v>2014</v>
      </c>
      <c r="C14" s="274">
        <v>105.78355744867434</v>
      </c>
      <c r="D14" s="274">
        <v>102.09840237445765</v>
      </c>
      <c r="E14" s="274">
        <v>112.6950079430734</v>
      </c>
      <c r="F14" s="274">
        <v>105.39753646592094</v>
      </c>
      <c r="G14" s="274">
        <v>93.53594833317504</v>
      </c>
      <c r="H14" s="274">
        <v>92.09971172352353</v>
      </c>
      <c r="I14" s="274">
        <v>101.92037598268897</v>
      </c>
      <c r="J14" s="274">
        <v>95.63678982790093</v>
      </c>
      <c r="K14" s="274">
        <v>105.8434865718546</v>
      </c>
    </row>
    <row r="15" spans="2:20" ht="15" customHeight="1">
      <c r="B15" s="278">
        <v>2015</v>
      </c>
      <c r="C15" s="279">
        <v>106.16912540778664</v>
      </c>
      <c r="D15" s="279">
        <v>101.74084116309105</v>
      </c>
      <c r="E15" s="279">
        <v>114.81804139183144</v>
      </c>
      <c r="F15" s="279">
        <v>106.08971358666773</v>
      </c>
      <c r="G15" s="279">
        <v>92.05590907651882</v>
      </c>
      <c r="H15" s="279">
        <v>91.3069514132271</v>
      </c>
      <c r="I15" s="279">
        <v>104.00636241711727</v>
      </c>
      <c r="J15" s="279">
        <v>96.25933336965136</v>
      </c>
      <c r="K15" s="279">
        <v>106.2145762892252</v>
      </c>
      <c r="L15" s="280"/>
      <c r="M15" s="281"/>
      <c r="N15" s="281"/>
      <c r="O15" s="281"/>
      <c r="P15" s="280"/>
      <c r="Q15" s="280"/>
      <c r="R15" s="280"/>
      <c r="S15" s="280"/>
      <c r="T15" s="280"/>
    </row>
    <row r="16" spans="2:11" ht="68.25" customHeight="1">
      <c r="B16" s="882" t="s">
        <v>184</v>
      </c>
      <c r="C16" s="883"/>
      <c r="D16" s="883"/>
      <c r="E16" s="883"/>
      <c r="F16" s="883"/>
      <c r="G16" s="883"/>
      <c r="H16" s="883"/>
      <c r="I16" s="883"/>
      <c r="J16" s="883"/>
      <c r="K16" s="883"/>
    </row>
    <row r="17" ht="12.75"/>
    <row r="18" ht="12.75"/>
    <row r="19" ht="12.75">
      <c r="M19" s="11"/>
    </row>
  </sheetData>
  <mergeCells count="2">
    <mergeCell ref="B2:K2"/>
    <mergeCell ref="B16:K16"/>
  </mergeCell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4"/>
  <sheetViews>
    <sheetView showGridLines="0" workbookViewId="0" topLeftCell="A1">
      <selection activeCell="B2" sqref="B2:F2"/>
    </sheetView>
  </sheetViews>
  <sheetFormatPr defaultColWidth="11.421875" defaultRowHeight="15"/>
  <cols>
    <col min="1" max="1" width="2.8515625" style="2" customWidth="1"/>
    <col min="2" max="2" width="13.7109375" style="2" customWidth="1"/>
    <col min="3" max="3" width="18.7109375" style="2" customWidth="1"/>
    <col min="4" max="4" width="16.28125" style="2" bestFit="1" customWidth="1"/>
    <col min="5" max="5" width="16.57421875" style="2" bestFit="1" customWidth="1"/>
    <col min="6" max="6" width="15.8515625" style="2" bestFit="1" customWidth="1"/>
    <col min="7" max="256" width="11.421875" style="2" customWidth="1"/>
    <col min="257" max="257" width="2.8515625" style="2" customWidth="1"/>
    <col min="258" max="258" width="13.7109375" style="2" customWidth="1"/>
    <col min="259" max="259" width="18.7109375" style="2" customWidth="1"/>
    <col min="260" max="260" width="16.28125" style="2" bestFit="1" customWidth="1"/>
    <col min="261" max="261" width="16.57421875" style="2" bestFit="1" customWidth="1"/>
    <col min="262" max="262" width="15.8515625" style="2" bestFit="1" customWidth="1"/>
    <col min="263" max="512" width="11.421875" style="2" customWidth="1"/>
    <col min="513" max="513" width="2.8515625" style="2" customWidth="1"/>
    <col min="514" max="514" width="13.7109375" style="2" customWidth="1"/>
    <col min="515" max="515" width="18.7109375" style="2" customWidth="1"/>
    <col min="516" max="516" width="16.28125" style="2" bestFit="1" customWidth="1"/>
    <col min="517" max="517" width="16.57421875" style="2" bestFit="1" customWidth="1"/>
    <col min="518" max="518" width="15.8515625" style="2" bestFit="1" customWidth="1"/>
    <col min="519" max="768" width="11.421875" style="2" customWidth="1"/>
    <col min="769" max="769" width="2.8515625" style="2" customWidth="1"/>
    <col min="770" max="770" width="13.7109375" style="2" customWidth="1"/>
    <col min="771" max="771" width="18.7109375" style="2" customWidth="1"/>
    <col min="772" max="772" width="16.28125" style="2" bestFit="1" customWidth="1"/>
    <col min="773" max="773" width="16.57421875" style="2" bestFit="1" customWidth="1"/>
    <col min="774" max="774" width="15.8515625" style="2" bestFit="1" customWidth="1"/>
    <col min="775" max="1024" width="11.421875" style="2" customWidth="1"/>
    <col min="1025" max="1025" width="2.8515625" style="2" customWidth="1"/>
    <col min="1026" max="1026" width="13.7109375" style="2" customWidth="1"/>
    <col min="1027" max="1027" width="18.7109375" style="2" customWidth="1"/>
    <col min="1028" max="1028" width="16.28125" style="2" bestFit="1" customWidth="1"/>
    <col min="1029" max="1029" width="16.57421875" style="2" bestFit="1" customWidth="1"/>
    <col min="1030" max="1030" width="15.8515625" style="2" bestFit="1" customWidth="1"/>
    <col min="1031" max="1280" width="11.421875" style="2" customWidth="1"/>
    <col min="1281" max="1281" width="2.8515625" style="2" customWidth="1"/>
    <col min="1282" max="1282" width="13.7109375" style="2" customWidth="1"/>
    <col min="1283" max="1283" width="18.7109375" style="2" customWidth="1"/>
    <col min="1284" max="1284" width="16.28125" style="2" bestFit="1" customWidth="1"/>
    <col min="1285" max="1285" width="16.57421875" style="2" bestFit="1" customWidth="1"/>
    <col min="1286" max="1286" width="15.8515625" style="2" bestFit="1" customWidth="1"/>
    <col min="1287" max="1536" width="11.421875" style="2" customWidth="1"/>
    <col min="1537" max="1537" width="2.8515625" style="2" customWidth="1"/>
    <col min="1538" max="1538" width="13.7109375" style="2" customWidth="1"/>
    <col min="1539" max="1539" width="18.7109375" style="2" customWidth="1"/>
    <col min="1540" max="1540" width="16.28125" style="2" bestFit="1" customWidth="1"/>
    <col min="1541" max="1541" width="16.57421875" style="2" bestFit="1" customWidth="1"/>
    <col min="1542" max="1542" width="15.8515625" style="2" bestFit="1" customWidth="1"/>
    <col min="1543" max="1792" width="11.421875" style="2" customWidth="1"/>
    <col min="1793" max="1793" width="2.8515625" style="2" customWidth="1"/>
    <col min="1794" max="1794" width="13.7109375" style="2" customWidth="1"/>
    <col min="1795" max="1795" width="18.7109375" style="2" customWidth="1"/>
    <col min="1796" max="1796" width="16.28125" style="2" bestFit="1" customWidth="1"/>
    <col min="1797" max="1797" width="16.57421875" style="2" bestFit="1" customWidth="1"/>
    <col min="1798" max="1798" width="15.8515625" style="2" bestFit="1" customWidth="1"/>
    <col min="1799" max="2048" width="11.421875" style="2" customWidth="1"/>
    <col min="2049" max="2049" width="2.8515625" style="2" customWidth="1"/>
    <col min="2050" max="2050" width="13.7109375" style="2" customWidth="1"/>
    <col min="2051" max="2051" width="18.7109375" style="2" customWidth="1"/>
    <col min="2052" max="2052" width="16.28125" style="2" bestFit="1" customWidth="1"/>
    <col min="2053" max="2053" width="16.57421875" style="2" bestFit="1" customWidth="1"/>
    <col min="2054" max="2054" width="15.8515625" style="2" bestFit="1" customWidth="1"/>
    <col min="2055" max="2304" width="11.421875" style="2" customWidth="1"/>
    <col min="2305" max="2305" width="2.8515625" style="2" customWidth="1"/>
    <col min="2306" max="2306" width="13.7109375" style="2" customWidth="1"/>
    <col min="2307" max="2307" width="18.7109375" style="2" customWidth="1"/>
    <col min="2308" max="2308" width="16.28125" style="2" bestFit="1" customWidth="1"/>
    <col min="2309" max="2309" width="16.57421875" style="2" bestFit="1" customWidth="1"/>
    <col min="2310" max="2310" width="15.8515625" style="2" bestFit="1" customWidth="1"/>
    <col min="2311" max="2560" width="11.421875" style="2" customWidth="1"/>
    <col min="2561" max="2561" width="2.8515625" style="2" customWidth="1"/>
    <col min="2562" max="2562" width="13.7109375" style="2" customWidth="1"/>
    <col min="2563" max="2563" width="18.7109375" style="2" customWidth="1"/>
    <col min="2564" max="2564" width="16.28125" style="2" bestFit="1" customWidth="1"/>
    <col min="2565" max="2565" width="16.57421875" style="2" bestFit="1" customWidth="1"/>
    <col min="2566" max="2566" width="15.8515625" style="2" bestFit="1" customWidth="1"/>
    <col min="2567" max="2816" width="11.421875" style="2" customWidth="1"/>
    <col min="2817" max="2817" width="2.8515625" style="2" customWidth="1"/>
    <col min="2818" max="2818" width="13.7109375" style="2" customWidth="1"/>
    <col min="2819" max="2819" width="18.7109375" style="2" customWidth="1"/>
    <col min="2820" max="2820" width="16.28125" style="2" bestFit="1" customWidth="1"/>
    <col min="2821" max="2821" width="16.57421875" style="2" bestFit="1" customWidth="1"/>
    <col min="2822" max="2822" width="15.8515625" style="2" bestFit="1" customWidth="1"/>
    <col min="2823" max="3072" width="11.421875" style="2" customWidth="1"/>
    <col min="3073" max="3073" width="2.8515625" style="2" customWidth="1"/>
    <col min="3074" max="3074" width="13.7109375" style="2" customWidth="1"/>
    <col min="3075" max="3075" width="18.7109375" style="2" customWidth="1"/>
    <col min="3076" max="3076" width="16.28125" style="2" bestFit="1" customWidth="1"/>
    <col min="3077" max="3077" width="16.57421875" style="2" bestFit="1" customWidth="1"/>
    <col min="3078" max="3078" width="15.8515625" style="2" bestFit="1" customWidth="1"/>
    <col min="3079" max="3328" width="11.421875" style="2" customWidth="1"/>
    <col min="3329" max="3329" width="2.8515625" style="2" customWidth="1"/>
    <col min="3330" max="3330" width="13.7109375" style="2" customWidth="1"/>
    <col min="3331" max="3331" width="18.7109375" style="2" customWidth="1"/>
    <col min="3332" max="3332" width="16.28125" style="2" bestFit="1" customWidth="1"/>
    <col min="3333" max="3333" width="16.57421875" style="2" bestFit="1" customWidth="1"/>
    <col min="3334" max="3334" width="15.8515625" style="2" bestFit="1" customWidth="1"/>
    <col min="3335" max="3584" width="11.421875" style="2" customWidth="1"/>
    <col min="3585" max="3585" width="2.8515625" style="2" customWidth="1"/>
    <col min="3586" max="3586" width="13.7109375" style="2" customWidth="1"/>
    <col min="3587" max="3587" width="18.7109375" style="2" customWidth="1"/>
    <col min="3588" max="3588" width="16.28125" style="2" bestFit="1" customWidth="1"/>
    <col min="3589" max="3589" width="16.57421875" style="2" bestFit="1" customWidth="1"/>
    <col min="3590" max="3590" width="15.8515625" style="2" bestFit="1" customWidth="1"/>
    <col min="3591" max="3840" width="11.421875" style="2" customWidth="1"/>
    <col min="3841" max="3841" width="2.8515625" style="2" customWidth="1"/>
    <col min="3842" max="3842" width="13.7109375" style="2" customWidth="1"/>
    <col min="3843" max="3843" width="18.7109375" style="2" customWidth="1"/>
    <col min="3844" max="3844" width="16.28125" style="2" bestFit="1" customWidth="1"/>
    <col min="3845" max="3845" width="16.57421875" style="2" bestFit="1" customWidth="1"/>
    <col min="3846" max="3846" width="15.8515625" style="2" bestFit="1" customWidth="1"/>
    <col min="3847" max="4096" width="11.421875" style="2" customWidth="1"/>
    <col min="4097" max="4097" width="2.8515625" style="2" customWidth="1"/>
    <col min="4098" max="4098" width="13.7109375" style="2" customWidth="1"/>
    <col min="4099" max="4099" width="18.7109375" style="2" customWidth="1"/>
    <col min="4100" max="4100" width="16.28125" style="2" bestFit="1" customWidth="1"/>
    <col min="4101" max="4101" width="16.57421875" style="2" bestFit="1" customWidth="1"/>
    <col min="4102" max="4102" width="15.8515625" style="2" bestFit="1" customWidth="1"/>
    <col min="4103" max="4352" width="11.421875" style="2" customWidth="1"/>
    <col min="4353" max="4353" width="2.8515625" style="2" customWidth="1"/>
    <col min="4354" max="4354" width="13.7109375" style="2" customWidth="1"/>
    <col min="4355" max="4355" width="18.7109375" style="2" customWidth="1"/>
    <col min="4356" max="4356" width="16.28125" style="2" bestFit="1" customWidth="1"/>
    <col min="4357" max="4357" width="16.57421875" style="2" bestFit="1" customWidth="1"/>
    <col min="4358" max="4358" width="15.8515625" style="2" bestFit="1" customWidth="1"/>
    <col min="4359" max="4608" width="11.421875" style="2" customWidth="1"/>
    <col min="4609" max="4609" width="2.8515625" style="2" customWidth="1"/>
    <col min="4610" max="4610" width="13.7109375" style="2" customWidth="1"/>
    <col min="4611" max="4611" width="18.7109375" style="2" customWidth="1"/>
    <col min="4612" max="4612" width="16.28125" style="2" bestFit="1" customWidth="1"/>
    <col min="4613" max="4613" width="16.57421875" style="2" bestFit="1" customWidth="1"/>
    <col min="4614" max="4614" width="15.8515625" style="2" bestFit="1" customWidth="1"/>
    <col min="4615" max="4864" width="11.421875" style="2" customWidth="1"/>
    <col min="4865" max="4865" width="2.8515625" style="2" customWidth="1"/>
    <col min="4866" max="4866" width="13.7109375" style="2" customWidth="1"/>
    <col min="4867" max="4867" width="18.7109375" style="2" customWidth="1"/>
    <col min="4868" max="4868" width="16.28125" style="2" bestFit="1" customWidth="1"/>
    <col min="4869" max="4869" width="16.57421875" style="2" bestFit="1" customWidth="1"/>
    <col min="4870" max="4870" width="15.8515625" style="2" bestFit="1" customWidth="1"/>
    <col min="4871" max="5120" width="11.421875" style="2" customWidth="1"/>
    <col min="5121" max="5121" width="2.8515625" style="2" customWidth="1"/>
    <col min="5122" max="5122" width="13.7109375" style="2" customWidth="1"/>
    <col min="5123" max="5123" width="18.7109375" style="2" customWidth="1"/>
    <col min="5124" max="5124" width="16.28125" style="2" bestFit="1" customWidth="1"/>
    <col min="5125" max="5125" width="16.57421875" style="2" bestFit="1" customWidth="1"/>
    <col min="5126" max="5126" width="15.8515625" style="2" bestFit="1" customWidth="1"/>
    <col min="5127" max="5376" width="11.421875" style="2" customWidth="1"/>
    <col min="5377" max="5377" width="2.8515625" style="2" customWidth="1"/>
    <col min="5378" max="5378" width="13.7109375" style="2" customWidth="1"/>
    <col min="5379" max="5379" width="18.7109375" style="2" customWidth="1"/>
    <col min="5380" max="5380" width="16.28125" style="2" bestFit="1" customWidth="1"/>
    <col min="5381" max="5381" width="16.57421875" style="2" bestFit="1" customWidth="1"/>
    <col min="5382" max="5382" width="15.8515625" style="2" bestFit="1" customWidth="1"/>
    <col min="5383" max="5632" width="11.421875" style="2" customWidth="1"/>
    <col min="5633" max="5633" width="2.8515625" style="2" customWidth="1"/>
    <col min="5634" max="5634" width="13.7109375" style="2" customWidth="1"/>
    <col min="5635" max="5635" width="18.7109375" style="2" customWidth="1"/>
    <col min="5636" max="5636" width="16.28125" style="2" bestFit="1" customWidth="1"/>
    <col min="5637" max="5637" width="16.57421875" style="2" bestFit="1" customWidth="1"/>
    <col min="5638" max="5638" width="15.8515625" style="2" bestFit="1" customWidth="1"/>
    <col min="5639" max="5888" width="11.421875" style="2" customWidth="1"/>
    <col min="5889" max="5889" width="2.8515625" style="2" customWidth="1"/>
    <col min="5890" max="5890" width="13.7109375" style="2" customWidth="1"/>
    <col min="5891" max="5891" width="18.7109375" style="2" customWidth="1"/>
    <col min="5892" max="5892" width="16.28125" style="2" bestFit="1" customWidth="1"/>
    <col min="5893" max="5893" width="16.57421875" style="2" bestFit="1" customWidth="1"/>
    <col min="5894" max="5894" width="15.8515625" style="2" bestFit="1" customWidth="1"/>
    <col min="5895" max="6144" width="11.421875" style="2" customWidth="1"/>
    <col min="6145" max="6145" width="2.8515625" style="2" customWidth="1"/>
    <col min="6146" max="6146" width="13.7109375" style="2" customWidth="1"/>
    <col min="6147" max="6147" width="18.7109375" style="2" customWidth="1"/>
    <col min="6148" max="6148" width="16.28125" style="2" bestFit="1" customWidth="1"/>
    <col min="6149" max="6149" width="16.57421875" style="2" bestFit="1" customWidth="1"/>
    <col min="6150" max="6150" width="15.8515625" style="2" bestFit="1" customWidth="1"/>
    <col min="6151" max="6400" width="11.421875" style="2" customWidth="1"/>
    <col min="6401" max="6401" width="2.8515625" style="2" customWidth="1"/>
    <col min="6402" max="6402" width="13.7109375" style="2" customWidth="1"/>
    <col min="6403" max="6403" width="18.7109375" style="2" customWidth="1"/>
    <col min="6404" max="6404" width="16.28125" style="2" bestFit="1" customWidth="1"/>
    <col min="6405" max="6405" width="16.57421875" style="2" bestFit="1" customWidth="1"/>
    <col min="6406" max="6406" width="15.8515625" style="2" bestFit="1" customWidth="1"/>
    <col min="6407" max="6656" width="11.421875" style="2" customWidth="1"/>
    <col min="6657" max="6657" width="2.8515625" style="2" customWidth="1"/>
    <col min="6658" max="6658" width="13.7109375" style="2" customWidth="1"/>
    <col min="6659" max="6659" width="18.7109375" style="2" customWidth="1"/>
    <col min="6660" max="6660" width="16.28125" style="2" bestFit="1" customWidth="1"/>
    <col min="6661" max="6661" width="16.57421875" style="2" bestFit="1" customWidth="1"/>
    <col min="6662" max="6662" width="15.8515625" style="2" bestFit="1" customWidth="1"/>
    <col min="6663" max="6912" width="11.421875" style="2" customWidth="1"/>
    <col min="6913" max="6913" width="2.8515625" style="2" customWidth="1"/>
    <col min="6914" max="6914" width="13.7109375" style="2" customWidth="1"/>
    <col min="6915" max="6915" width="18.7109375" style="2" customWidth="1"/>
    <col min="6916" max="6916" width="16.28125" style="2" bestFit="1" customWidth="1"/>
    <col min="6917" max="6917" width="16.57421875" style="2" bestFit="1" customWidth="1"/>
    <col min="6918" max="6918" width="15.8515625" style="2" bestFit="1" customWidth="1"/>
    <col min="6919" max="7168" width="11.421875" style="2" customWidth="1"/>
    <col min="7169" max="7169" width="2.8515625" style="2" customWidth="1"/>
    <col min="7170" max="7170" width="13.7109375" style="2" customWidth="1"/>
    <col min="7171" max="7171" width="18.7109375" style="2" customWidth="1"/>
    <col min="7172" max="7172" width="16.28125" style="2" bestFit="1" customWidth="1"/>
    <col min="7173" max="7173" width="16.57421875" style="2" bestFit="1" customWidth="1"/>
    <col min="7174" max="7174" width="15.8515625" style="2" bestFit="1" customWidth="1"/>
    <col min="7175" max="7424" width="11.421875" style="2" customWidth="1"/>
    <col min="7425" max="7425" width="2.8515625" style="2" customWidth="1"/>
    <col min="7426" max="7426" width="13.7109375" style="2" customWidth="1"/>
    <col min="7427" max="7427" width="18.7109375" style="2" customWidth="1"/>
    <col min="7428" max="7428" width="16.28125" style="2" bestFit="1" customWidth="1"/>
    <col min="7429" max="7429" width="16.57421875" style="2" bestFit="1" customWidth="1"/>
    <col min="7430" max="7430" width="15.8515625" style="2" bestFit="1" customWidth="1"/>
    <col min="7431" max="7680" width="11.421875" style="2" customWidth="1"/>
    <col min="7681" max="7681" width="2.8515625" style="2" customWidth="1"/>
    <col min="7682" max="7682" width="13.7109375" style="2" customWidth="1"/>
    <col min="7683" max="7683" width="18.7109375" style="2" customWidth="1"/>
    <col min="7684" max="7684" width="16.28125" style="2" bestFit="1" customWidth="1"/>
    <col min="7685" max="7685" width="16.57421875" style="2" bestFit="1" customWidth="1"/>
    <col min="7686" max="7686" width="15.8515625" style="2" bestFit="1" customWidth="1"/>
    <col min="7687" max="7936" width="11.421875" style="2" customWidth="1"/>
    <col min="7937" max="7937" width="2.8515625" style="2" customWidth="1"/>
    <col min="7938" max="7938" width="13.7109375" style="2" customWidth="1"/>
    <col min="7939" max="7939" width="18.7109375" style="2" customWidth="1"/>
    <col min="7940" max="7940" width="16.28125" style="2" bestFit="1" customWidth="1"/>
    <col min="7941" max="7941" width="16.57421875" style="2" bestFit="1" customWidth="1"/>
    <col min="7942" max="7942" width="15.8515625" style="2" bestFit="1" customWidth="1"/>
    <col min="7943" max="8192" width="11.421875" style="2" customWidth="1"/>
    <col min="8193" max="8193" width="2.8515625" style="2" customWidth="1"/>
    <col min="8194" max="8194" width="13.7109375" style="2" customWidth="1"/>
    <col min="8195" max="8195" width="18.7109375" style="2" customWidth="1"/>
    <col min="8196" max="8196" width="16.28125" style="2" bestFit="1" customWidth="1"/>
    <col min="8197" max="8197" width="16.57421875" style="2" bestFit="1" customWidth="1"/>
    <col min="8198" max="8198" width="15.8515625" style="2" bestFit="1" customWidth="1"/>
    <col min="8199" max="8448" width="11.421875" style="2" customWidth="1"/>
    <col min="8449" max="8449" width="2.8515625" style="2" customWidth="1"/>
    <col min="8450" max="8450" width="13.7109375" style="2" customWidth="1"/>
    <col min="8451" max="8451" width="18.7109375" style="2" customWidth="1"/>
    <col min="8452" max="8452" width="16.28125" style="2" bestFit="1" customWidth="1"/>
    <col min="8453" max="8453" width="16.57421875" style="2" bestFit="1" customWidth="1"/>
    <col min="8454" max="8454" width="15.8515625" style="2" bestFit="1" customWidth="1"/>
    <col min="8455" max="8704" width="11.421875" style="2" customWidth="1"/>
    <col min="8705" max="8705" width="2.8515625" style="2" customWidth="1"/>
    <col min="8706" max="8706" width="13.7109375" style="2" customWidth="1"/>
    <col min="8707" max="8707" width="18.7109375" style="2" customWidth="1"/>
    <col min="8708" max="8708" width="16.28125" style="2" bestFit="1" customWidth="1"/>
    <col min="8709" max="8709" width="16.57421875" style="2" bestFit="1" customWidth="1"/>
    <col min="8710" max="8710" width="15.8515625" style="2" bestFit="1" customWidth="1"/>
    <col min="8711" max="8960" width="11.421875" style="2" customWidth="1"/>
    <col min="8961" max="8961" width="2.8515625" style="2" customWidth="1"/>
    <col min="8962" max="8962" width="13.7109375" style="2" customWidth="1"/>
    <col min="8963" max="8963" width="18.7109375" style="2" customWidth="1"/>
    <col min="8964" max="8964" width="16.28125" style="2" bestFit="1" customWidth="1"/>
    <col min="8965" max="8965" width="16.57421875" style="2" bestFit="1" customWidth="1"/>
    <col min="8966" max="8966" width="15.8515625" style="2" bestFit="1" customWidth="1"/>
    <col min="8967" max="9216" width="11.421875" style="2" customWidth="1"/>
    <col min="9217" max="9217" width="2.8515625" style="2" customWidth="1"/>
    <col min="9218" max="9218" width="13.7109375" style="2" customWidth="1"/>
    <col min="9219" max="9219" width="18.7109375" style="2" customWidth="1"/>
    <col min="9220" max="9220" width="16.28125" style="2" bestFit="1" customWidth="1"/>
    <col min="9221" max="9221" width="16.57421875" style="2" bestFit="1" customWidth="1"/>
    <col min="9222" max="9222" width="15.8515625" style="2" bestFit="1" customWidth="1"/>
    <col min="9223" max="9472" width="11.421875" style="2" customWidth="1"/>
    <col min="9473" max="9473" width="2.8515625" style="2" customWidth="1"/>
    <col min="9474" max="9474" width="13.7109375" style="2" customWidth="1"/>
    <col min="9475" max="9475" width="18.7109375" style="2" customWidth="1"/>
    <col min="9476" max="9476" width="16.28125" style="2" bestFit="1" customWidth="1"/>
    <col min="9477" max="9477" width="16.57421875" style="2" bestFit="1" customWidth="1"/>
    <col min="9478" max="9478" width="15.8515625" style="2" bestFit="1" customWidth="1"/>
    <col min="9479" max="9728" width="11.421875" style="2" customWidth="1"/>
    <col min="9729" max="9729" width="2.8515625" style="2" customWidth="1"/>
    <col min="9730" max="9730" width="13.7109375" style="2" customWidth="1"/>
    <col min="9731" max="9731" width="18.7109375" style="2" customWidth="1"/>
    <col min="9732" max="9732" width="16.28125" style="2" bestFit="1" customWidth="1"/>
    <col min="9733" max="9733" width="16.57421875" style="2" bestFit="1" customWidth="1"/>
    <col min="9734" max="9734" width="15.8515625" style="2" bestFit="1" customWidth="1"/>
    <col min="9735" max="9984" width="11.421875" style="2" customWidth="1"/>
    <col min="9985" max="9985" width="2.8515625" style="2" customWidth="1"/>
    <col min="9986" max="9986" width="13.7109375" style="2" customWidth="1"/>
    <col min="9987" max="9987" width="18.7109375" style="2" customWidth="1"/>
    <col min="9988" max="9988" width="16.28125" style="2" bestFit="1" customWidth="1"/>
    <col min="9989" max="9989" width="16.57421875" style="2" bestFit="1" customWidth="1"/>
    <col min="9990" max="9990" width="15.8515625" style="2" bestFit="1" customWidth="1"/>
    <col min="9991" max="10240" width="11.421875" style="2" customWidth="1"/>
    <col min="10241" max="10241" width="2.8515625" style="2" customWidth="1"/>
    <col min="10242" max="10242" width="13.7109375" style="2" customWidth="1"/>
    <col min="10243" max="10243" width="18.7109375" style="2" customWidth="1"/>
    <col min="10244" max="10244" width="16.28125" style="2" bestFit="1" customWidth="1"/>
    <col min="10245" max="10245" width="16.57421875" style="2" bestFit="1" customWidth="1"/>
    <col min="10246" max="10246" width="15.8515625" style="2" bestFit="1" customWidth="1"/>
    <col min="10247" max="10496" width="11.421875" style="2" customWidth="1"/>
    <col min="10497" max="10497" width="2.8515625" style="2" customWidth="1"/>
    <col min="10498" max="10498" width="13.7109375" style="2" customWidth="1"/>
    <col min="10499" max="10499" width="18.7109375" style="2" customWidth="1"/>
    <col min="10500" max="10500" width="16.28125" style="2" bestFit="1" customWidth="1"/>
    <col min="10501" max="10501" width="16.57421875" style="2" bestFit="1" customWidth="1"/>
    <col min="10502" max="10502" width="15.8515625" style="2" bestFit="1" customWidth="1"/>
    <col min="10503" max="10752" width="11.421875" style="2" customWidth="1"/>
    <col min="10753" max="10753" width="2.8515625" style="2" customWidth="1"/>
    <col min="10754" max="10754" width="13.7109375" style="2" customWidth="1"/>
    <col min="10755" max="10755" width="18.7109375" style="2" customWidth="1"/>
    <col min="10756" max="10756" width="16.28125" style="2" bestFit="1" customWidth="1"/>
    <col min="10757" max="10757" width="16.57421875" style="2" bestFit="1" customWidth="1"/>
    <col min="10758" max="10758" width="15.8515625" style="2" bestFit="1" customWidth="1"/>
    <col min="10759" max="11008" width="11.421875" style="2" customWidth="1"/>
    <col min="11009" max="11009" width="2.8515625" style="2" customWidth="1"/>
    <col min="11010" max="11010" width="13.7109375" style="2" customWidth="1"/>
    <col min="11011" max="11011" width="18.7109375" style="2" customWidth="1"/>
    <col min="11012" max="11012" width="16.28125" style="2" bestFit="1" customWidth="1"/>
    <col min="11013" max="11013" width="16.57421875" style="2" bestFit="1" customWidth="1"/>
    <col min="11014" max="11014" width="15.8515625" style="2" bestFit="1" customWidth="1"/>
    <col min="11015" max="11264" width="11.421875" style="2" customWidth="1"/>
    <col min="11265" max="11265" width="2.8515625" style="2" customWidth="1"/>
    <col min="11266" max="11266" width="13.7109375" style="2" customWidth="1"/>
    <col min="11267" max="11267" width="18.7109375" style="2" customWidth="1"/>
    <col min="11268" max="11268" width="16.28125" style="2" bestFit="1" customWidth="1"/>
    <col min="11269" max="11269" width="16.57421875" style="2" bestFit="1" customWidth="1"/>
    <col min="11270" max="11270" width="15.8515625" style="2" bestFit="1" customWidth="1"/>
    <col min="11271" max="11520" width="11.421875" style="2" customWidth="1"/>
    <col min="11521" max="11521" width="2.8515625" style="2" customWidth="1"/>
    <col min="11522" max="11522" width="13.7109375" style="2" customWidth="1"/>
    <col min="11523" max="11523" width="18.7109375" style="2" customWidth="1"/>
    <col min="11524" max="11524" width="16.28125" style="2" bestFit="1" customWidth="1"/>
    <col min="11525" max="11525" width="16.57421875" style="2" bestFit="1" customWidth="1"/>
    <col min="11526" max="11526" width="15.8515625" style="2" bestFit="1" customWidth="1"/>
    <col min="11527" max="11776" width="11.421875" style="2" customWidth="1"/>
    <col min="11777" max="11777" width="2.8515625" style="2" customWidth="1"/>
    <col min="11778" max="11778" width="13.7109375" style="2" customWidth="1"/>
    <col min="11779" max="11779" width="18.7109375" style="2" customWidth="1"/>
    <col min="11780" max="11780" width="16.28125" style="2" bestFit="1" customWidth="1"/>
    <col min="11781" max="11781" width="16.57421875" style="2" bestFit="1" customWidth="1"/>
    <col min="11782" max="11782" width="15.8515625" style="2" bestFit="1" customWidth="1"/>
    <col min="11783" max="12032" width="11.421875" style="2" customWidth="1"/>
    <col min="12033" max="12033" width="2.8515625" style="2" customWidth="1"/>
    <col min="12034" max="12034" width="13.7109375" style="2" customWidth="1"/>
    <col min="12035" max="12035" width="18.7109375" style="2" customWidth="1"/>
    <col min="12036" max="12036" width="16.28125" style="2" bestFit="1" customWidth="1"/>
    <col min="12037" max="12037" width="16.57421875" style="2" bestFit="1" customWidth="1"/>
    <col min="12038" max="12038" width="15.8515625" style="2" bestFit="1" customWidth="1"/>
    <col min="12039" max="12288" width="11.421875" style="2" customWidth="1"/>
    <col min="12289" max="12289" width="2.8515625" style="2" customWidth="1"/>
    <col min="12290" max="12290" width="13.7109375" style="2" customWidth="1"/>
    <col min="12291" max="12291" width="18.7109375" style="2" customWidth="1"/>
    <col min="12292" max="12292" width="16.28125" style="2" bestFit="1" customWidth="1"/>
    <col min="12293" max="12293" width="16.57421875" style="2" bestFit="1" customWidth="1"/>
    <col min="12294" max="12294" width="15.8515625" style="2" bestFit="1" customWidth="1"/>
    <col min="12295" max="12544" width="11.421875" style="2" customWidth="1"/>
    <col min="12545" max="12545" width="2.8515625" style="2" customWidth="1"/>
    <col min="12546" max="12546" width="13.7109375" style="2" customWidth="1"/>
    <col min="12547" max="12547" width="18.7109375" style="2" customWidth="1"/>
    <col min="12548" max="12548" width="16.28125" style="2" bestFit="1" customWidth="1"/>
    <col min="12549" max="12549" width="16.57421875" style="2" bestFit="1" customWidth="1"/>
    <col min="12550" max="12550" width="15.8515625" style="2" bestFit="1" customWidth="1"/>
    <col min="12551" max="12800" width="11.421875" style="2" customWidth="1"/>
    <col min="12801" max="12801" width="2.8515625" style="2" customWidth="1"/>
    <col min="12802" max="12802" width="13.7109375" style="2" customWidth="1"/>
    <col min="12803" max="12803" width="18.7109375" style="2" customWidth="1"/>
    <col min="12804" max="12804" width="16.28125" style="2" bestFit="1" customWidth="1"/>
    <col min="12805" max="12805" width="16.57421875" style="2" bestFit="1" customWidth="1"/>
    <col min="12806" max="12806" width="15.8515625" style="2" bestFit="1" customWidth="1"/>
    <col min="12807" max="13056" width="11.421875" style="2" customWidth="1"/>
    <col min="13057" max="13057" width="2.8515625" style="2" customWidth="1"/>
    <col min="13058" max="13058" width="13.7109375" style="2" customWidth="1"/>
    <col min="13059" max="13059" width="18.7109375" style="2" customWidth="1"/>
    <col min="13060" max="13060" width="16.28125" style="2" bestFit="1" customWidth="1"/>
    <col min="13061" max="13061" width="16.57421875" style="2" bestFit="1" customWidth="1"/>
    <col min="13062" max="13062" width="15.8515625" style="2" bestFit="1" customWidth="1"/>
    <col min="13063" max="13312" width="11.421875" style="2" customWidth="1"/>
    <col min="13313" max="13313" width="2.8515625" style="2" customWidth="1"/>
    <col min="13314" max="13314" width="13.7109375" style="2" customWidth="1"/>
    <col min="13315" max="13315" width="18.7109375" style="2" customWidth="1"/>
    <col min="13316" max="13316" width="16.28125" style="2" bestFit="1" customWidth="1"/>
    <col min="13317" max="13317" width="16.57421875" style="2" bestFit="1" customWidth="1"/>
    <col min="13318" max="13318" width="15.8515625" style="2" bestFit="1" customWidth="1"/>
    <col min="13319" max="13568" width="11.421875" style="2" customWidth="1"/>
    <col min="13569" max="13569" width="2.8515625" style="2" customWidth="1"/>
    <col min="13570" max="13570" width="13.7109375" style="2" customWidth="1"/>
    <col min="13571" max="13571" width="18.7109375" style="2" customWidth="1"/>
    <col min="13572" max="13572" width="16.28125" style="2" bestFit="1" customWidth="1"/>
    <col min="13573" max="13573" width="16.57421875" style="2" bestFit="1" customWidth="1"/>
    <col min="13574" max="13574" width="15.8515625" style="2" bestFit="1" customWidth="1"/>
    <col min="13575" max="13824" width="11.421875" style="2" customWidth="1"/>
    <col min="13825" max="13825" width="2.8515625" style="2" customWidth="1"/>
    <col min="13826" max="13826" width="13.7109375" style="2" customWidth="1"/>
    <col min="13827" max="13827" width="18.7109375" style="2" customWidth="1"/>
    <col min="13828" max="13828" width="16.28125" style="2" bestFit="1" customWidth="1"/>
    <col min="13829" max="13829" width="16.57421875" style="2" bestFit="1" customWidth="1"/>
    <col min="13830" max="13830" width="15.8515625" style="2" bestFit="1" customWidth="1"/>
    <col min="13831" max="14080" width="11.421875" style="2" customWidth="1"/>
    <col min="14081" max="14081" width="2.8515625" style="2" customWidth="1"/>
    <col min="14082" max="14082" width="13.7109375" style="2" customWidth="1"/>
    <col min="14083" max="14083" width="18.7109375" style="2" customWidth="1"/>
    <col min="14084" max="14084" width="16.28125" style="2" bestFit="1" customWidth="1"/>
    <col min="14085" max="14085" width="16.57421875" style="2" bestFit="1" customWidth="1"/>
    <col min="14086" max="14086" width="15.8515625" style="2" bestFit="1" customWidth="1"/>
    <col min="14087" max="14336" width="11.421875" style="2" customWidth="1"/>
    <col min="14337" max="14337" width="2.8515625" style="2" customWidth="1"/>
    <col min="14338" max="14338" width="13.7109375" style="2" customWidth="1"/>
    <col min="14339" max="14339" width="18.7109375" style="2" customWidth="1"/>
    <col min="14340" max="14340" width="16.28125" style="2" bestFit="1" customWidth="1"/>
    <col min="14341" max="14341" width="16.57421875" style="2" bestFit="1" customWidth="1"/>
    <col min="14342" max="14342" width="15.8515625" style="2" bestFit="1" customWidth="1"/>
    <col min="14343" max="14592" width="11.421875" style="2" customWidth="1"/>
    <col min="14593" max="14593" width="2.8515625" style="2" customWidth="1"/>
    <col min="14594" max="14594" width="13.7109375" style="2" customWidth="1"/>
    <col min="14595" max="14595" width="18.7109375" style="2" customWidth="1"/>
    <col min="14596" max="14596" width="16.28125" style="2" bestFit="1" customWidth="1"/>
    <col min="14597" max="14597" width="16.57421875" style="2" bestFit="1" customWidth="1"/>
    <col min="14598" max="14598" width="15.8515625" style="2" bestFit="1" customWidth="1"/>
    <col min="14599" max="14848" width="11.421875" style="2" customWidth="1"/>
    <col min="14849" max="14849" width="2.8515625" style="2" customWidth="1"/>
    <col min="14850" max="14850" width="13.7109375" style="2" customWidth="1"/>
    <col min="14851" max="14851" width="18.7109375" style="2" customWidth="1"/>
    <col min="14852" max="14852" width="16.28125" style="2" bestFit="1" customWidth="1"/>
    <col min="14853" max="14853" width="16.57421875" style="2" bestFit="1" customWidth="1"/>
    <col min="14854" max="14854" width="15.8515625" style="2" bestFit="1" customWidth="1"/>
    <col min="14855" max="15104" width="11.421875" style="2" customWidth="1"/>
    <col min="15105" max="15105" width="2.8515625" style="2" customWidth="1"/>
    <col min="15106" max="15106" width="13.7109375" style="2" customWidth="1"/>
    <col min="15107" max="15107" width="18.7109375" style="2" customWidth="1"/>
    <col min="15108" max="15108" width="16.28125" style="2" bestFit="1" customWidth="1"/>
    <col min="15109" max="15109" width="16.57421875" style="2" bestFit="1" customWidth="1"/>
    <col min="15110" max="15110" width="15.8515625" style="2" bestFit="1" customWidth="1"/>
    <col min="15111" max="15360" width="11.421875" style="2" customWidth="1"/>
    <col min="15361" max="15361" width="2.8515625" style="2" customWidth="1"/>
    <col min="15362" max="15362" width="13.7109375" style="2" customWidth="1"/>
    <col min="15363" max="15363" width="18.7109375" style="2" customWidth="1"/>
    <col min="15364" max="15364" width="16.28125" style="2" bestFit="1" customWidth="1"/>
    <col min="15365" max="15365" width="16.57421875" style="2" bestFit="1" customWidth="1"/>
    <col min="15366" max="15366" width="15.8515625" style="2" bestFit="1" customWidth="1"/>
    <col min="15367" max="15616" width="11.421875" style="2" customWidth="1"/>
    <col min="15617" max="15617" width="2.8515625" style="2" customWidth="1"/>
    <col min="15618" max="15618" width="13.7109375" style="2" customWidth="1"/>
    <col min="15619" max="15619" width="18.7109375" style="2" customWidth="1"/>
    <col min="15620" max="15620" width="16.28125" style="2" bestFit="1" customWidth="1"/>
    <col min="15621" max="15621" width="16.57421875" style="2" bestFit="1" customWidth="1"/>
    <col min="15622" max="15622" width="15.8515625" style="2" bestFit="1" customWidth="1"/>
    <col min="15623" max="15872" width="11.421875" style="2" customWidth="1"/>
    <col min="15873" max="15873" width="2.8515625" style="2" customWidth="1"/>
    <col min="15874" max="15874" width="13.7109375" style="2" customWidth="1"/>
    <col min="15875" max="15875" width="18.7109375" style="2" customWidth="1"/>
    <col min="15876" max="15876" width="16.28125" style="2" bestFit="1" customWidth="1"/>
    <col min="15877" max="15877" width="16.57421875" style="2" bestFit="1" customWidth="1"/>
    <col min="15878" max="15878" width="15.8515625" style="2" bestFit="1" customWidth="1"/>
    <col min="15879" max="16128" width="11.421875" style="2" customWidth="1"/>
    <col min="16129" max="16129" width="2.8515625" style="2" customWidth="1"/>
    <col min="16130" max="16130" width="13.7109375" style="2" customWidth="1"/>
    <col min="16131" max="16131" width="18.7109375" style="2" customWidth="1"/>
    <col min="16132" max="16132" width="16.28125" style="2" bestFit="1" customWidth="1"/>
    <col min="16133" max="16133" width="16.57421875" style="2" bestFit="1" customWidth="1"/>
    <col min="16134" max="16134" width="15.8515625" style="2" bestFit="1" customWidth="1"/>
    <col min="16135" max="16384" width="11.421875" style="2" customWidth="1"/>
  </cols>
  <sheetData>
    <row r="2" spans="2:6" ht="19.5" customHeight="1">
      <c r="B2" s="884" t="s">
        <v>185</v>
      </c>
      <c r="C2" s="884"/>
      <c r="D2" s="884"/>
      <c r="E2" s="884"/>
      <c r="F2" s="884"/>
    </row>
    <row r="3" spans="2:6" ht="15">
      <c r="B3" s="282"/>
      <c r="C3" s="282"/>
      <c r="D3" s="282"/>
      <c r="E3" s="282"/>
      <c r="F3" s="283" t="s">
        <v>186</v>
      </c>
    </row>
    <row r="4" spans="2:10" ht="32.25" customHeight="1">
      <c r="B4" s="284" t="s">
        <v>187</v>
      </c>
      <c r="C4" s="285" t="s">
        <v>188</v>
      </c>
      <c r="D4" s="285" t="s">
        <v>189</v>
      </c>
      <c r="E4" s="285" t="s">
        <v>190</v>
      </c>
      <c r="F4" s="285" t="s">
        <v>191</v>
      </c>
      <c r="G4" s="286"/>
      <c r="H4" s="286"/>
      <c r="I4" s="286"/>
      <c r="J4" s="286"/>
    </row>
    <row r="5" spans="1:10" ht="15">
      <c r="A5" s="11"/>
      <c r="B5" s="287" t="s">
        <v>192</v>
      </c>
      <c r="C5" s="288">
        <v>-5.09278128108644</v>
      </c>
      <c r="D5" s="288">
        <v>-0.192893658910451</v>
      </c>
      <c r="E5" s="288">
        <v>28.23207047108956</v>
      </c>
      <c r="F5" s="288">
        <v>0.6358986729984887</v>
      </c>
      <c r="G5" s="286"/>
      <c r="H5" s="286"/>
      <c r="I5" s="286"/>
      <c r="J5" s="286"/>
    </row>
    <row r="6" spans="2:10" ht="15">
      <c r="B6" s="287" t="s">
        <v>193</v>
      </c>
      <c r="C6" s="288">
        <v>-7.29281948286094</v>
      </c>
      <c r="D6" s="288">
        <v>-0.180339254190833</v>
      </c>
      <c r="E6" s="288">
        <v>52.63862337575085</v>
      </c>
      <c r="F6" s="288">
        <v>1.2070316885407655</v>
      </c>
      <c r="G6" s="286"/>
      <c r="H6" s="286"/>
      <c r="I6" s="286"/>
      <c r="J6" s="286"/>
    </row>
    <row r="7" spans="2:10" ht="15">
      <c r="B7" s="287" t="s">
        <v>194</v>
      </c>
      <c r="C7" s="288">
        <v>-17.102974061541</v>
      </c>
      <c r="D7" s="288">
        <v>-0.958814350556383</v>
      </c>
      <c r="E7" s="288">
        <v>149.07752830774962</v>
      </c>
      <c r="F7" s="288">
        <v>6.928427428200818</v>
      </c>
      <c r="G7" s="286"/>
      <c r="H7" s="286"/>
      <c r="I7" s="286"/>
      <c r="J7" s="286"/>
    </row>
    <row r="8" spans="2:10" ht="15">
      <c r="B8" s="287" t="s">
        <v>171</v>
      </c>
      <c r="C8" s="288">
        <v>-11.43041171624</v>
      </c>
      <c r="D8" s="288">
        <v>-28.241890392748</v>
      </c>
      <c r="E8" s="288">
        <v>151.78870259748527</v>
      </c>
      <c r="F8" s="288">
        <v>141.52881776353323</v>
      </c>
      <c r="G8" s="286"/>
      <c r="H8" s="286"/>
      <c r="I8" s="286"/>
      <c r="J8" s="286"/>
    </row>
    <row r="9" spans="2:10" ht="15">
      <c r="B9" s="287" t="s">
        <v>195</v>
      </c>
      <c r="C9" s="288">
        <v>-1.22462505595616</v>
      </c>
      <c r="D9" s="288">
        <v>-65.3631324187363</v>
      </c>
      <c r="E9" s="288">
        <v>83.22582447411752</v>
      </c>
      <c r="F9" s="288">
        <v>360.38454033532213</v>
      </c>
      <c r="G9" s="286"/>
      <c r="H9" s="286"/>
      <c r="I9" s="286"/>
      <c r="J9" s="286"/>
    </row>
    <row r="10" spans="2:10" ht="15">
      <c r="B10" s="287" t="s">
        <v>196</v>
      </c>
      <c r="C10" s="288">
        <v>-0.705333277238487</v>
      </c>
      <c r="D10" s="288">
        <v>-60.6550757530745</v>
      </c>
      <c r="E10" s="288">
        <v>87.06728056600834</v>
      </c>
      <c r="F10" s="288">
        <v>367.16269191905275</v>
      </c>
      <c r="G10" s="286"/>
      <c r="H10" s="286"/>
      <c r="I10" s="286"/>
      <c r="J10" s="286"/>
    </row>
    <row r="11" spans="2:10" ht="15">
      <c r="B11" s="287" t="s">
        <v>197</v>
      </c>
      <c r="C11" s="288">
        <v>-0.770490743680605</v>
      </c>
      <c r="D11" s="288">
        <v>-74.1569714983085</v>
      </c>
      <c r="E11" s="288">
        <v>126.94804094272199</v>
      </c>
      <c r="F11" s="288">
        <v>474.2256784623572</v>
      </c>
      <c r="G11" s="286"/>
      <c r="H11" s="286"/>
      <c r="I11" s="286"/>
      <c r="J11" s="286"/>
    </row>
    <row r="12" spans="2:10" ht="15">
      <c r="B12" s="287" t="s">
        <v>198</v>
      </c>
      <c r="C12" s="288">
        <v>-0.64154954647868</v>
      </c>
      <c r="D12" s="288">
        <v>-85.5030789704198</v>
      </c>
      <c r="E12" s="288">
        <v>134.1716805445014</v>
      </c>
      <c r="F12" s="288">
        <v>591.4098567546295</v>
      </c>
      <c r="G12" s="286"/>
      <c r="H12" s="286"/>
      <c r="I12" s="286"/>
      <c r="J12" s="286"/>
    </row>
    <row r="13" spans="1:10" ht="15">
      <c r="A13" s="11"/>
      <c r="B13" s="289" t="s">
        <v>199</v>
      </c>
      <c r="C13" s="290">
        <v>-0.725986293872165</v>
      </c>
      <c r="D13" s="290">
        <v>-132.67293104316</v>
      </c>
      <c r="E13" s="290">
        <v>232.7686671262322</v>
      </c>
      <c r="F13" s="290">
        <v>932.024678032781</v>
      </c>
      <c r="G13" s="286"/>
      <c r="H13" s="286"/>
      <c r="I13" s="286"/>
      <c r="J13" s="286"/>
    </row>
    <row r="14" spans="2:10" ht="75.75" customHeight="1">
      <c r="B14" s="885" t="s">
        <v>200</v>
      </c>
      <c r="C14" s="886"/>
      <c r="D14" s="886"/>
      <c r="E14" s="886"/>
      <c r="F14" s="886"/>
      <c r="G14" s="286"/>
      <c r="H14" s="286"/>
      <c r="I14" s="286"/>
      <c r="J14" s="286"/>
    </row>
  </sheetData>
  <mergeCells count="2">
    <mergeCell ref="B2:F2"/>
    <mergeCell ref="B14:F14"/>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
  <sheetViews>
    <sheetView showGridLines="0" workbookViewId="0" topLeftCell="A1">
      <selection activeCell="B2" sqref="B2:J2"/>
    </sheetView>
  </sheetViews>
  <sheetFormatPr defaultColWidth="11.421875" defaultRowHeight="15"/>
  <cols>
    <col min="1" max="1" width="3.421875" style="2" customWidth="1"/>
    <col min="2" max="10" width="14.7109375" style="2" customWidth="1"/>
    <col min="11" max="256" width="11.421875" style="2" customWidth="1"/>
    <col min="257" max="257" width="3.421875" style="2" customWidth="1"/>
    <col min="258" max="266" width="14.7109375" style="2" customWidth="1"/>
    <col min="267" max="512" width="11.421875" style="2" customWidth="1"/>
    <col min="513" max="513" width="3.421875" style="2" customWidth="1"/>
    <col min="514" max="522" width="14.7109375" style="2" customWidth="1"/>
    <col min="523" max="768" width="11.421875" style="2" customWidth="1"/>
    <col min="769" max="769" width="3.421875" style="2" customWidth="1"/>
    <col min="770" max="778" width="14.7109375" style="2" customWidth="1"/>
    <col min="779" max="1024" width="11.421875" style="2" customWidth="1"/>
    <col min="1025" max="1025" width="3.421875" style="2" customWidth="1"/>
    <col min="1026" max="1034" width="14.7109375" style="2" customWidth="1"/>
    <col min="1035" max="1280" width="11.421875" style="2" customWidth="1"/>
    <col min="1281" max="1281" width="3.421875" style="2" customWidth="1"/>
    <col min="1282" max="1290" width="14.7109375" style="2" customWidth="1"/>
    <col min="1291" max="1536" width="11.421875" style="2" customWidth="1"/>
    <col min="1537" max="1537" width="3.421875" style="2" customWidth="1"/>
    <col min="1538" max="1546" width="14.7109375" style="2" customWidth="1"/>
    <col min="1547" max="1792" width="11.421875" style="2" customWidth="1"/>
    <col min="1793" max="1793" width="3.421875" style="2" customWidth="1"/>
    <col min="1794" max="1802" width="14.7109375" style="2" customWidth="1"/>
    <col min="1803" max="2048" width="11.421875" style="2" customWidth="1"/>
    <col min="2049" max="2049" width="3.421875" style="2" customWidth="1"/>
    <col min="2050" max="2058" width="14.7109375" style="2" customWidth="1"/>
    <col min="2059" max="2304" width="11.421875" style="2" customWidth="1"/>
    <col min="2305" max="2305" width="3.421875" style="2" customWidth="1"/>
    <col min="2306" max="2314" width="14.7109375" style="2" customWidth="1"/>
    <col min="2315" max="2560" width="11.421875" style="2" customWidth="1"/>
    <col min="2561" max="2561" width="3.421875" style="2" customWidth="1"/>
    <col min="2562" max="2570" width="14.7109375" style="2" customWidth="1"/>
    <col min="2571" max="2816" width="11.421875" style="2" customWidth="1"/>
    <col min="2817" max="2817" width="3.421875" style="2" customWidth="1"/>
    <col min="2818" max="2826" width="14.7109375" style="2" customWidth="1"/>
    <col min="2827" max="3072" width="11.421875" style="2" customWidth="1"/>
    <col min="3073" max="3073" width="3.421875" style="2" customWidth="1"/>
    <col min="3074" max="3082" width="14.7109375" style="2" customWidth="1"/>
    <col min="3083" max="3328" width="11.421875" style="2" customWidth="1"/>
    <col min="3329" max="3329" width="3.421875" style="2" customWidth="1"/>
    <col min="3330" max="3338" width="14.7109375" style="2" customWidth="1"/>
    <col min="3339" max="3584" width="11.421875" style="2" customWidth="1"/>
    <col min="3585" max="3585" width="3.421875" style="2" customWidth="1"/>
    <col min="3586" max="3594" width="14.7109375" style="2" customWidth="1"/>
    <col min="3595" max="3840" width="11.421875" style="2" customWidth="1"/>
    <col min="3841" max="3841" width="3.421875" style="2" customWidth="1"/>
    <col min="3842" max="3850" width="14.7109375" style="2" customWidth="1"/>
    <col min="3851" max="4096" width="11.421875" style="2" customWidth="1"/>
    <col min="4097" max="4097" width="3.421875" style="2" customWidth="1"/>
    <col min="4098" max="4106" width="14.7109375" style="2" customWidth="1"/>
    <col min="4107" max="4352" width="11.421875" style="2" customWidth="1"/>
    <col min="4353" max="4353" width="3.421875" style="2" customWidth="1"/>
    <col min="4354" max="4362" width="14.7109375" style="2" customWidth="1"/>
    <col min="4363" max="4608" width="11.421875" style="2" customWidth="1"/>
    <col min="4609" max="4609" width="3.421875" style="2" customWidth="1"/>
    <col min="4610" max="4618" width="14.7109375" style="2" customWidth="1"/>
    <col min="4619" max="4864" width="11.421875" style="2" customWidth="1"/>
    <col min="4865" max="4865" width="3.421875" style="2" customWidth="1"/>
    <col min="4866" max="4874" width="14.7109375" style="2" customWidth="1"/>
    <col min="4875" max="5120" width="11.421875" style="2" customWidth="1"/>
    <col min="5121" max="5121" width="3.421875" style="2" customWidth="1"/>
    <col min="5122" max="5130" width="14.7109375" style="2" customWidth="1"/>
    <col min="5131" max="5376" width="11.421875" style="2" customWidth="1"/>
    <col min="5377" max="5377" width="3.421875" style="2" customWidth="1"/>
    <col min="5378" max="5386" width="14.7109375" style="2" customWidth="1"/>
    <col min="5387" max="5632" width="11.421875" style="2" customWidth="1"/>
    <col min="5633" max="5633" width="3.421875" style="2" customWidth="1"/>
    <col min="5634" max="5642" width="14.7109375" style="2" customWidth="1"/>
    <col min="5643" max="5888" width="11.421875" style="2" customWidth="1"/>
    <col min="5889" max="5889" width="3.421875" style="2" customWidth="1"/>
    <col min="5890" max="5898" width="14.7109375" style="2" customWidth="1"/>
    <col min="5899" max="6144" width="11.421875" style="2" customWidth="1"/>
    <col min="6145" max="6145" width="3.421875" style="2" customWidth="1"/>
    <col min="6146" max="6154" width="14.7109375" style="2" customWidth="1"/>
    <col min="6155" max="6400" width="11.421875" style="2" customWidth="1"/>
    <col min="6401" max="6401" width="3.421875" style="2" customWidth="1"/>
    <col min="6402" max="6410" width="14.7109375" style="2" customWidth="1"/>
    <col min="6411" max="6656" width="11.421875" style="2" customWidth="1"/>
    <col min="6657" max="6657" width="3.421875" style="2" customWidth="1"/>
    <col min="6658" max="6666" width="14.7109375" style="2" customWidth="1"/>
    <col min="6667" max="6912" width="11.421875" style="2" customWidth="1"/>
    <col min="6913" max="6913" width="3.421875" style="2" customWidth="1"/>
    <col min="6914" max="6922" width="14.7109375" style="2" customWidth="1"/>
    <col min="6923" max="7168" width="11.421875" style="2" customWidth="1"/>
    <col min="7169" max="7169" width="3.421875" style="2" customWidth="1"/>
    <col min="7170" max="7178" width="14.7109375" style="2" customWidth="1"/>
    <col min="7179" max="7424" width="11.421875" style="2" customWidth="1"/>
    <col min="7425" max="7425" width="3.421875" style="2" customWidth="1"/>
    <col min="7426" max="7434" width="14.7109375" style="2" customWidth="1"/>
    <col min="7435" max="7680" width="11.421875" style="2" customWidth="1"/>
    <col min="7681" max="7681" width="3.421875" style="2" customWidth="1"/>
    <col min="7682" max="7690" width="14.7109375" style="2" customWidth="1"/>
    <col min="7691" max="7936" width="11.421875" style="2" customWidth="1"/>
    <col min="7937" max="7937" width="3.421875" style="2" customWidth="1"/>
    <col min="7938" max="7946" width="14.7109375" style="2" customWidth="1"/>
    <col min="7947" max="8192" width="11.421875" style="2" customWidth="1"/>
    <col min="8193" max="8193" width="3.421875" style="2" customWidth="1"/>
    <col min="8194" max="8202" width="14.7109375" style="2" customWidth="1"/>
    <col min="8203" max="8448" width="11.421875" style="2" customWidth="1"/>
    <col min="8449" max="8449" width="3.421875" style="2" customWidth="1"/>
    <col min="8450" max="8458" width="14.7109375" style="2" customWidth="1"/>
    <col min="8459" max="8704" width="11.421875" style="2" customWidth="1"/>
    <col min="8705" max="8705" width="3.421875" style="2" customWidth="1"/>
    <col min="8706" max="8714" width="14.7109375" style="2" customWidth="1"/>
    <col min="8715" max="8960" width="11.421875" style="2" customWidth="1"/>
    <col min="8961" max="8961" width="3.421875" style="2" customWidth="1"/>
    <col min="8962" max="8970" width="14.7109375" style="2" customWidth="1"/>
    <col min="8971" max="9216" width="11.421875" style="2" customWidth="1"/>
    <col min="9217" max="9217" width="3.421875" style="2" customWidth="1"/>
    <col min="9218" max="9226" width="14.7109375" style="2" customWidth="1"/>
    <col min="9227" max="9472" width="11.421875" style="2" customWidth="1"/>
    <col min="9473" max="9473" width="3.421875" style="2" customWidth="1"/>
    <col min="9474" max="9482" width="14.7109375" style="2" customWidth="1"/>
    <col min="9483" max="9728" width="11.421875" style="2" customWidth="1"/>
    <col min="9729" max="9729" width="3.421875" style="2" customWidth="1"/>
    <col min="9730" max="9738" width="14.7109375" style="2" customWidth="1"/>
    <col min="9739" max="9984" width="11.421875" style="2" customWidth="1"/>
    <col min="9985" max="9985" width="3.421875" style="2" customWidth="1"/>
    <col min="9986" max="9994" width="14.7109375" style="2" customWidth="1"/>
    <col min="9995" max="10240" width="11.421875" style="2" customWidth="1"/>
    <col min="10241" max="10241" width="3.421875" style="2" customWidth="1"/>
    <col min="10242" max="10250" width="14.7109375" style="2" customWidth="1"/>
    <col min="10251" max="10496" width="11.421875" style="2" customWidth="1"/>
    <col min="10497" max="10497" width="3.421875" style="2" customWidth="1"/>
    <col min="10498" max="10506" width="14.7109375" style="2" customWidth="1"/>
    <col min="10507" max="10752" width="11.421875" style="2" customWidth="1"/>
    <col min="10753" max="10753" width="3.421875" style="2" customWidth="1"/>
    <col min="10754" max="10762" width="14.7109375" style="2" customWidth="1"/>
    <col min="10763" max="11008" width="11.421875" style="2" customWidth="1"/>
    <col min="11009" max="11009" width="3.421875" style="2" customWidth="1"/>
    <col min="11010" max="11018" width="14.7109375" style="2" customWidth="1"/>
    <col min="11019" max="11264" width="11.421875" style="2" customWidth="1"/>
    <col min="11265" max="11265" width="3.421875" style="2" customWidth="1"/>
    <col min="11266" max="11274" width="14.7109375" style="2" customWidth="1"/>
    <col min="11275" max="11520" width="11.421875" style="2" customWidth="1"/>
    <col min="11521" max="11521" width="3.421875" style="2" customWidth="1"/>
    <col min="11522" max="11530" width="14.7109375" style="2" customWidth="1"/>
    <col min="11531" max="11776" width="11.421875" style="2" customWidth="1"/>
    <col min="11777" max="11777" width="3.421875" style="2" customWidth="1"/>
    <col min="11778" max="11786" width="14.7109375" style="2" customWidth="1"/>
    <col min="11787" max="12032" width="11.421875" style="2" customWidth="1"/>
    <col min="12033" max="12033" width="3.421875" style="2" customWidth="1"/>
    <col min="12034" max="12042" width="14.7109375" style="2" customWidth="1"/>
    <col min="12043" max="12288" width="11.421875" style="2" customWidth="1"/>
    <col min="12289" max="12289" width="3.421875" style="2" customWidth="1"/>
    <col min="12290" max="12298" width="14.7109375" style="2" customWidth="1"/>
    <col min="12299" max="12544" width="11.421875" style="2" customWidth="1"/>
    <col min="12545" max="12545" width="3.421875" style="2" customWidth="1"/>
    <col min="12546" max="12554" width="14.7109375" style="2" customWidth="1"/>
    <col min="12555" max="12800" width="11.421875" style="2" customWidth="1"/>
    <col min="12801" max="12801" width="3.421875" style="2" customWidth="1"/>
    <col min="12802" max="12810" width="14.7109375" style="2" customWidth="1"/>
    <col min="12811" max="13056" width="11.421875" style="2" customWidth="1"/>
    <col min="13057" max="13057" width="3.421875" style="2" customWidth="1"/>
    <col min="13058" max="13066" width="14.7109375" style="2" customWidth="1"/>
    <col min="13067" max="13312" width="11.421875" style="2" customWidth="1"/>
    <col min="13313" max="13313" width="3.421875" style="2" customWidth="1"/>
    <col min="13314" max="13322" width="14.7109375" style="2" customWidth="1"/>
    <col min="13323" max="13568" width="11.421875" style="2" customWidth="1"/>
    <col min="13569" max="13569" width="3.421875" style="2" customWidth="1"/>
    <col min="13570" max="13578" width="14.7109375" style="2" customWidth="1"/>
    <col min="13579" max="13824" width="11.421875" style="2" customWidth="1"/>
    <col min="13825" max="13825" width="3.421875" style="2" customWidth="1"/>
    <col min="13826" max="13834" width="14.7109375" style="2" customWidth="1"/>
    <col min="13835" max="14080" width="11.421875" style="2" customWidth="1"/>
    <col min="14081" max="14081" width="3.421875" style="2" customWidth="1"/>
    <col min="14082" max="14090" width="14.7109375" style="2" customWidth="1"/>
    <col min="14091" max="14336" width="11.421875" style="2" customWidth="1"/>
    <col min="14337" max="14337" width="3.421875" style="2" customWidth="1"/>
    <col min="14338" max="14346" width="14.7109375" style="2" customWidth="1"/>
    <col min="14347" max="14592" width="11.421875" style="2" customWidth="1"/>
    <col min="14593" max="14593" width="3.421875" style="2" customWidth="1"/>
    <col min="14594" max="14602" width="14.7109375" style="2" customWidth="1"/>
    <col min="14603" max="14848" width="11.421875" style="2" customWidth="1"/>
    <col min="14849" max="14849" width="3.421875" style="2" customWidth="1"/>
    <col min="14850" max="14858" width="14.7109375" style="2" customWidth="1"/>
    <col min="14859" max="15104" width="11.421875" style="2" customWidth="1"/>
    <col min="15105" max="15105" width="3.421875" style="2" customWidth="1"/>
    <col min="15106" max="15114" width="14.7109375" style="2" customWidth="1"/>
    <col min="15115" max="15360" width="11.421875" style="2" customWidth="1"/>
    <col min="15361" max="15361" width="3.421875" style="2" customWidth="1"/>
    <col min="15362" max="15370" width="14.7109375" style="2" customWidth="1"/>
    <col min="15371" max="15616" width="11.421875" style="2" customWidth="1"/>
    <col min="15617" max="15617" width="3.421875" style="2" customWidth="1"/>
    <col min="15618" max="15626" width="14.7109375" style="2" customWidth="1"/>
    <col min="15627" max="15872" width="11.421875" style="2" customWidth="1"/>
    <col min="15873" max="15873" width="3.421875" style="2" customWidth="1"/>
    <col min="15874" max="15882" width="14.7109375" style="2" customWidth="1"/>
    <col min="15883" max="16128" width="11.421875" style="2" customWidth="1"/>
    <col min="16129" max="16129" width="3.421875" style="2" customWidth="1"/>
    <col min="16130" max="16138" width="14.7109375" style="2" customWidth="1"/>
    <col min="16139" max="16384" width="11.421875" style="2" customWidth="1"/>
  </cols>
  <sheetData>
    <row r="1" spans="2:8" ht="15">
      <c r="B1" s="236"/>
      <c r="E1" s="236"/>
      <c r="H1" s="236"/>
    </row>
    <row r="2" spans="2:10" ht="21" customHeight="1">
      <c r="B2" s="838" t="s">
        <v>201</v>
      </c>
      <c r="C2" s="838"/>
      <c r="D2" s="838"/>
      <c r="E2" s="838"/>
      <c r="F2" s="838"/>
      <c r="G2" s="838"/>
      <c r="H2" s="838"/>
      <c r="I2" s="838"/>
      <c r="J2" s="838"/>
    </row>
    <row r="3" spans="2:12" ht="15" customHeight="1">
      <c r="B3" s="291" t="s">
        <v>6</v>
      </c>
      <c r="C3" s="292"/>
      <c r="D3" s="292"/>
      <c r="E3" s="292"/>
      <c r="F3" s="292"/>
      <c r="G3" s="887" t="s">
        <v>202</v>
      </c>
      <c r="H3" s="887"/>
      <c r="I3" s="887"/>
      <c r="J3" s="887"/>
      <c r="K3" s="293"/>
      <c r="L3" s="293"/>
    </row>
    <row r="4" spans="2:12" ht="15" customHeight="1">
      <c r="B4" s="294" t="s">
        <v>203</v>
      </c>
      <c r="C4" s="295" t="s">
        <v>204</v>
      </c>
      <c r="D4" s="295" t="s">
        <v>205</v>
      </c>
      <c r="E4" s="295" t="s">
        <v>206</v>
      </c>
      <c r="F4" s="295" t="s">
        <v>171</v>
      </c>
      <c r="G4" s="295" t="s">
        <v>207</v>
      </c>
      <c r="H4" s="295" t="s">
        <v>196</v>
      </c>
      <c r="I4" s="295" t="s">
        <v>197</v>
      </c>
      <c r="J4" s="295" t="s">
        <v>208</v>
      </c>
      <c r="K4" s="293"/>
      <c r="L4" s="293"/>
    </row>
    <row r="5" spans="2:12" ht="15" customHeight="1">
      <c r="B5" s="296" t="s">
        <v>209</v>
      </c>
      <c r="C5" s="297">
        <v>1.941398602658881</v>
      </c>
      <c r="D5" s="297">
        <v>5.158094525780301</v>
      </c>
      <c r="E5" s="297">
        <v>10.884524618594646</v>
      </c>
      <c r="F5" s="297">
        <v>16.83452335325061</v>
      </c>
      <c r="G5" s="297">
        <v>24.561528501554513</v>
      </c>
      <c r="H5" s="297">
        <v>33.35370698095774</v>
      </c>
      <c r="I5" s="297">
        <v>43.397222475503085</v>
      </c>
      <c r="J5" s="297">
        <v>53.81781200049418</v>
      </c>
      <c r="K5" s="293"/>
      <c r="L5" s="293"/>
    </row>
    <row r="6" spans="2:12" ht="15" customHeight="1">
      <c r="B6" s="296" t="s">
        <v>210</v>
      </c>
      <c r="C6" s="297">
        <v>2.1290705586099548</v>
      </c>
      <c r="D6" s="297">
        <v>5.263231934517047</v>
      </c>
      <c r="E6" s="297">
        <v>10.138623951931553</v>
      </c>
      <c r="F6" s="297">
        <v>16.069160606495217</v>
      </c>
      <c r="G6" s="297">
        <v>23.0087150753537</v>
      </c>
      <c r="H6" s="297">
        <v>30.96839536575585</v>
      </c>
      <c r="I6" s="297">
        <v>40.47349893776282</v>
      </c>
      <c r="J6" s="297"/>
      <c r="K6" s="293"/>
      <c r="L6" s="293"/>
    </row>
    <row r="7" spans="2:12" ht="15" customHeight="1">
      <c r="B7" s="296" t="s">
        <v>211</v>
      </c>
      <c r="C7" s="297">
        <v>2.049370411884128</v>
      </c>
      <c r="D7" s="297">
        <v>4.79821724942861</v>
      </c>
      <c r="E7" s="297">
        <v>9.571849469789342</v>
      </c>
      <c r="F7" s="297">
        <v>14.658487797954542</v>
      </c>
      <c r="G7" s="297">
        <v>21.039024732529956</v>
      </c>
      <c r="H7" s="297">
        <v>28.46336314808277</v>
      </c>
      <c r="I7" s="297"/>
      <c r="J7" s="297"/>
      <c r="K7" s="293"/>
      <c r="L7" s="293"/>
    </row>
    <row r="8" spans="2:12" ht="15" customHeight="1">
      <c r="B8" s="296" t="s">
        <v>212</v>
      </c>
      <c r="C8" s="297">
        <v>1.7754586681721882</v>
      </c>
      <c r="D8" s="297">
        <v>4.20248408276899</v>
      </c>
      <c r="E8" s="297">
        <v>8.446468656393012</v>
      </c>
      <c r="F8" s="297">
        <v>13.16481396182074</v>
      </c>
      <c r="G8" s="297">
        <v>18.331596203407425</v>
      </c>
      <c r="H8" s="297"/>
      <c r="I8" s="297"/>
      <c r="J8" s="297"/>
      <c r="K8" s="293"/>
      <c r="L8" s="293"/>
    </row>
    <row r="9" spans="2:10" ht="15" customHeight="1">
      <c r="B9" s="298" t="s">
        <v>213</v>
      </c>
      <c r="C9" s="297">
        <v>1.478213969344278</v>
      </c>
      <c r="D9" s="297">
        <v>2.945852971953764</v>
      </c>
      <c r="E9" s="297">
        <v>7.1897424788330255</v>
      </c>
      <c r="F9" s="299">
        <v>10.89306044257396</v>
      </c>
      <c r="G9" s="300"/>
      <c r="H9" s="300"/>
      <c r="I9" s="300"/>
      <c r="J9" s="300"/>
    </row>
    <row r="10" spans="2:10" ht="15" customHeight="1">
      <c r="B10" s="298" t="s">
        <v>214</v>
      </c>
      <c r="C10" s="297">
        <v>1.3754248412901324</v>
      </c>
      <c r="D10" s="297">
        <v>3.026841277125804</v>
      </c>
      <c r="E10" s="297">
        <v>7.1520598107477955</v>
      </c>
      <c r="F10" s="300"/>
      <c r="G10" s="300"/>
      <c r="H10" s="300"/>
      <c r="I10" s="300"/>
      <c r="J10" s="300"/>
    </row>
    <row r="11" spans="2:10" ht="15" customHeight="1">
      <c r="B11" s="298" t="s">
        <v>215</v>
      </c>
      <c r="C11" s="297">
        <v>0.4037971576121934</v>
      </c>
      <c r="D11" s="297">
        <v>0.6895691106669102</v>
      </c>
      <c r="E11" s="297"/>
      <c r="F11" s="300"/>
      <c r="G11" s="300"/>
      <c r="H11" s="300"/>
      <c r="I11" s="300"/>
      <c r="J11" s="300"/>
    </row>
    <row r="12" spans="2:10" ht="74.25" customHeight="1">
      <c r="B12" s="888" t="s">
        <v>216</v>
      </c>
      <c r="C12" s="889"/>
      <c r="D12" s="889"/>
      <c r="E12" s="889"/>
      <c r="F12" s="889"/>
      <c r="G12" s="889"/>
      <c r="H12" s="889"/>
      <c r="I12" s="889"/>
      <c r="J12" s="889"/>
    </row>
  </sheetData>
  <mergeCells count="3">
    <mergeCell ref="B2:J2"/>
    <mergeCell ref="G3:J3"/>
    <mergeCell ref="B12:J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0"/>
  <sheetViews>
    <sheetView showGridLines="0" workbookViewId="0" topLeftCell="A1"/>
  </sheetViews>
  <sheetFormatPr defaultColWidth="11.421875" defaultRowHeight="15"/>
  <cols>
    <col min="1" max="1" width="2.8515625" style="2" customWidth="1"/>
    <col min="2" max="2" width="9.28125" style="2" customWidth="1"/>
    <col min="3" max="11" width="14.7109375" style="2" customWidth="1"/>
    <col min="12" max="256" width="11.421875" style="2" customWidth="1"/>
    <col min="257" max="257" width="2.8515625" style="2" customWidth="1"/>
    <col min="258" max="258" width="9.28125" style="2" customWidth="1"/>
    <col min="259" max="267" width="14.7109375" style="2" customWidth="1"/>
    <col min="268" max="512" width="11.421875" style="2" customWidth="1"/>
    <col min="513" max="513" width="2.8515625" style="2" customWidth="1"/>
    <col min="514" max="514" width="9.28125" style="2" customWidth="1"/>
    <col min="515" max="523" width="14.7109375" style="2" customWidth="1"/>
    <col min="524" max="768" width="11.421875" style="2" customWidth="1"/>
    <col min="769" max="769" width="2.8515625" style="2" customWidth="1"/>
    <col min="770" max="770" width="9.28125" style="2" customWidth="1"/>
    <col min="771" max="779" width="14.7109375" style="2" customWidth="1"/>
    <col min="780" max="1024" width="11.421875" style="2" customWidth="1"/>
    <col min="1025" max="1025" width="2.8515625" style="2" customWidth="1"/>
    <col min="1026" max="1026" width="9.28125" style="2" customWidth="1"/>
    <col min="1027" max="1035" width="14.7109375" style="2" customWidth="1"/>
    <col min="1036" max="1280" width="11.421875" style="2" customWidth="1"/>
    <col min="1281" max="1281" width="2.8515625" style="2" customWidth="1"/>
    <col min="1282" max="1282" width="9.28125" style="2" customWidth="1"/>
    <col min="1283" max="1291" width="14.7109375" style="2" customWidth="1"/>
    <col min="1292" max="1536" width="11.421875" style="2" customWidth="1"/>
    <col min="1537" max="1537" width="2.8515625" style="2" customWidth="1"/>
    <col min="1538" max="1538" width="9.28125" style="2" customWidth="1"/>
    <col min="1539" max="1547" width="14.7109375" style="2" customWidth="1"/>
    <col min="1548" max="1792" width="11.421875" style="2" customWidth="1"/>
    <col min="1793" max="1793" width="2.8515625" style="2" customWidth="1"/>
    <col min="1794" max="1794" width="9.28125" style="2" customWidth="1"/>
    <col min="1795" max="1803" width="14.7109375" style="2" customWidth="1"/>
    <col min="1804" max="2048" width="11.421875" style="2" customWidth="1"/>
    <col min="2049" max="2049" width="2.8515625" style="2" customWidth="1"/>
    <col min="2050" max="2050" width="9.28125" style="2" customWidth="1"/>
    <col min="2051" max="2059" width="14.7109375" style="2" customWidth="1"/>
    <col min="2060" max="2304" width="11.421875" style="2" customWidth="1"/>
    <col min="2305" max="2305" width="2.8515625" style="2" customWidth="1"/>
    <col min="2306" max="2306" width="9.28125" style="2" customWidth="1"/>
    <col min="2307" max="2315" width="14.7109375" style="2" customWidth="1"/>
    <col min="2316" max="2560" width="11.421875" style="2" customWidth="1"/>
    <col min="2561" max="2561" width="2.8515625" style="2" customWidth="1"/>
    <col min="2562" max="2562" width="9.28125" style="2" customWidth="1"/>
    <col min="2563" max="2571" width="14.7109375" style="2" customWidth="1"/>
    <col min="2572" max="2816" width="11.421875" style="2" customWidth="1"/>
    <col min="2817" max="2817" width="2.8515625" style="2" customWidth="1"/>
    <col min="2818" max="2818" width="9.28125" style="2" customWidth="1"/>
    <col min="2819" max="2827" width="14.7109375" style="2" customWidth="1"/>
    <col min="2828" max="3072" width="11.421875" style="2" customWidth="1"/>
    <col min="3073" max="3073" width="2.8515625" style="2" customWidth="1"/>
    <col min="3074" max="3074" width="9.28125" style="2" customWidth="1"/>
    <col min="3075" max="3083" width="14.7109375" style="2" customWidth="1"/>
    <col min="3084" max="3328" width="11.421875" style="2" customWidth="1"/>
    <col min="3329" max="3329" width="2.8515625" style="2" customWidth="1"/>
    <col min="3330" max="3330" width="9.28125" style="2" customWidth="1"/>
    <col min="3331" max="3339" width="14.7109375" style="2" customWidth="1"/>
    <col min="3340" max="3584" width="11.421875" style="2" customWidth="1"/>
    <col min="3585" max="3585" width="2.8515625" style="2" customWidth="1"/>
    <col min="3586" max="3586" width="9.28125" style="2" customWidth="1"/>
    <col min="3587" max="3595" width="14.7109375" style="2" customWidth="1"/>
    <col min="3596" max="3840" width="11.421875" style="2" customWidth="1"/>
    <col min="3841" max="3841" width="2.8515625" style="2" customWidth="1"/>
    <col min="3842" max="3842" width="9.28125" style="2" customWidth="1"/>
    <col min="3843" max="3851" width="14.7109375" style="2" customWidth="1"/>
    <col min="3852" max="4096" width="11.421875" style="2" customWidth="1"/>
    <col min="4097" max="4097" width="2.8515625" style="2" customWidth="1"/>
    <col min="4098" max="4098" width="9.28125" style="2" customWidth="1"/>
    <col min="4099" max="4107" width="14.7109375" style="2" customWidth="1"/>
    <col min="4108" max="4352" width="11.421875" style="2" customWidth="1"/>
    <col min="4353" max="4353" width="2.8515625" style="2" customWidth="1"/>
    <col min="4354" max="4354" width="9.28125" style="2" customWidth="1"/>
    <col min="4355" max="4363" width="14.7109375" style="2" customWidth="1"/>
    <col min="4364" max="4608" width="11.421875" style="2" customWidth="1"/>
    <col min="4609" max="4609" width="2.8515625" style="2" customWidth="1"/>
    <col min="4610" max="4610" width="9.28125" style="2" customWidth="1"/>
    <col min="4611" max="4619" width="14.7109375" style="2" customWidth="1"/>
    <col min="4620" max="4864" width="11.421875" style="2" customWidth="1"/>
    <col min="4865" max="4865" width="2.8515625" style="2" customWidth="1"/>
    <col min="4866" max="4866" width="9.28125" style="2" customWidth="1"/>
    <col min="4867" max="4875" width="14.7109375" style="2" customWidth="1"/>
    <col min="4876" max="5120" width="11.421875" style="2" customWidth="1"/>
    <col min="5121" max="5121" width="2.8515625" style="2" customWidth="1"/>
    <col min="5122" max="5122" width="9.28125" style="2" customWidth="1"/>
    <col min="5123" max="5131" width="14.7109375" style="2" customWidth="1"/>
    <col min="5132" max="5376" width="11.421875" style="2" customWidth="1"/>
    <col min="5377" max="5377" width="2.8515625" style="2" customWidth="1"/>
    <col min="5378" max="5378" width="9.28125" style="2" customWidth="1"/>
    <col min="5379" max="5387" width="14.7109375" style="2" customWidth="1"/>
    <col min="5388" max="5632" width="11.421875" style="2" customWidth="1"/>
    <col min="5633" max="5633" width="2.8515625" style="2" customWidth="1"/>
    <col min="5634" max="5634" width="9.28125" style="2" customWidth="1"/>
    <col min="5635" max="5643" width="14.7109375" style="2" customWidth="1"/>
    <col min="5644" max="5888" width="11.421875" style="2" customWidth="1"/>
    <col min="5889" max="5889" width="2.8515625" style="2" customWidth="1"/>
    <col min="5890" max="5890" width="9.28125" style="2" customWidth="1"/>
    <col min="5891" max="5899" width="14.7109375" style="2" customWidth="1"/>
    <col min="5900" max="6144" width="11.421875" style="2" customWidth="1"/>
    <col min="6145" max="6145" width="2.8515625" style="2" customWidth="1"/>
    <col min="6146" max="6146" width="9.28125" style="2" customWidth="1"/>
    <col min="6147" max="6155" width="14.7109375" style="2" customWidth="1"/>
    <col min="6156" max="6400" width="11.421875" style="2" customWidth="1"/>
    <col min="6401" max="6401" width="2.8515625" style="2" customWidth="1"/>
    <col min="6402" max="6402" width="9.28125" style="2" customWidth="1"/>
    <col min="6403" max="6411" width="14.7109375" style="2" customWidth="1"/>
    <col min="6412" max="6656" width="11.421875" style="2" customWidth="1"/>
    <col min="6657" max="6657" width="2.8515625" style="2" customWidth="1"/>
    <col min="6658" max="6658" width="9.28125" style="2" customWidth="1"/>
    <col min="6659" max="6667" width="14.7109375" style="2" customWidth="1"/>
    <col min="6668" max="6912" width="11.421875" style="2" customWidth="1"/>
    <col min="6913" max="6913" width="2.8515625" style="2" customWidth="1"/>
    <col min="6914" max="6914" width="9.28125" style="2" customWidth="1"/>
    <col min="6915" max="6923" width="14.7109375" style="2" customWidth="1"/>
    <col min="6924" max="7168" width="11.421875" style="2" customWidth="1"/>
    <col min="7169" max="7169" width="2.8515625" style="2" customWidth="1"/>
    <col min="7170" max="7170" width="9.28125" style="2" customWidth="1"/>
    <col min="7171" max="7179" width="14.7109375" style="2" customWidth="1"/>
    <col min="7180" max="7424" width="11.421875" style="2" customWidth="1"/>
    <col min="7425" max="7425" width="2.8515625" style="2" customWidth="1"/>
    <col min="7426" max="7426" width="9.28125" style="2" customWidth="1"/>
    <col min="7427" max="7435" width="14.7109375" style="2" customWidth="1"/>
    <col min="7436" max="7680" width="11.421875" style="2" customWidth="1"/>
    <col min="7681" max="7681" width="2.8515625" style="2" customWidth="1"/>
    <col min="7682" max="7682" width="9.28125" style="2" customWidth="1"/>
    <col min="7683" max="7691" width="14.7109375" style="2" customWidth="1"/>
    <col min="7692" max="7936" width="11.421875" style="2" customWidth="1"/>
    <col min="7937" max="7937" width="2.8515625" style="2" customWidth="1"/>
    <col min="7938" max="7938" width="9.28125" style="2" customWidth="1"/>
    <col min="7939" max="7947" width="14.7109375" style="2" customWidth="1"/>
    <col min="7948" max="8192" width="11.421875" style="2" customWidth="1"/>
    <col min="8193" max="8193" width="2.8515625" style="2" customWidth="1"/>
    <col min="8194" max="8194" width="9.28125" style="2" customWidth="1"/>
    <col min="8195" max="8203" width="14.7109375" style="2" customWidth="1"/>
    <col min="8204" max="8448" width="11.421875" style="2" customWidth="1"/>
    <col min="8449" max="8449" width="2.8515625" style="2" customWidth="1"/>
    <col min="8450" max="8450" width="9.28125" style="2" customWidth="1"/>
    <col min="8451" max="8459" width="14.7109375" style="2" customWidth="1"/>
    <col min="8460" max="8704" width="11.421875" style="2" customWidth="1"/>
    <col min="8705" max="8705" width="2.8515625" style="2" customWidth="1"/>
    <col min="8706" max="8706" width="9.28125" style="2" customWidth="1"/>
    <col min="8707" max="8715" width="14.7109375" style="2" customWidth="1"/>
    <col min="8716" max="8960" width="11.421875" style="2" customWidth="1"/>
    <col min="8961" max="8961" width="2.8515625" style="2" customWidth="1"/>
    <col min="8962" max="8962" width="9.28125" style="2" customWidth="1"/>
    <col min="8963" max="8971" width="14.7109375" style="2" customWidth="1"/>
    <col min="8972" max="9216" width="11.421875" style="2" customWidth="1"/>
    <col min="9217" max="9217" width="2.8515625" style="2" customWidth="1"/>
    <col min="9218" max="9218" width="9.28125" style="2" customWidth="1"/>
    <col min="9219" max="9227" width="14.7109375" style="2" customWidth="1"/>
    <col min="9228" max="9472" width="11.421875" style="2" customWidth="1"/>
    <col min="9473" max="9473" width="2.8515625" style="2" customWidth="1"/>
    <col min="9474" max="9474" width="9.28125" style="2" customWidth="1"/>
    <col min="9475" max="9483" width="14.7109375" style="2" customWidth="1"/>
    <col min="9484" max="9728" width="11.421875" style="2" customWidth="1"/>
    <col min="9729" max="9729" width="2.8515625" style="2" customWidth="1"/>
    <col min="9730" max="9730" width="9.28125" style="2" customWidth="1"/>
    <col min="9731" max="9739" width="14.7109375" style="2" customWidth="1"/>
    <col min="9740" max="9984" width="11.421875" style="2" customWidth="1"/>
    <col min="9985" max="9985" width="2.8515625" style="2" customWidth="1"/>
    <col min="9986" max="9986" width="9.28125" style="2" customWidth="1"/>
    <col min="9987" max="9995" width="14.7109375" style="2" customWidth="1"/>
    <col min="9996" max="10240" width="11.421875" style="2" customWidth="1"/>
    <col min="10241" max="10241" width="2.8515625" style="2" customWidth="1"/>
    <col min="10242" max="10242" width="9.28125" style="2" customWidth="1"/>
    <col min="10243" max="10251" width="14.7109375" style="2" customWidth="1"/>
    <col min="10252" max="10496" width="11.421875" style="2" customWidth="1"/>
    <col min="10497" max="10497" width="2.8515625" style="2" customWidth="1"/>
    <col min="10498" max="10498" width="9.28125" style="2" customWidth="1"/>
    <col min="10499" max="10507" width="14.7109375" style="2" customWidth="1"/>
    <col min="10508" max="10752" width="11.421875" style="2" customWidth="1"/>
    <col min="10753" max="10753" width="2.8515625" style="2" customWidth="1"/>
    <col min="10754" max="10754" width="9.28125" style="2" customWidth="1"/>
    <col min="10755" max="10763" width="14.7109375" style="2" customWidth="1"/>
    <col min="10764" max="11008" width="11.421875" style="2" customWidth="1"/>
    <col min="11009" max="11009" width="2.8515625" style="2" customWidth="1"/>
    <col min="11010" max="11010" width="9.28125" style="2" customWidth="1"/>
    <col min="11011" max="11019" width="14.7109375" style="2" customWidth="1"/>
    <col min="11020" max="11264" width="11.421875" style="2" customWidth="1"/>
    <col min="11265" max="11265" width="2.8515625" style="2" customWidth="1"/>
    <col min="11266" max="11266" width="9.28125" style="2" customWidth="1"/>
    <col min="11267" max="11275" width="14.7109375" style="2" customWidth="1"/>
    <col min="11276" max="11520" width="11.421875" style="2" customWidth="1"/>
    <col min="11521" max="11521" width="2.8515625" style="2" customWidth="1"/>
    <col min="11522" max="11522" width="9.28125" style="2" customWidth="1"/>
    <col min="11523" max="11531" width="14.7109375" style="2" customWidth="1"/>
    <col min="11532" max="11776" width="11.421875" style="2" customWidth="1"/>
    <col min="11777" max="11777" width="2.8515625" style="2" customWidth="1"/>
    <col min="11778" max="11778" width="9.28125" style="2" customWidth="1"/>
    <col min="11779" max="11787" width="14.7109375" style="2" customWidth="1"/>
    <col min="11788" max="12032" width="11.421875" style="2" customWidth="1"/>
    <col min="12033" max="12033" width="2.8515625" style="2" customWidth="1"/>
    <col min="12034" max="12034" width="9.28125" style="2" customWidth="1"/>
    <col min="12035" max="12043" width="14.7109375" style="2" customWidth="1"/>
    <col min="12044" max="12288" width="11.421875" style="2" customWidth="1"/>
    <col min="12289" max="12289" width="2.8515625" style="2" customWidth="1"/>
    <col min="12290" max="12290" width="9.28125" style="2" customWidth="1"/>
    <col min="12291" max="12299" width="14.7109375" style="2" customWidth="1"/>
    <col min="12300" max="12544" width="11.421875" style="2" customWidth="1"/>
    <col min="12545" max="12545" width="2.8515625" style="2" customWidth="1"/>
    <col min="12546" max="12546" width="9.28125" style="2" customWidth="1"/>
    <col min="12547" max="12555" width="14.7109375" style="2" customWidth="1"/>
    <col min="12556" max="12800" width="11.421875" style="2" customWidth="1"/>
    <col min="12801" max="12801" width="2.8515625" style="2" customWidth="1"/>
    <col min="12802" max="12802" width="9.28125" style="2" customWidth="1"/>
    <col min="12803" max="12811" width="14.7109375" style="2" customWidth="1"/>
    <col min="12812" max="13056" width="11.421875" style="2" customWidth="1"/>
    <col min="13057" max="13057" width="2.8515625" style="2" customWidth="1"/>
    <col min="13058" max="13058" width="9.28125" style="2" customWidth="1"/>
    <col min="13059" max="13067" width="14.7109375" style="2" customWidth="1"/>
    <col min="13068" max="13312" width="11.421875" style="2" customWidth="1"/>
    <col min="13313" max="13313" width="2.8515625" style="2" customWidth="1"/>
    <col min="13314" max="13314" width="9.28125" style="2" customWidth="1"/>
    <col min="13315" max="13323" width="14.7109375" style="2" customWidth="1"/>
    <col min="13324" max="13568" width="11.421875" style="2" customWidth="1"/>
    <col min="13569" max="13569" width="2.8515625" style="2" customWidth="1"/>
    <col min="13570" max="13570" width="9.28125" style="2" customWidth="1"/>
    <col min="13571" max="13579" width="14.7109375" style="2" customWidth="1"/>
    <col min="13580" max="13824" width="11.421875" style="2" customWidth="1"/>
    <col min="13825" max="13825" width="2.8515625" style="2" customWidth="1"/>
    <col min="13826" max="13826" width="9.28125" style="2" customWidth="1"/>
    <col min="13827" max="13835" width="14.7109375" style="2" customWidth="1"/>
    <col min="13836" max="14080" width="11.421875" style="2" customWidth="1"/>
    <col min="14081" max="14081" width="2.8515625" style="2" customWidth="1"/>
    <col min="14082" max="14082" width="9.28125" style="2" customWidth="1"/>
    <col min="14083" max="14091" width="14.7109375" style="2" customWidth="1"/>
    <col min="14092" max="14336" width="11.421875" style="2" customWidth="1"/>
    <col min="14337" max="14337" width="2.8515625" style="2" customWidth="1"/>
    <col min="14338" max="14338" width="9.28125" style="2" customWidth="1"/>
    <col min="14339" max="14347" width="14.7109375" style="2" customWidth="1"/>
    <col min="14348" max="14592" width="11.421875" style="2" customWidth="1"/>
    <col min="14593" max="14593" width="2.8515625" style="2" customWidth="1"/>
    <col min="14594" max="14594" width="9.28125" style="2" customWidth="1"/>
    <col min="14595" max="14603" width="14.7109375" style="2" customWidth="1"/>
    <col min="14604" max="14848" width="11.421875" style="2" customWidth="1"/>
    <col min="14849" max="14849" width="2.8515625" style="2" customWidth="1"/>
    <col min="14850" max="14850" width="9.28125" style="2" customWidth="1"/>
    <col min="14851" max="14859" width="14.7109375" style="2" customWidth="1"/>
    <col min="14860" max="15104" width="11.421875" style="2" customWidth="1"/>
    <col min="15105" max="15105" width="2.8515625" style="2" customWidth="1"/>
    <col min="15106" max="15106" width="9.28125" style="2" customWidth="1"/>
    <col min="15107" max="15115" width="14.7109375" style="2" customWidth="1"/>
    <col min="15116" max="15360" width="11.421875" style="2" customWidth="1"/>
    <col min="15361" max="15361" width="2.8515625" style="2" customWidth="1"/>
    <col min="15362" max="15362" width="9.28125" style="2" customWidth="1"/>
    <col min="15363" max="15371" width="14.7109375" style="2" customWidth="1"/>
    <col min="15372" max="15616" width="11.421875" style="2" customWidth="1"/>
    <col min="15617" max="15617" width="2.8515625" style="2" customWidth="1"/>
    <col min="15618" max="15618" width="9.28125" style="2" customWidth="1"/>
    <col min="15619" max="15627" width="14.7109375" style="2" customWidth="1"/>
    <col min="15628" max="15872" width="11.421875" style="2" customWidth="1"/>
    <col min="15873" max="15873" width="2.8515625" style="2" customWidth="1"/>
    <col min="15874" max="15874" width="9.28125" style="2" customWidth="1"/>
    <col min="15875" max="15883" width="14.7109375" style="2" customWidth="1"/>
    <col min="15884" max="16128" width="11.421875" style="2" customWidth="1"/>
    <col min="16129" max="16129" width="2.8515625" style="2" customWidth="1"/>
    <col min="16130" max="16130" width="9.28125" style="2" customWidth="1"/>
    <col min="16131" max="16139" width="14.7109375" style="2" customWidth="1"/>
    <col min="16140" max="16384" width="11.421875" style="2" customWidth="1"/>
  </cols>
  <sheetData>
    <row r="2" spans="1:12" ht="21" customHeight="1">
      <c r="A2" s="1"/>
      <c r="B2" s="812" t="s">
        <v>0</v>
      </c>
      <c r="C2" s="813"/>
      <c r="D2" s="813"/>
      <c r="E2" s="813"/>
      <c r="F2" s="813"/>
      <c r="G2" s="813"/>
      <c r="H2" s="813"/>
      <c r="I2" s="813"/>
      <c r="J2" s="813"/>
      <c r="K2" s="813"/>
      <c r="L2" s="1"/>
    </row>
    <row r="3" spans="1:12" ht="27" customHeight="1">
      <c r="A3" s="1"/>
      <c r="B3" s="814"/>
      <c r="C3" s="816" t="s">
        <v>1</v>
      </c>
      <c r="D3" s="817"/>
      <c r="E3" s="818"/>
      <c r="F3" s="816" t="s">
        <v>2</v>
      </c>
      <c r="G3" s="816" t="s">
        <v>3</v>
      </c>
      <c r="H3" s="818"/>
      <c r="I3" s="820" t="s">
        <v>4</v>
      </c>
      <c r="J3" s="821"/>
      <c r="K3" s="822" t="s">
        <v>5</v>
      </c>
      <c r="L3" s="1"/>
    </row>
    <row r="4" spans="1:12" ht="50.25" customHeight="1">
      <c r="A4" s="1"/>
      <c r="B4" s="815"/>
      <c r="C4" s="3" t="s">
        <v>6</v>
      </c>
      <c r="D4" s="3" t="s">
        <v>7</v>
      </c>
      <c r="E4" s="3" t="s">
        <v>8</v>
      </c>
      <c r="F4" s="819"/>
      <c r="G4" s="4" t="s">
        <v>9</v>
      </c>
      <c r="H4" s="3" t="s">
        <v>10</v>
      </c>
      <c r="I4" s="5" t="s">
        <v>11</v>
      </c>
      <c r="J4" s="5" t="s">
        <v>12</v>
      </c>
      <c r="K4" s="823"/>
      <c r="L4" s="1"/>
    </row>
    <row r="5" spans="1:15" ht="15" customHeight="1">
      <c r="A5" s="1"/>
      <c r="B5" s="6">
        <v>2004</v>
      </c>
      <c r="C5" s="7">
        <v>12960</v>
      </c>
      <c r="D5" s="8">
        <v>6380</v>
      </c>
      <c r="E5" s="9">
        <v>6580</v>
      </c>
      <c r="F5" s="7">
        <v>12760</v>
      </c>
      <c r="G5" s="8">
        <v>12066.386564507422</v>
      </c>
      <c r="H5" s="7">
        <v>11943.24223966624</v>
      </c>
      <c r="I5" s="10">
        <v>2.327114410583045</v>
      </c>
      <c r="J5" s="10">
        <v>1.4015320158649638</v>
      </c>
      <c r="K5" s="8">
        <v>30160</v>
      </c>
      <c r="L5" s="1"/>
      <c r="M5" s="11"/>
      <c r="N5" s="11"/>
      <c r="O5" s="11"/>
    </row>
    <row r="6" spans="1:16" ht="15" customHeight="1">
      <c r="A6" s="1"/>
      <c r="B6" s="12">
        <v>2005</v>
      </c>
      <c r="C6" s="13">
        <v>13260</v>
      </c>
      <c r="D6" s="14">
        <v>6530</v>
      </c>
      <c r="E6" s="15">
        <v>6730</v>
      </c>
      <c r="F6" s="13">
        <v>13070</v>
      </c>
      <c r="G6" s="14">
        <v>12346.048002611597</v>
      </c>
      <c r="H6" s="13">
        <v>12225.07808145583</v>
      </c>
      <c r="I6" s="16">
        <v>2.34311920660061</v>
      </c>
      <c r="J6" s="16">
        <v>1.397754936371125</v>
      </c>
      <c r="K6" s="14">
        <v>31080</v>
      </c>
      <c r="L6" s="1"/>
      <c r="M6" s="11"/>
      <c r="N6" s="17"/>
      <c r="O6" s="17"/>
      <c r="P6" s="18"/>
    </row>
    <row r="7" spans="1:15" ht="15" customHeight="1">
      <c r="A7" s="1"/>
      <c r="B7" s="12">
        <v>2006</v>
      </c>
      <c r="C7" s="13">
        <v>13640</v>
      </c>
      <c r="D7" s="14">
        <v>6720</v>
      </c>
      <c r="E7" s="15">
        <v>6920</v>
      </c>
      <c r="F7" s="13">
        <v>13460</v>
      </c>
      <c r="G7" s="14">
        <v>12706.105600130555</v>
      </c>
      <c r="H7" s="13">
        <v>12591.571240508205</v>
      </c>
      <c r="I7" s="16">
        <v>2.3503919745960453</v>
      </c>
      <c r="J7" s="16">
        <v>1.395001110112737</v>
      </c>
      <c r="K7" s="14">
        <v>32050</v>
      </c>
      <c r="L7" s="1"/>
      <c r="M7" s="11"/>
      <c r="N7" s="17"/>
      <c r="O7" s="11"/>
    </row>
    <row r="8" spans="1:15" ht="15" customHeight="1">
      <c r="A8" s="1"/>
      <c r="B8" s="12">
        <v>2007</v>
      </c>
      <c r="C8" s="13">
        <v>14020</v>
      </c>
      <c r="D8" s="14">
        <v>6900</v>
      </c>
      <c r="E8" s="15">
        <v>7130</v>
      </c>
      <c r="F8" s="13">
        <v>13860</v>
      </c>
      <c r="G8" s="14">
        <v>13076.346721549098</v>
      </c>
      <c r="H8" s="13">
        <v>12968.988503057599</v>
      </c>
      <c r="I8" s="16">
        <v>2.3621150978377745</v>
      </c>
      <c r="J8" s="16">
        <v>1.39423635102253</v>
      </c>
      <c r="K8" s="14">
        <v>33120</v>
      </c>
      <c r="L8" s="1"/>
      <c r="M8" s="11"/>
      <c r="N8" s="17"/>
      <c r="O8" s="11"/>
    </row>
    <row r="9" spans="1:15" ht="15" customHeight="1">
      <c r="A9" s="1"/>
      <c r="B9" s="12">
        <v>2008</v>
      </c>
      <c r="C9" s="13">
        <v>14418</v>
      </c>
      <c r="D9" s="14">
        <v>7097</v>
      </c>
      <c r="E9" s="15">
        <v>7321</v>
      </c>
      <c r="F9" s="13">
        <v>14270</v>
      </c>
      <c r="G9" s="14">
        <v>13412.11069454018</v>
      </c>
      <c r="H9" s="13">
        <v>13325.949727206691</v>
      </c>
      <c r="I9" s="16">
        <v>2.3809786521181273</v>
      </c>
      <c r="J9" s="16">
        <v>1.3958410811905833</v>
      </c>
      <c r="K9" s="14">
        <v>34330</v>
      </c>
      <c r="L9" s="1"/>
      <c r="M9" s="11"/>
      <c r="N9" s="17"/>
      <c r="O9" s="11"/>
    </row>
    <row r="10" spans="1:15" ht="15" customHeight="1">
      <c r="A10" s="1"/>
      <c r="B10" s="12">
        <v>2009</v>
      </c>
      <c r="C10" s="13">
        <v>14740</v>
      </c>
      <c r="D10" s="14">
        <v>7210</v>
      </c>
      <c r="E10" s="15">
        <v>7530</v>
      </c>
      <c r="F10" s="13">
        <v>14590</v>
      </c>
      <c r="G10" s="14">
        <v>13706.130508283302</v>
      </c>
      <c r="H10" s="13">
        <v>13615.686986038021</v>
      </c>
      <c r="I10" s="16">
        <v>2.3872445271583906</v>
      </c>
      <c r="J10" s="16">
        <v>1.3934569128610517</v>
      </c>
      <c r="K10" s="14">
        <v>35200</v>
      </c>
      <c r="L10" s="1"/>
      <c r="M10" s="11"/>
      <c r="N10" s="17"/>
      <c r="O10" s="11"/>
    </row>
    <row r="11" spans="1:15" ht="15" customHeight="1">
      <c r="A11" s="1"/>
      <c r="B11" s="12">
        <v>2010</v>
      </c>
      <c r="C11" s="13">
        <v>15080</v>
      </c>
      <c r="D11" s="14">
        <v>7330</v>
      </c>
      <c r="E11" s="15">
        <v>7750</v>
      </c>
      <c r="F11" s="13">
        <v>14920</v>
      </c>
      <c r="G11" s="14">
        <v>14023.722565422915</v>
      </c>
      <c r="H11" s="13">
        <v>13931.420343354672</v>
      </c>
      <c r="I11" s="16">
        <v>2.3914283892255206</v>
      </c>
      <c r="J11" s="16">
        <v>1.3918787621159276</v>
      </c>
      <c r="K11" s="14">
        <v>36070</v>
      </c>
      <c r="L11" s="1"/>
      <c r="M11" s="11"/>
      <c r="N11" s="17"/>
      <c r="O11" s="11"/>
    </row>
    <row r="12" spans="1:15" ht="15" customHeight="1">
      <c r="A12" s="1"/>
      <c r="B12" s="12">
        <v>2011</v>
      </c>
      <c r="C12" s="13">
        <v>15290.615435502123</v>
      </c>
      <c r="D12" s="14">
        <v>7386.9116448144405</v>
      </c>
      <c r="E12" s="15">
        <v>7903.703790687683</v>
      </c>
      <c r="F12" s="13">
        <v>15101.05012947489</v>
      </c>
      <c r="G12" s="14">
        <v>14149.270575309189</v>
      </c>
      <c r="H12" s="13">
        <v>14039.391298770955</v>
      </c>
      <c r="I12" s="16">
        <v>2.408689478573672</v>
      </c>
      <c r="J12" s="16">
        <v>1.4002491965706194</v>
      </c>
      <c r="K12" s="14">
        <v>36830.34452041015</v>
      </c>
      <c r="L12" s="1"/>
      <c r="M12" s="17"/>
      <c r="N12" s="17"/>
      <c r="O12" s="17"/>
    </row>
    <row r="13" spans="1:14" ht="15" customHeight="1">
      <c r="A13" s="1"/>
      <c r="B13" s="12">
        <v>2012</v>
      </c>
      <c r="C13" s="13">
        <v>15349.150605167284</v>
      </c>
      <c r="D13" s="14">
        <v>7440.15605920081</v>
      </c>
      <c r="E13" s="15">
        <v>7908.994545966473</v>
      </c>
      <c r="F13" s="13">
        <v>15244.567381743285</v>
      </c>
      <c r="G13" s="14">
        <v>13601.984941228226</v>
      </c>
      <c r="H13" s="13">
        <v>13562.53627168556</v>
      </c>
      <c r="I13" s="16">
        <v>2.419119520243896</v>
      </c>
      <c r="J13" s="16">
        <v>1.3847190362402337</v>
      </c>
      <c r="K13" s="14">
        <v>37023.10564356849</v>
      </c>
      <c r="L13" s="1"/>
      <c r="M13" s="18"/>
      <c r="N13" s="18"/>
    </row>
    <row r="14" spans="1:14" ht="15" customHeight="1">
      <c r="A14" s="1"/>
      <c r="B14" s="12">
        <v>2013</v>
      </c>
      <c r="C14" s="19">
        <v>15629.467870332988</v>
      </c>
      <c r="D14" s="14">
        <v>7548.093338372766</v>
      </c>
      <c r="E14" s="20">
        <v>8081.374531960222</v>
      </c>
      <c r="F14" s="13">
        <v>15519.919766635006</v>
      </c>
      <c r="G14" s="14">
        <v>14517.360041334916</v>
      </c>
      <c r="H14" s="13">
        <v>14464.72526802329</v>
      </c>
      <c r="I14" s="16">
        <v>2.419119520243896</v>
      </c>
      <c r="J14" s="16">
        <v>1.3847190362402337</v>
      </c>
      <c r="K14" s="14">
        <v>37809.550816147326</v>
      </c>
      <c r="L14" s="1"/>
      <c r="M14" s="18"/>
      <c r="N14" s="18"/>
    </row>
    <row r="15" spans="1:14" ht="15" customHeight="1">
      <c r="A15" s="1"/>
      <c r="B15" s="12">
        <v>2014</v>
      </c>
      <c r="C15" s="19">
        <v>15828.399801642347</v>
      </c>
      <c r="D15" s="14">
        <v>7623.297910993477</v>
      </c>
      <c r="E15" s="20">
        <v>8205.10189064887</v>
      </c>
      <c r="F15" s="13">
        <v>15724.630661111223</v>
      </c>
      <c r="G15" s="14">
        <v>14718.36121363308</v>
      </c>
      <c r="H15" s="13">
        <v>14671.930834984134</v>
      </c>
      <c r="I15" s="16">
        <v>2.436565459749736</v>
      </c>
      <c r="J15" s="16">
        <v>1.3847656521424174</v>
      </c>
      <c r="K15" s="14">
        <v>38566.93223979131</v>
      </c>
      <c r="L15" s="1"/>
      <c r="M15" s="18"/>
      <c r="N15" s="18"/>
    </row>
    <row r="16" spans="1:12" ht="15" customHeight="1">
      <c r="A16" s="1"/>
      <c r="B16" s="21">
        <v>2015</v>
      </c>
      <c r="C16" s="22">
        <v>15980.438111687214</v>
      </c>
      <c r="D16" s="23">
        <v>7679.754883970673</v>
      </c>
      <c r="E16" s="24">
        <v>8300.68322771654</v>
      </c>
      <c r="F16" s="22">
        <v>15873.744723812153</v>
      </c>
      <c r="G16" s="23">
        <v>14872.556278328315</v>
      </c>
      <c r="H16" s="22">
        <v>14823.944027883495</v>
      </c>
      <c r="I16" s="25">
        <v>2.4491732130282227</v>
      </c>
      <c r="J16" s="25">
        <v>1.3862728542945175</v>
      </c>
      <c r="K16" s="23">
        <v>39138.86095559964</v>
      </c>
      <c r="L16" s="1"/>
    </row>
    <row r="17" spans="1:12" ht="42.75" customHeight="1">
      <c r="A17" s="1"/>
      <c r="B17" s="810" t="s">
        <v>13</v>
      </c>
      <c r="C17" s="811"/>
      <c r="D17" s="811"/>
      <c r="E17" s="811"/>
      <c r="F17" s="811"/>
      <c r="G17" s="811"/>
      <c r="H17" s="811"/>
      <c r="I17" s="811"/>
      <c r="J17" s="811"/>
      <c r="K17" s="811"/>
      <c r="L17" s="1"/>
    </row>
    <row r="18" spans="1:12" ht="15">
      <c r="A18" s="1"/>
      <c r="B18" s="1"/>
      <c r="C18" s="1"/>
      <c r="D18" s="1"/>
      <c r="E18" s="1"/>
      <c r="F18" s="1"/>
      <c r="G18" s="1"/>
      <c r="H18" s="1"/>
      <c r="I18" s="1"/>
      <c r="J18" s="1"/>
      <c r="K18" s="1"/>
      <c r="L18" s="1"/>
    </row>
    <row r="19" ht="15">
      <c r="B19" s="26"/>
    </row>
    <row r="20" ht="15">
      <c r="B20" s="26"/>
    </row>
  </sheetData>
  <mergeCells count="8">
    <mergeCell ref="B17:K17"/>
    <mergeCell ref="B2:K2"/>
    <mergeCell ref="B3:B4"/>
    <mergeCell ref="C3:E3"/>
    <mergeCell ref="F3:F4"/>
    <mergeCell ref="G3:H3"/>
    <mergeCell ref="I3:J3"/>
    <mergeCell ref="K3:K4"/>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7"/>
  <sheetViews>
    <sheetView workbookViewId="0" topLeftCell="A1">
      <selection activeCell="B2" sqref="B2:H2"/>
    </sheetView>
  </sheetViews>
  <sheetFormatPr defaultColWidth="11.421875" defaultRowHeight="15"/>
  <cols>
    <col min="1" max="1" width="3.28125" style="301" customWidth="1"/>
    <col min="2" max="2" width="7.57421875" style="301" customWidth="1"/>
    <col min="3" max="256" width="11.421875" style="301" customWidth="1"/>
    <col min="257" max="257" width="3.28125" style="301" customWidth="1"/>
    <col min="258" max="258" width="7.57421875" style="301" customWidth="1"/>
    <col min="259" max="512" width="11.421875" style="301" customWidth="1"/>
    <col min="513" max="513" width="3.28125" style="301" customWidth="1"/>
    <col min="514" max="514" width="7.57421875" style="301" customWidth="1"/>
    <col min="515" max="768" width="11.421875" style="301" customWidth="1"/>
    <col min="769" max="769" width="3.28125" style="301" customWidth="1"/>
    <col min="770" max="770" width="7.57421875" style="301" customWidth="1"/>
    <col min="771" max="1024" width="11.421875" style="301" customWidth="1"/>
    <col min="1025" max="1025" width="3.28125" style="301" customWidth="1"/>
    <col min="1026" max="1026" width="7.57421875" style="301" customWidth="1"/>
    <col min="1027" max="1280" width="11.421875" style="301" customWidth="1"/>
    <col min="1281" max="1281" width="3.28125" style="301" customWidth="1"/>
    <col min="1282" max="1282" width="7.57421875" style="301" customWidth="1"/>
    <col min="1283" max="1536" width="11.421875" style="301" customWidth="1"/>
    <col min="1537" max="1537" width="3.28125" style="301" customWidth="1"/>
    <col min="1538" max="1538" width="7.57421875" style="301" customWidth="1"/>
    <col min="1539" max="1792" width="11.421875" style="301" customWidth="1"/>
    <col min="1793" max="1793" width="3.28125" style="301" customWidth="1"/>
    <col min="1794" max="1794" width="7.57421875" style="301" customWidth="1"/>
    <col min="1795" max="2048" width="11.421875" style="301" customWidth="1"/>
    <col min="2049" max="2049" width="3.28125" style="301" customWidth="1"/>
    <col min="2050" max="2050" width="7.57421875" style="301" customWidth="1"/>
    <col min="2051" max="2304" width="11.421875" style="301" customWidth="1"/>
    <col min="2305" max="2305" width="3.28125" style="301" customWidth="1"/>
    <col min="2306" max="2306" width="7.57421875" style="301" customWidth="1"/>
    <col min="2307" max="2560" width="11.421875" style="301" customWidth="1"/>
    <col min="2561" max="2561" width="3.28125" style="301" customWidth="1"/>
    <col min="2562" max="2562" width="7.57421875" style="301" customWidth="1"/>
    <col min="2563" max="2816" width="11.421875" style="301" customWidth="1"/>
    <col min="2817" max="2817" width="3.28125" style="301" customWidth="1"/>
    <col min="2818" max="2818" width="7.57421875" style="301" customWidth="1"/>
    <col min="2819" max="3072" width="11.421875" style="301" customWidth="1"/>
    <col min="3073" max="3073" width="3.28125" style="301" customWidth="1"/>
    <col min="3074" max="3074" width="7.57421875" style="301" customWidth="1"/>
    <col min="3075" max="3328" width="11.421875" style="301" customWidth="1"/>
    <col min="3329" max="3329" width="3.28125" style="301" customWidth="1"/>
    <col min="3330" max="3330" width="7.57421875" style="301" customWidth="1"/>
    <col min="3331" max="3584" width="11.421875" style="301" customWidth="1"/>
    <col min="3585" max="3585" width="3.28125" style="301" customWidth="1"/>
    <col min="3586" max="3586" width="7.57421875" style="301" customWidth="1"/>
    <col min="3587" max="3840" width="11.421875" style="301" customWidth="1"/>
    <col min="3841" max="3841" width="3.28125" style="301" customWidth="1"/>
    <col min="3842" max="3842" width="7.57421875" style="301" customWidth="1"/>
    <col min="3843" max="4096" width="11.421875" style="301" customWidth="1"/>
    <col min="4097" max="4097" width="3.28125" style="301" customWidth="1"/>
    <col min="4098" max="4098" width="7.57421875" style="301" customWidth="1"/>
    <col min="4099" max="4352" width="11.421875" style="301" customWidth="1"/>
    <col min="4353" max="4353" width="3.28125" style="301" customWidth="1"/>
    <col min="4354" max="4354" width="7.57421875" style="301" customWidth="1"/>
    <col min="4355" max="4608" width="11.421875" style="301" customWidth="1"/>
    <col min="4609" max="4609" width="3.28125" style="301" customWidth="1"/>
    <col min="4610" max="4610" width="7.57421875" style="301" customWidth="1"/>
    <col min="4611" max="4864" width="11.421875" style="301" customWidth="1"/>
    <col min="4865" max="4865" width="3.28125" style="301" customWidth="1"/>
    <col min="4866" max="4866" width="7.57421875" style="301" customWidth="1"/>
    <col min="4867" max="5120" width="11.421875" style="301" customWidth="1"/>
    <col min="5121" max="5121" width="3.28125" style="301" customWidth="1"/>
    <col min="5122" max="5122" width="7.57421875" style="301" customWidth="1"/>
    <col min="5123" max="5376" width="11.421875" style="301" customWidth="1"/>
    <col min="5377" max="5377" width="3.28125" style="301" customWidth="1"/>
    <col min="5378" max="5378" width="7.57421875" style="301" customWidth="1"/>
    <col min="5379" max="5632" width="11.421875" style="301" customWidth="1"/>
    <col min="5633" max="5633" width="3.28125" style="301" customWidth="1"/>
    <col min="5634" max="5634" width="7.57421875" style="301" customWidth="1"/>
    <col min="5635" max="5888" width="11.421875" style="301" customWidth="1"/>
    <col min="5889" max="5889" width="3.28125" style="301" customWidth="1"/>
    <col min="5890" max="5890" width="7.57421875" style="301" customWidth="1"/>
    <col min="5891" max="6144" width="11.421875" style="301" customWidth="1"/>
    <col min="6145" max="6145" width="3.28125" style="301" customWidth="1"/>
    <col min="6146" max="6146" width="7.57421875" style="301" customWidth="1"/>
    <col min="6147" max="6400" width="11.421875" style="301" customWidth="1"/>
    <col min="6401" max="6401" width="3.28125" style="301" customWidth="1"/>
    <col min="6402" max="6402" width="7.57421875" style="301" customWidth="1"/>
    <col min="6403" max="6656" width="11.421875" style="301" customWidth="1"/>
    <col min="6657" max="6657" width="3.28125" style="301" customWidth="1"/>
    <col min="6658" max="6658" width="7.57421875" style="301" customWidth="1"/>
    <col min="6659" max="6912" width="11.421875" style="301" customWidth="1"/>
    <col min="6913" max="6913" width="3.28125" style="301" customWidth="1"/>
    <col min="6914" max="6914" width="7.57421875" style="301" customWidth="1"/>
    <col min="6915" max="7168" width="11.421875" style="301" customWidth="1"/>
    <col min="7169" max="7169" width="3.28125" style="301" customWidth="1"/>
    <col min="7170" max="7170" width="7.57421875" style="301" customWidth="1"/>
    <col min="7171" max="7424" width="11.421875" style="301" customWidth="1"/>
    <col min="7425" max="7425" width="3.28125" style="301" customWidth="1"/>
    <col min="7426" max="7426" width="7.57421875" style="301" customWidth="1"/>
    <col min="7427" max="7680" width="11.421875" style="301" customWidth="1"/>
    <col min="7681" max="7681" width="3.28125" style="301" customWidth="1"/>
    <col min="7682" max="7682" width="7.57421875" style="301" customWidth="1"/>
    <col min="7683" max="7936" width="11.421875" style="301" customWidth="1"/>
    <col min="7937" max="7937" width="3.28125" style="301" customWidth="1"/>
    <col min="7938" max="7938" width="7.57421875" style="301" customWidth="1"/>
    <col min="7939" max="8192" width="11.421875" style="301" customWidth="1"/>
    <col min="8193" max="8193" width="3.28125" style="301" customWidth="1"/>
    <col min="8194" max="8194" width="7.57421875" style="301" customWidth="1"/>
    <col min="8195" max="8448" width="11.421875" style="301" customWidth="1"/>
    <col min="8449" max="8449" width="3.28125" style="301" customWidth="1"/>
    <col min="8450" max="8450" width="7.57421875" style="301" customWidth="1"/>
    <col min="8451" max="8704" width="11.421875" style="301" customWidth="1"/>
    <col min="8705" max="8705" width="3.28125" style="301" customWidth="1"/>
    <col min="8706" max="8706" width="7.57421875" style="301" customWidth="1"/>
    <col min="8707" max="8960" width="11.421875" style="301" customWidth="1"/>
    <col min="8961" max="8961" width="3.28125" style="301" customWidth="1"/>
    <col min="8962" max="8962" width="7.57421875" style="301" customWidth="1"/>
    <col min="8963" max="9216" width="11.421875" style="301" customWidth="1"/>
    <col min="9217" max="9217" width="3.28125" style="301" customWidth="1"/>
    <col min="9218" max="9218" width="7.57421875" style="301" customWidth="1"/>
    <col min="9219" max="9472" width="11.421875" style="301" customWidth="1"/>
    <col min="9473" max="9473" width="3.28125" style="301" customWidth="1"/>
    <col min="9474" max="9474" width="7.57421875" style="301" customWidth="1"/>
    <col min="9475" max="9728" width="11.421875" style="301" customWidth="1"/>
    <col min="9729" max="9729" width="3.28125" style="301" customWidth="1"/>
    <col min="9730" max="9730" width="7.57421875" style="301" customWidth="1"/>
    <col min="9731" max="9984" width="11.421875" style="301" customWidth="1"/>
    <col min="9985" max="9985" width="3.28125" style="301" customWidth="1"/>
    <col min="9986" max="9986" width="7.57421875" style="301" customWidth="1"/>
    <col min="9987" max="10240" width="11.421875" style="301" customWidth="1"/>
    <col min="10241" max="10241" width="3.28125" style="301" customWidth="1"/>
    <col min="10242" max="10242" width="7.57421875" style="301" customWidth="1"/>
    <col min="10243" max="10496" width="11.421875" style="301" customWidth="1"/>
    <col min="10497" max="10497" width="3.28125" style="301" customWidth="1"/>
    <col min="10498" max="10498" width="7.57421875" style="301" customWidth="1"/>
    <col min="10499" max="10752" width="11.421875" style="301" customWidth="1"/>
    <col min="10753" max="10753" width="3.28125" style="301" customWidth="1"/>
    <col min="10754" max="10754" width="7.57421875" style="301" customWidth="1"/>
    <col min="10755" max="11008" width="11.421875" style="301" customWidth="1"/>
    <col min="11009" max="11009" width="3.28125" style="301" customWidth="1"/>
    <col min="11010" max="11010" width="7.57421875" style="301" customWidth="1"/>
    <col min="11011" max="11264" width="11.421875" style="301" customWidth="1"/>
    <col min="11265" max="11265" width="3.28125" style="301" customWidth="1"/>
    <col min="11266" max="11266" width="7.57421875" style="301" customWidth="1"/>
    <col min="11267" max="11520" width="11.421875" style="301" customWidth="1"/>
    <col min="11521" max="11521" width="3.28125" style="301" customWidth="1"/>
    <col min="11522" max="11522" width="7.57421875" style="301" customWidth="1"/>
    <col min="11523" max="11776" width="11.421875" style="301" customWidth="1"/>
    <col min="11777" max="11777" width="3.28125" style="301" customWidth="1"/>
    <col min="11778" max="11778" width="7.57421875" style="301" customWidth="1"/>
    <col min="11779" max="12032" width="11.421875" style="301" customWidth="1"/>
    <col min="12033" max="12033" width="3.28125" style="301" customWidth="1"/>
    <col min="12034" max="12034" width="7.57421875" style="301" customWidth="1"/>
    <col min="12035" max="12288" width="11.421875" style="301" customWidth="1"/>
    <col min="12289" max="12289" width="3.28125" style="301" customWidth="1"/>
    <col min="12290" max="12290" width="7.57421875" style="301" customWidth="1"/>
    <col min="12291" max="12544" width="11.421875" style="301" customWidth="1"/>
    <col min="12545" max="12545" width="3.28125" style="301" customWidth="1"/>
    <col min="12546" max="12546" width="7.57421875" style="301" customWidth="1"/>
    <col min="12547" max="12800" width="11.421875" style="301" customWidth="1"/>
    <col min="12801" max="12801" width="3.28125" style="301" customWidth="1"/>
    <col min="12802" max="12802" width="7.57421875" style="301" customWidth="1"/>
    <col min="12803" max="13056" width="11.421875" style="301" customWidth="1"/>
    <col min="13057" max="13057" width="3.28125" style="301" customWidth="1"/>
    <col min="13058" max="13058" width="7.57421875" style="301" customWidth="1"/>
    <col min="13059" max="13312" width="11.421875" style="301" customWidth="1"/>
    <col min="13313" max="13313" width="3.28125" style="301" customWidth="1"/>
    <col min="13314" max="13314" width="7.57421875" style="301" customWidth="1"/>
    <col min="13315" max="13568" width="11.421875" style="301" customWidth="1"/>
    <col min="13569" max="13569" width="3.28125" style="301" customWidth="1"/>
    <col min="13570" max="13570" width="7.57421875" style="301" customWidth="1"/>
    <col min="13571" max="13824" width="11.421875" style="301" customWidth="1"/>
    <col min="13825" max="13825" width="3.28125" style="301" customWidth="1"/>
    <col min="13826" max="13826" width="7.57421875" style="301" customWidth="1"/>
    <col min="13827" max="14080" width="11.421875" style="301" customWidth="1"/>
    <col min="14081" max="14081" width="3.28125" style="301" customWidth="1"/>
    <col min="14082" max="14082" width="7.57421875" style="301" customWidth="1"/>
    <col min="14083" max="14336" width="11.421875" style="301" customWidth="1"/>
    <col min="14337" max="14337" width="3.28125" style="301" customWidth="1"/>
    <col min="14338" max="14338" width="7.57421875" style="301" customWidth="1"/>
    <col min="14339" max="14592" width="11.421875" style="301" customWidth="1"/>
    <col min="14593" max="14593" width="3.28125" style="301" customWidth="1"/>
    <col min="14594" max="14594" width="7.57421875" style="301" customWidth="1"/>
    <col min="14595" max="14848" width="11.421875" style="301" customWidth="1"/>
    <col min="14849" max="14849" width="3.28125" style="301" customWidth="1"/>
    <col min="14850" max="14850" width="7.57421875" style="301" customWidth="1"/>
    <col min="14851" max="15104" width="11.421875" style="301" customWidth="1"/>
    <col min="15105" max="15105" width="3.28125" style="301" customWidth="1"/>
    <col min="15106" max="15106" width="7.57421875" style="301" customWidth="1"/>
    <col min="15107" max="15360" width="11.421875" style="301" customWidth="1"/>
    <col min="15361" max="15361" width="3.28125" style="301" customWidth="1"/>
    <col min="15362" max="15362" width="7.57421875" style="301" customWidth="1"/>
    <col min="15363" max="15616" width="11.421875" style="301" customWidth="1"/>
    <col min="15617" max="15617" width="3.28125" style="301" customWidth="1"/>
    <col min="15618" max="15618" width="7.57421875" style="301" customWidth="1"/>
    <col min="15619" max="15872" width="11.421875" style="301" customWidth="1"/>
    <col min="15873" max="15873" width="3.28125" style="301" customWidth="1"/>
    <col min="15874" max="15874" width="7.57421875" style="301" customWidth="1"/>
    <col min="15875" max="16128" width="11.421875" style="301" customWidth="1"/>
    <col min="16129" max="16129" width="3.28125" style="301" customWidth="1"/>
    <col min="16130" max="16130" width="7.57421875" style="301" customWidth="1"/>
    <col min="16131" max="16384" width="11.421875" style="301" customWidth="1"/>
  </cols>
  <sheetData>
    <row r="2" spans="2:8" ht="16.5" customHeight="1">
      <c r="B2" s="890" t="s">
        <v>217</v>
      </c>
      <c r="C2" s="891"/>
      <c r="D2" s="891"/>
      <c r="E2" s="891"/>
      <c r="F2" s="891"/>
      <c r="G2" s="891"/>
      <c r="H2" s="891"/>
    </row>
    <row r="3" spans="2:8" ht="12.75" customHeight="1">
      <c r="B3" s="302"/>
      <c r="C3" s="303"/>
      <c r="D3" s="303"/>
      <c r="E3" s="303"/>
      <c r="F3" s="303"/>
      <c r="G3" s="892" t="s">
        <v>218</v>
      </c>
      <c r="H3" s="892"/>
    </row>
    <row r="4" spans="2:8" ht="15" customHeight="1">
      <c r="B4" s="304"/>
      <c r="C4" s="305" t="s">
        <v>6</v>
      </c>
      <c r="D4" s="305" t="s">
        <v>7</v>
      </c>
      <c r="E4" s="305" t="s">
        <v>8</v>
      </c>
      <c r="F4" s="305" t="s">
        <v>6</v>
      </c>
      <c r="G4" s="305" t="s">
        <v>7</v>
      </c>
      <c r="H4" s="305" t="s">
        <v>8</v>
      </c>
    </row>
    <row r="5" spans="2:15" ht="15" customHeight="1">
      <c r="B5" s="306">
        <v>1926</v>
      </c>
      <c r="C5" s="307">
        <v>118.584</v>
      </c>
      <c r="D5" s="307">
        <v>137.458</v>
      </c>
      <c r="E5" s="307">
        <v>97.399</v>
      </c>
      <c r="F5" s="307">
        <v>134.711</v>
      </c>
      <c r="G5" s="307">
        <v>148.418</v>
      </c>
      <c r="H5" s="307">
        <v>119.326</v>
      </c>
      <c r="I5" s="308"/>
      <c r="L5" s="308"/>
      <c r="N5" s="308"/>
      <c r="O5" s="308"/>
    </row>
    <row r="6" spans="2:15" ht="15" customHeight="1">
      <c r="B6" s="306">
        <v>1928</v>
      </c>
      <c r="C6" s="307">
        <v>118.387</v>
      </c>
      <c r="D6" s="307">
        <v>139.675</v>
      </c>
      <c r="E6" s="307">
        <v>95.167</v>
      </c>
      <c r="F6" s="307">
        <v>136.365</v>
      </c>
      <c r="G6" s="307">
        <v>150.346</v>
      </c>
      <c r="H6" s="307">
        <v>121.116</v>
      </c>
      <c r="L6" s="308"/>
      <c r="N6" s="308"/>
      <c r="O6" s="308"/>
    </row>
    <row r="7" spans="2:15" ht="15" customHeight="1">
      <c r="B7" s="306">
        <v>1930</v>
      </c>
      <c r="C7" s="307">
        <v>117.729</v>
      </c>
      <c r="D7" s="307">
        <v>138.301</v>
      </c>
      <c r="E7" s="307">
        <v>94.767</v>
      </c>
      <c r="F7" s="307">
        <v>136.479</v>
      </c>
      <c r="G7" s="307">
        <v>149.903</v>
      </c>
      <c r="H7" s="307">
        <v>121.496</v>
      </c>
      <c r="L7" s="308"/>
      <c r="N7" s="308"/>
      <c r="O7" s="308"/>
    </row>
    <row r="8" spans="2:15" ht="15" customHeight="1">
      <c r="B8" s="306">
        <v>1932</v>
      </c>
      <c r="C8" s="307">
        <v>116.426</v>
      </c>
      <c r="D8" s="307">
        <v>137.568</v>
      </c>
      <c r="E8" s="307">
        <v>92.889</v>
      </c>
      <c r="F8" s="307">
        <v>136.442</v>
      </c>
      <c r="G8" s="307">
        <v>149.701</v>
      </c>
      <c r="H8" s="307">
        <v>121.68</v>
      </c>
      <c r="I8" s="308"/>
      <c r="L8" s="308"/>
      <c r="N8" s="308"/>
      <c r="O8" s="308"/>
    </row>
    <row r="9" spans="2:15" ht="15" customHeight="1">
      <c r="B9" s="306">
        <v>1934</v>
      </c>
      <c r="C9" s="307">
        <v>115.509</v>
      </c>
      <c r="D9" s="307">
        <v>135.293</v>
      </c>
      <c r="E9" s="307">
        <v>93.094</v>
      </c>
      <c r="F9" s="307">
        <v>136.166</v>
      </c>
      <c r="G9" s="307">
        <v>147.88</v>
      </c>
      <c r="H9" s="307">
        <v>122.896</v>
      </c>
      <c r="L9" s="308"/>
      <c r="N9" s="308"/>
      <c r="O9" s="308"/>
    </row>
    <row r="10" spans="2:15" ht="15" customHeight="1">
      <c r="B10" s="306">
        <v>1936</v>
      </c>
      <c r="C10" s="307">
        <v>115.739</v>
      </c>
      <c r="D10" s="307">
        <v>135.28</v>
      </c>
      <c r="E10" s="307">
        <v>93.461</v>
      </c>
      <c r="F10" s="307">
        <v>137.454</v>
      </c>
      <c r="G10" s="307">
        <v>148.494</v>
      </c>
      <c r="H10" s="307">
        <v>124.868</v>
      </c>
      <c r="L10" s="308"/>
      <c r="N10" s="308"/>
      <c r="O10" s="308"/>
    </row>
    <row r="11" spans="2:15" ht="15" customHeight="1">
      <c r="B11" s="306">
        <v>1938</v>
      </c>
      <c r="C11" s="307">
        <v>117.217</v>
      </c>
      <c r="D11" s="307">
        <v>135.946</v>
      </c>
      <c r="E11" s="307">
        <v>96.242</v>
      </c>
      <c r="F11" s="307">
        <v>139.052</v>
      </c>
      <c r="G11" s="307">
        <v>148.781</v>
      </c>
      <c r="H11" s="307">
        <v>128.156</v>
      </c>
      <c r="L11" s="308"/>
      <c r="N11" s="308"/>
      <c r="O11" s="308"/>
    </row>
    <row r="12" spans="2:15" ht="15" customHeight="1">
      <c r="B12" s="306">
        <v>1940</v>
      </c>
      <c r="C12" s="307">
        <v>119.506</v>
      </c>
      <c r="D12" s="307">
        <v>137.382</v>
      </c>
      <c r="E12" s="307">
        <v>99.418</v>
      </c>
      <c r="F12" s="307">
        <v>141.249</v>
      </c>
      <c r="G12" s="307">
        <v>149.705</v>
      </c>
      <c r="H12" s="307">
        <v>131.747</v>
      </c>
      <c r="L12" s="308"/>
      <c r="N12" s="308"/>
      <c r="O12" s="308"/>
    </row>
    <row r="13" spans="2:15" ht="15" customHeight="1">
      <c r="B13" s="306">
        <v>1942</v>
      </c>
      <c r="C13" s="307">
        <v>121.73</v>
      </c>
      <c r="D13" s="307">
        <v>138.818</v>
      </c>
      <c r="E13" s="307">
        <v>102.911</v>
      </c>
      <c r="F13" s="307">
        <v>143.697</v>
      </c>
      <c r="G13" s="307">
        <v>151.211</v>
      </c>
      <c r="H13" s="307">
        <v>135.422</v>
      </c>
      <c r="L13" s="308"/>
      <c r="N13" s="308"/>
      <c r="O13" s="308"/>
    </row>
    <row r="14" spans="2:15" ht="15" customHeight="1">
      <c r="B14" s="306">
        <v>1944</v>
      </c>
      <c r="C14" s="307">
        <v>124.652</v>
      </c>
      <c r="D14" s="307">
        <v>142.726</v>
      </c>
      <c r="E14" s="307">
        <v>105.687</v>
      </c>
      <c r="F14" s="307">
        <v>147.574</v>
      </c>
      <c r="G14" s="307">
        <v>155.26</v>
      </c>
      <c r="H14" s="307">
        <v>139.508</v>
      </c>
      <c r="L14" s="308"/>
      <c r="N14" s="308"/>
      <c r="O14" s="308"/>
    </row>
    <row r="15" spans="2:15" ht="15" customHeight="1">
      <c r="B15" s="309">
        <v>1946</v>
      </c>
      <c r="C15" s="310">
        <v>127.729</v>
      </c>
      <c r="D15" s="310">
        <v>145.408</v>
      </c>
      <c r="E15" s="310">
        <v>109.808</v>
      </c>
      <c r="F15" s="310">
        <v>151.908</v>
      </c>
      <c r="G15" s="310">
        <v>158.995</v>
      </c>
      <c r="H15" s="310">
        <v>144.725</v>
      </c>
      <c r="I15" s="308"/>
      <c r="L15" s="308"/>
      <c r="N15" s="308"/>
      <c r="O15" s="308"/>
    </row>
    <row r="16" spans="2:8" ht="83.25" customHeight="1">
      <c r="B16" s="893" t="s">
        <v>219</v>
      </c>
      <c r="C16" s="894"/>
      <c r="D16" s="894"/>
      <c r="E16" s="894"/>
      <c r="F16" s="894"/>
      <c r="G16" s="894"/>
      <c r="H16" s="894"/>
    </row>
    <row r="17" spans="2:8" ht="18" customHeight="1">
      <c r="B17" s="311"/>
      <c r="C17" s="312"/>
      <c r="D17" s="312"/>
      <c r="E17" s="312"/>
      <c r="F17" s="312"/>
      <c r="G17" s="312"/>
      <c r="H17" s="312"/>
    </row>
  </sheetData>
  <mergeCells count="3">
    <mergeCell ref="B2:H2"/>
    <mergeCell ref="G3:H3"/>
    <mergeCell ref="B16:H16"/>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6"/>
  <sheetViews>
    <sheetView workbookViewId="0" topLeftCell="A1">
      <selection activeCell="B2" sqref="B2:H2"/>
    </sheetView>
  </sheetViews>
  <sheetFormatPr defaultColWidth="11.421875" defaultRowHeight="15"/>
  <cols>
    <col min="1" max="1" width="3.28125" style="301" customWidth="1"/>
    <col min="2" max="2" width="6.57421875" style="301" customWidth="1"/>
    <col min="3" max="8" width="16.7109375" style="301" customWidth="1"/>
    <col min="9" max="256" width="11.421875" style="301" customWidth="1"/>
    <col min="257" max="257" width="3.28125" style="301" customWidth="1"/>
    <col min="258" max="258" width="6.57421875" style="301" customWidth="1"/>
    <col min="259" max="264" width="16.7109375" style="301" customWidth="1"/>
    <col min="265" max="512" width="11.421875" style="301" customWidth="1"/>
    <col min="513" max="513" width="3.28125" style="301" customWidth="1"/>
    <col min="514" max="514" width="6.57421875" style="301" customWidth="1"/>
    <col min="515" max="520" width="16.7109375" style="301" customWidth="1"/>
    <col min="521" max="768" width="11.421875" style="301" customWidth="1"/>
    <col min="769" max="769" width="3.28125" style="301" customWidth="1"/>
    <col min="770" max="770" width="6.57421875" style="301" customWidth="1"/>
    <col min="771" max="776" width="16.7109375" style="301" customWidth="1"/>
    <col min="777" max="1024" width="11.421875" style="301" customWidth="1"/>
    <col min="1025" max="1025" width="3.28125" style="301" customWidth="1"/>
    <col min="1026" max="1026" width="6.57421875" style="301" customWidth="1"/>
    <col min="1027" max="1032" width="16.7109375" style="301" customWidth="1"/>
    <col min="1033" max="1280" width="11.421875" style="301" customWidth="1"/>
    <col min="1281" max="1281" width="3.28125" style="301" customWidth="1"/>
    <col min="1282" max="1282" width="6.57421875" style="301" customWidth="1"/>
    <col min="1283" max="1288" width="16.7109375" style="301" customWidth="1"/>
    <col min="1289" max="1536" width="11.421875" style="301" customWidth="1"/>
    <col min="1537" max="1537" width="3.28125" style="301" customWidth="1"/>
    <col min="1538" max="1538" width="6.57421875" style="301" customWidth="1"/>
    <col min="1539" max="1544" width="16.7109375" style="301" customWidth="1"/>
    <col min="1545" max="1792" width="11.421875" style="301" customWidth="1"/>
    <col min="1793" max="1793" width="3.28125" style="301" customWidth="1"/>
    <col min="1794" max="1794" width="6.57421875" style="301" customWidth="1"/>
    <col min="1795" max="1800" width="16.7109375" style="301" customWidth="1"/>
    <col min="1801" max="2048" width="11.421875" style="301" customWidth="1"/>
    <col min="2049" max="2049" width="3.28125" style="301" customWidth="1"/>
    <col min="2050" max="2050" width="6.57421875" style="301" customWidth="1"/>
    <col min="2051" max="2056" width="16.7109375" style="301" customWidth="1"/>
    <col min="2057" max="2304" width="11.421875" style="301" customWidth="1"/>
    <col min="2305" max="2305" width="3.28125" style="301" customWidth="1"/>
    <col min="2306" max="2306" width="6.57421875" style="301" customWidth="1"/>
    <col min="2307" max="2312" width="16.7109375" style="301" customWidth="1"/>
    <col min="2313" max="2560" width="11.421875" style="301" customWidth="1"/>
    <col min="2561" max="2561" width="3.28125" style="301" customWidth="1"/>
    <col min="2562" max="2562" width="6.57421875" style="301" customWidth="1"/>
    <col min="2563" max="2568" width="16.7109375" style="301" customWidth="1"/>
    <col min="2569" max="2816" width="11.421875" style="301" customWidth="1"/>
    <col min="2817" max="2817" width="3.28125" style="301" customWidth="1"/>
    <col min="2818" max="2818" width="6.57421875" style="301" customWidth="1"/>
    <col min="2819" max="2824" width="16.7109375" style="301" customWidth="1"/>
    <col min="2825" max="3072" width="11.421875" style="301" customWidth="1"/>
    <col min="3073" max="3073" width="3.28125" style="301" customWidth="1"/>
    <col min="3074" max="3074" width="6.57421875" style="301" customWidth="1"/>
    <col min="3075" max="3080" width="16.7109375" style="301" customWidth="1"/>
    <col min="3081" max="3328" width="11.421875" style="301" customWidth="1"/>
    <col min="3329" max="3329" width="3.28125" style="301" customWidth="1"/>
    <col min="3330" max="3330" width="6.57421875" style="301" customWidth="1"/>
    <col min="3331" max="3336" width="16.7109375" style="301" customWidth="1"/>
    <col min="3337" max="3584" width="11.421875" style="301" customWidth="1"/>
    <col min="3585" max="3585" width="3.28125" style="301" customWidth="1"/>
    <col min="3586" max="3586" width="6.57421875" style="301" customWidth="1"/>
    <col min="3587" max="3592" width="16.7109375" style="301" customWidth="1"/>
    <col min="3593" max="3840" width="11.421875" style="301" customWidth="1"/>
    <col min="3841" max="3841" width="3.28125" style="301" customWidth="1"/>
    <col min="3842" max="3842" width="6.57421875" style="301" customWidth="1"/>
    <col min="3843" max="3848" width="16.7109375" style="301" customWidth="1"/>
    <col min="3849" max="4096" width="11.421875" style="301" customWidth="1"/>
    <col min="4097" max="4097" width="3.28125" style="301" customWidth="1"/>
    <col min="4098" max="4098" width="6.57421875" style="301" customWidth="1"/>
    <col min="4099" max="4104" width="16.7109375" style="301" customWidth="1"/>
    <col min="4105" max="4352" width="11.421875" style="301" customWidth="1"/>
    <col min="4353" max="4353" width="3.28125" style="301" customWidth="1"/>
    <col min="4354" max="4354" width="6.57421875" style="301" customWidth="1"/>
    <col min="4355" max="4360" width="16.7109375" style="301" customWidth="1"/>
    <col min="4361" max="4608" width="11.421875" style="301" customWidth="1"/>
    <col min="4609" max="4609" width="3.28125" style="301" customWidth="1"/>
    <col min="4610" max="4610" width="6.57421875" style="301" customWidth="1"/>
    <col min="4611" max="4616" width="16.7109375" style="301" customWidth="1"/>
    <col min="4617" max="4864" width="11.421875" style="301" customWidth="1"/>
    <col min="4865" max="4865" width="3.28125" style="301" customWidth="1"/>
    <col min="4866" max="4866" width="6.57421875" style="301" customWidth="1"/>
    <col min="4867" max="4872" width="16.7109375" style="301" customWidth="1"/>
    <col min="4873" max="5120" width="11.421875" style="301" customWidth="1"/>
    <col min="5121" max="5121" width="3.28125" style="301" customWidth="1"/>
    <col min="5122" max="5122" width="6.57421875" style="301" customWidth="1"/>
    <col min="5123" max="5128" width="16.7109375" style="301" customWidth="1"/>
    <col min="5129" max="5376" width="11.421875" style="301" customWidth="1"/>
    <col min="5377" max="5377" width="3.28125" style="301" customWidth="1"/>
    <col min="5378" max="5378" width="6.57421875" style="301" customWidth="1"/>
    <col min="5379" max="5384" width="16.7109375" style="301" customWidth="1"/>
    <col min="5385" max="5632" width="11.421875" style="301" customWidth="1"/>
    <col min="5633" max="5633" width="3.28125" style="301" customWidth="1"/>
    <col min="5634" max="5634" width="6.57421875" style="301" customWidth="1"/>
    <col min="5635" max="5640" width="16.7109375" style="301" customWidth="1"/>
    <col min="5641" max="5888" width="11.421875" style="301" customWidth="1"/>
    <col min="5889" max="5889" width="3.28125" style="301" customWidth="1"/>
    <col min="5890" max="5890" width="6.57421875" style="301" customWidth="1"/>
    <col min="5891" max="5896" width="16.7109375" style="301" customWidth="1"/>
    <col min="5897" max="6144" width="11.421875" style="301" customWidth="1"/>
    <col min="6145" max="6145" width="3.28125" style="301" customWidth="1"/>
    <col min="6146" max="6146" width="6.57421875" style="301" customWidth="1"/>
    <col min="6147" max="6152" width="16.7109375" style="301" customWidth="1"/>
    <col min="6153" max="6400" width="11.421875" style="301" customWidth="1"/>
    <col min="6401" max="6401" width="3.28125" style="301" customWidth="1"/>
    <col min="6402" max="6402" width="6.57421875" style="301" customWidth="1"/>
    <col min="6403" max="6408" width="16.7109375" style="301" customWidth="1"/>
    <col min="6409" max="6656" width="11.421875" style="301" customWidth="1"/>
    <col min="6657" max="6657" width="3.28125" style="301" customWidth="1"/>
    <col min="6658" max="6658" width="6.57421875" style="301" customWidth="1"/>
    <col min="6659" max="6664" width="16.7109375" style="301" customWidth="1"/>
    <col min="6665" max="6912" width="11.421875" style="301" customWidth="1"/>
    <col min="6913" max="6913" width="3.28125" style="301" customWidth="1"/>
    <col min="6914" max="6914" width="6.57421875" style="301" customWidth="1"/>
    <col min="6915" max="6920" width="16.7109375" style="301" customWidth="1"/>
    <col min="6921" max="7168" width="11.421875" style="301" customWidth="1"/>
    <col min="7169" max="7169" width="3.28125" style="301" customWidth="1"/>
    <col min="7170" max="7170" width="6.57421875" style="301" customWidth="1"/>
    <col min="7171" max="7176" width="16.7109375" style="301" customWidth="1"/>
    <col min="7177" max="7424" width="11.421875" style="301" customWidth="1"/>
    <col min="7425" max="7425" width="3.28125" style="301" customWidth="1"/>
    <col min="7426" max="7426" width="6.57421875" style="301" customWidth="1"/>
    <col min="7427" max="7432" width="16.7109375" style="301" customWidth="1"/>
    <col min="7433" max="7680" width="11.421875" style="301" customWidth="1"/>
    <col min="7681" max="7681" width="3.28125" style="301" customWidth="1"/>
    <col min="7682" max="7682" width="6.57421875" style="301" customWidth="1"/>
    <col min="7683" max="7688" width="16.7109375" style="301" customWidth="1"/>
    <col min="7689" max="7936" width="11.421875" style="301" customWidth="1"/>
    <col min="7937" max="7937" width="3.28125" style="301" customWidth="1"/>
    <col min="7938" max="7938" width="6.57421875" style="301" customWidth="1"/>
    <col min="7939" max="7944" width="16.7109375" style="301" customWidth="1"/>
    <col min="7945" max="8192" width="11.421875" style="301" customWidth="1"/>
    <col min="8193" max="8193" width="3.28125" style="301" customWidth="1"/>
    <col min="8194" max="8194" width="6.57421875" style="301" customWidth="1"/>
    <col min="8195" max="8200" width="16.7109375" style="301" customWidth="1"/>
    <col min="8201" max="8448" width="11.421875" style="301" customWidth="1"/>
    <col min="8449" max="8449" width="3.28125" style="301" customWidth="1"/>
    <col min="8450" max="8450" width="6.57421875" style="301" customWidth="1"/>
    <col min="8451" max="8456" width="16.7109375" style="301" customWidth="1"/>
    <col min="8457" max="8704" width="11.421875" style="301" customWidth="1"/>
    <col min="8705" max="8705" width="3.28125" style="301" customWidth="1"/>
    <col min="8706" max="8706" width="6.57421875" style="301" customWidth="1"/>
    <col min="8707" max="8712" width="16.7109375" style="301" customWidth="1"/>
    <col min="8713" max="8960" width="11.421875" style="301" customWidth="1"/>
    <col min="8961" max="8961" width="3.28125" style="301" customWidth="1"/>
    <col min="8962" max="8962" width="6.57421875" style="301" customWidth="1"/>
    <col min="8963" max="8968" width="16.7109375" style="301" customWidth="1"/>
    <col min="8969" max="9216" width="11.421875" style="301" customWidth="1"/>
    <col min="9217" max="9217" width="3.28125" style="301" customWidth="1"/>
    <col min="9218" max="9218" width="6.57421875" style="301" customWidth="1"/>
    <col min="9219" max="9224" width="16.7109375" style="301" customWidth="1"/>
    <col min="9225" max="9472" width="11.421875" style="301" customWidth="1"/>
    <col min="9473" max="9473" width="3.28125" style="301" customWidth="1"/>
    <col min="9474" max="9474" width="6.57421875" style="301" customWidth="1"/>
    <col min="9475" max="9480" width="16.7109375" style="301" customWidth="1"/>
    <col min="9481" max="9728" width="11.421875" style="301" customWidth="1"/>
    <col min="9729" max="9729" width="3.28125" style="301" customWidth="1"/>
    <col min="9730" max="9730" width="6.57421875" style="301" customWidth="1"/>
    <col min="9731" max="9736" width="16.7109375" style="301" customWidth="1"/>
    <col min="9737" max="9984" width="11.421875" style="301" customWidth="1"/>
    <col min="9985" max="9985" width="3.28125" style="301" customWidth="1"/>
    <col min="9986" max="9986" width="6.57421875" style="301" customWidth="1"/>
    <col min="9987" max="9992" width="16.7109375" style="301" customWidth="1"/>
    <col min="9993" max="10240" width="11.421875" style="301" customWidth="1"/>
    <col min="10241" max="10241" width="3.28125" style="301" customWidth="1"/>
    <col min="10242" max="10242" width="6.57421875" style="301" customWidth="1"/>
    <col min="10243" max="10248" width="16.7109375" style="301" customWidth="1"/>
    <col min="10249" max="10496" width="11.421875" style="301" customWidth="1"/>
    <col min="10497" max="10497" width="3.28125" style="301" customWidth="1"/>
    <col min="10498" max="10498" width="6.57421875" style="301" customWidth="1"/>
    <col min="10499" max="10504" width="16.7109375" style="301" customWidth="1"/>
    <col min="10505" max="10752" width="11.421875" style="301" customWidth="1"/>
    <col min="10753" max="10753" width="3.28125" style="301" customWidth="1"/>
    <col min="10754" max="10754" width="6.57421875" style="301" customWidth="1"/>
    <col min="10755" max="10760" width="16.7109375" style="301" customWidth="1"/>
    <col min="10761" max="11008" width="11.421875" style="301" customWidth="1"/>
    <col min="11009" max="11009" width="3.28125" style="301" customWidth="1"/>
    <col min="11010" max="11010" width="6.57421875" style="301" customWidth="1"/>
    <col min="11011" max="11016" width="16.7109375" style="301" customWidth="1"/>
    <col min="11017" max="11264" width="11.421875" style="301" customWidth="1"/>
    <col min="11265" max="11265" width="3.28125" style="301" customWidth="1"/>
    <col min="11266" max="11266" width="6.57421875" style="301" customWidth="1"/>
    <col min="11267" max="11272" width="16.7109375" style="301" customWidth="1"/>
    <col min="11273" max="11520" width="11.421875" style="301" customWidth="1"/>
    <col min="11521" max="11521" width="3.28125" style="301" customWidth="1"/>
    <col min="11522" max="11522" width="6.57421875" style="301" customWidth="1"/>
    <col min="11523" max="11528" width="16.7109375" style="301" customWidth="1"/>
    <col min="11529" max="11776" width="11.421875" style="301" customWidth="1"/>
    <col min="11777" max="11777" width="3.28125" style="301" customWidth="1"/>
    <col min="11778" max="11778" width="6.57421875" style="301" customWidth="1"/>
    <col min="11779" max="11784" width="16.7109375" style="301" customWidth="1"/>
    <col min="11785" max="12032" width="11.421875" style="301" customWidth="1"/>
    <col min="12033" max="12033" width="3.28125" style="301" customWidth="1"/>
    <col min="12034" max="12034" width="6.57421875" style="301" customWidth="1"/>
    <col min="12035" max="12040" width="16.7109375" style="301" customWidth="1"/>
    <col min="12041" max="12288" width="11.421875" style="301" customWidth="1"/>
    <col min="12289" max="12289" width="3.28125" style="301" customWidth="1"/>
    <col min="12290" max="12290" width="6.57421875" style="301" customWidth="1"/>
    <col min="12291" max="12296" width="16.7109375" style="301" customWidth="1"/>
    <col min="12297" max="12544" width="11.421875" style="301" customWidth="1"/>
    <col min="12545" max="12545" width="3.28125" style="301" customWidth="1"/>
    <col min="12546" max="12546" width="6.57421875" style="301" customWidth="1"/>
    <col min="12547" max="12552" width="16.7109375" style="301" customWidth="1"/>
    <col min="12553" max="12800" width="11.421875" style="301" customWidth="1"/>
    <col min="12801" max="12801" width="3.28125" style="301" customWidth="1"/>
    <col min="12802" max="12802" width="6.57421875" style="301" customWidth="1"/>
    <col min="12803" max="12808" width="16.7109375" style="301" customWidth="1"/>
    <col min="12809" max="13056" width="11.421875" style="301" customWidth="1"/>
    <col min="13057" max="13057" width="3.28125" style="301" customWidth="1"/>
    <col min="13058" max="13058" width="6.57421875" style="301" customWidth="1"/>
    <col min="13059" max="13064" width="16.7109375" style="301" customWidth="1"/>
    <col min="13065" max="13312" width="11.421875" style="301" customWidth="1"/>
    <col min="13313" max="13313" width="3.28125" style="301" customWidth="1"/>
    <col min="13314" max="13314" width="6.57421875" style="301" customWidth="1"/>
    <col min="13315" max="13320" width="16.7109375" style="301" customWidth="1"/>
    <col min="13321" max="13568" width="11.421875" style="301" customWidth="1"/>
    <col min="13569" max="13569" width="3.28125" style="301" customWidth="1"/>
    <col min="13570" max="13570" width="6.57421875" style="301" customWidth="1"/>
    <col min="13571" max="13576" width="16.7109375" style="301" customWidth="1"/>
    <col min="13577" max="13824" width="11.421875" style="301" customWidth="1"/>
    <col min="13825" max="13825" width="3.28125" style="301" customWidth="1"/>
    <col min="13826" max="13826" width="6.57421875" style="301" customWidth="1"/>
    <col min="13827" max="13832" width="16.7109375" style="301" customWidth="1"/>
    <col min="13833" max="14080" width="11.421875" style="301" customWidth="1"/>
    <col min="14081" max="14081" width="3.28125" style="301" customWidth="1"/>
    <col min="14082" max="14082" width="6.57421875" style="301" customWidth="1"/>
    <col min="14083" max="14088" width="16.7109375" style="301" customWidth="1"/>
    <col min="14089" max="14336" width="11.421875" style="301" customWidth="1"/>
    <col min="14337" max="14337" width="3.28125" style="301" customWidth="1"/>
    <col min="14338" max="14338" width="6.57421875" style="301" customWidth="1"/>
    <col min="14339" max="14344" width="16.7109375" style="301" customWidth="1"/>
    <col min="14345" max="14592" width="11.421875" style="301" customWidth="1"/>
    <col min="14593" max="14593" width="3.28125" style="301" customWidth="1"/>
    <col min="14594" max="14594" width="6.57421875" style="301" customWidth="1"/>
    <col min="14595" max="14600" width="16.7109375" style="301" customWidth="1"/>
    <col min="14601" max="14848" width="11.421875" style="301" customWidth="1"/>
    <col min="14849" max="14849" width="3.28125" style="301" customWidth="1"/>
    <col min="14850" max="14850" width="6.57421875" style="301" customWidth="1"/>
    <col min="14851" max="14856" width="16.7109375" style="301" customWidth="1"/>
    <col min="14857" max="15104" width="11.421875" style="301" customWidth="1"/>
    <col min="15105" max="15105" width="3.28125" style="301" customWidth="1"/>
    <col min="15106" max="15106" width="6.57421875" style="301" customWidth="1"/>
    <col min="15107" max="15112" width="16.7109375" style="301" customWidth="1"/>
    <col min="15113" max="15360" width="11.421875" style="301" customWidth="1"/>
    <col min="15361" max="15361" width="3.28125" style="301" customWidth="1"/>
    <col min="15362" max="15362" width="6.57421875" style="301" customWidth="1"/>
    <col min="15363" max="15368" width="16.7109375" style="301" customWidth="1"/>
    <col min="15369" max="15616" width="11.421875" style="301" customWidth="1"/>
    <col min="15617" max="15617" width="3.28125" style="301" customWidth="1"/>
    <col min="15618" max="15618" width="6.57421875" style="301" customWidth="1"/>
    <col min="15619" max="15624" width="16.7109375" style="301" customWidth="1"/>
    <col min="15625" max="15872" width="11.421875" style="301" customWidth="1"/>
    <col min="15873" max="15873" width="3.28125" style="301" customWidth="1"/>
    <col min="15874" max="15874" width="6.57421875" style="301" customWidth="1"/>
    <col min="15875" max="15880" width="16.7109375" style="301" customWidth="1"/>
    <col min="15881" max="16128" width="11.421875" style="301" customWidth="1"/>
    <col min="16129" max="16129" width="3.28125" style="301" customWidth="1"/>
    <col min="16130" max="16130" width="6.57421875" style="301" customWidth="1"/>
    <col min="16131" max="16136" width="16.7109375" style="301" customWidth="1"/>
    <col min="16137" max="16384" width="11.421875" style="301" customWidth="1"/>
  </cols>
  <sheetData>
    <row r="2" spans="2:8" ht="12.75" customHeight="1">
      <c r="B2" s="895" t="s">
        <v>220</v>
      </c>
      <c r="C2" s="895"/>
      <c r="D2" s="895"/>
      <c r="E2" s="895"/>
      <c r="F2" s="895"/>
      <c r="G2" s="895"/>
      <c r="H2" s="895"/>
    </row>
    <row r="3" spans="2:9" ht="13.5" customHeight="1">
      <c r="B3" s="896" t="s">
        <v>221</v>
      </c>
      <c r="C3" s="896"/>
      <c r="D3" s="896"/>
      <c r="E3" s="896"/>
      <c r="F3" s="896"/>
      <c r="G3" s="896"/>
      <c r="H3" s="896"/>
      <c r="I3" s="313"/>
    </row>
    <row r="4" spans="2:9" ht="15">
      <c r="B4" s="304"/>
      <c r="C4" s="305" t="s">
        <v>222</v>
      </c>
      <c r="D4" s="305" t="s">
        <v>168</v>
      </c>
      <c r="E4" s="305" t="s">
        <v>169</v>
      </c>
      <c r="F4" s="305" t="s">
        <v>6</v>
      </c>
      <c r="G4" s="305" t="s">
        <v>168</v>
      </c>
      <c r="H4" s="305" t="s">
        <v>169</v>
      </c>
      <c r="I4" s="314"/>
    </row>
    <row r="5" spans="2:9" ht="15">
      <c r="B5" s="315">
        <v>1926</v>
      </c>
      <c r="C5" s="316">
        <v>118.584</v>
      </c>
      <c r="D5" s="316">
        <v>122.747</v>
      </c>
      <c r="E5" s="316">
        <v>74.677</v>
      </c>
      <c r="F5" s="316">
        <v>134.711</v>
      </c>
      <c r="G5" s="316">
        <v>139.984</v>
      </c>
      <c r="H5" s="316">
        <v>79.105</v>
      </c>
      <c r="I5" s="317"/>
    </row>
    <row r="6" spans="2:9" ht="15">
      <c r="B6" s="315">
        <v>1928</v>
      </c>
      <c r="C6" s="316">
        <v>118.387</v>
      </c>
      <c r="D6" s="316">
        <v>123.001</v>
      </c>
      <c r="E6" s="316">
        <v>70.572</v>
      </c>
      <c r="F6" s="316">
        <v>136.365</v>
      </c>
      <c r="G6" s="316">
        <v>142.334</v>
      </c>
      <c r="H6" s="316">
        <v>74.511</v>
      </c>
      <c r="I6" s="317"/>
    </row>
    <row r="7" spans="2:9" ht="15">
      <c r="B7" s="315">
        <v>1930</v>
      </c>
      <c r="C7" s="316">
        <v>117.729</v>
      </c>
      <c r="D7" s="316">
        <v>122.972</v>
      </c>
      <c r="E7" s="316">
        <v>69.456</v>
      </c>
      <c r="F7" s="316">
        <v>136.479</v>
      </c>
      <c r="G7" s="316">
        <v>143.072</v>
      </c>
      <c r="H7" s="316">
        <v>75.772</v>
      </c>
      <c r="I7" s="317"/>
    </row>
    <row r="8" spans="2:9" ht="15">
      <c r="B8" s="315">
        <v>1932</v>
      </c>
      <c r="C8" s="316">
        <v>116.426</v>
      </c>
      <c r="D8" s="316">
        <v>121.008</v>
      </c>
      <c r="E8" s="316">
        <v>73.963</v>
      </c>
      <c r="F8" s="316">
        <v>136.442</v>
      </c>
      <c r="G8" s="316">
        <v>142.534</v>
      </c>
      <c r="H8" s="316">
        <v>79.975</v>
      </c>
      <c r="I8" s="317"/>
    </row>
    <row r="9" spans="2:9" ht="15">
      <c r="B9" s="315">
        <v>1934</v>
      </c>
      <c r="C9" s="316">
        <v>115.509</v>
      </c>
      <c r="D9" s="316">
        <v>120.411</v>
      </c>
      <c r="E9" s="316">
        <v>75.126</v>
      </c>
      <c r="F9" s="316">
        <v>136.166</v>
      </c>
      <c r="G9" s="316">
        <v>142.901</v>
      </c>
      <c r="H9" s="316">
        <v>80.695</v>
      </c>
      <c r="I9" s="317"/>
    </row>
    <row r="10" spans="2:9" ht="15">
      <c r="B10" s="315">
        <v>1936</v>
      </c>
      <c r="C10" s="316">
        <v>115.739</v>
      </c>
      <c r="D10" s="316">
        <v>120.556</v>
      </c>
      <c r="E10" s="316">
        <v>75.076</v>
      </c>
      <c r="F10" s="316">
        <v>137.454</v>
      </c>
      <c r="G10" s="316">
        <v>144.004</v>
      </c>
      <c r="H10" s="316">
        <v>82.162</v>
      </c>
      <c r="I10" s="317"/>
    </row>
    <row r="11" spans="2:9" ht="15">
      <c r="B11" s="315">
        <v>1938</v>
      </c>
      <c r="C11" s="316">
        <v>117.217</v>
      </c>
      <c r="D11" s="316">
        <v>121.481</v>
      </c>
      <c r="E11" s="316">
        <v>80.754</v>
      </c>
      <c r="F11" s="316">
        <v>139.052</v>
      </c>
      <c r="G11" s="316">
        <v>145.02</v>
      </c>
      <c r="H11" s="316">
        <v>88.02</v>
      </c>
      <c r="I11" s="317"/>
    </row>
    <row r="12" spans="2:9" ht="15">
      <c r="B12" s="315">
        <v>1940</v>
      </c>
      <c r="C12" s="316">
        <v>119.506</v>
      </c>
      <c r="D12" s="316">
        <v>123.755</v>
      </c>
      <c r="E12" s="316">
        <v>84.767</v>
      </c>
      <c r="F12" s="316">
        <v>141.249</v>
      </c>
      <c r="G12" s="316">
        <v>147.312</v>
      </c>
      <c r="H12" s="316">
        <v>91.676</v>
      </c>
      <c r="I12" s="317"/>
    </row>
    <row r="13" spans="2:9" ht="15">
      <c r="B13" s="315">
        <v>1942</v>
      </c>
      <c r="C13" s="316">
        <v>121.73</v>
      </c>
      <c r="D13" s="316">
        <v>125.856</v>
      </c>
      <c r="E13" s="316">
        <v>84.037</v>
      </c>
      <c r="F13" s="316">
        <v>143.697</v>
      </c>
      <c r="G13" s="316">
        <v>149.304</v>
      </c>
      <c r="H13" s="316">
        <v>92.467</v>
      </c>
      <c r="I13" s="317"/>
    </row>
    <row r="14" spans="2:9" ht="15">
      <c r="B14" s="315">
        <v>1944</v>
      </c>
      <c r="C14" s="316">
        <v>124.652</v>
      </c>
      <c r="D14" s="316">
        <v>127.172</v>
      </c>
      <c r="E14" s="316">
        <v>97.305</v>
      </c>
      <c r="F14" s="316">
        <v>147.574</v>
      </c>
      <c r="G14" s="316">
        <v>151.493</v>
      </c>
      <c r="H14" s="316">
        <v>105.045</v>
      </c>
      <c r="I14" s="317"/>
    </row>
    <row r="15" spans="2:9" ht="15">
      <c r="B15" s="315">
        <v>1946</v>
      </c>
      <c r="C15" s="316">
        <v>127.729</v>
      </c>
      <c r="D15" s="316">
        <v>129.198</v>
      </c>
      <c r="E15" s="316">
        <v>104.025</v>
      </c>
      <c r="F15" s="316">
        <v>151.908</v>
      </c>
      <c r="G15" s="316">
        <v>154.35</v>
      </c>
      <c r="H15" s="316">
        <v>112.509</v>
      </c>
      <c r="I15" s="317"/>
    </row>
    <row r="16" spans="2:9" ht="59.25" customHeight="1">
      <c r="B16" s="897" t="s">
        <v>223</v>
      </c>
      <c r="C16" s="897"/>
      <c r="D16" s="897"/>
      <c r="E16" s="897"/>
      <c r="F16" s="897"/>
      <c r="G16" s="897"/>
      <c r="H16" s="897"/>
      <c r="I16" s="317"/>
    </row>
  </sheetData>
  <mergeCells count="3">
    <mergeCell ref="B2:H2"/>
    <mergeCell ref="B3:H3"/>
    <mergeCell ref="B16:H16"/>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3"/>
  <sheetViews>
    <sheetView showGridLines="0" workbookViewId="0" topLeftCell="A19">
      <selection activeCell="B20" sqref="B20:E20"/>
    </sheetView>
  </sheetViews>
  <sheetFormatPr defaultColWidth="11.421875" defaultRowHeight="15"/>
  <cols>
    <col min="1" max="1" width="3.28125" style="0" customWidth="1"/>
    <col min="2" max="5" width="12.7109375" style="0" customWidth="1"/>
    <col min="257" max="257" width="3.28125" style="0" customWidth="1"/>
    <col min="258" max="261" width="12.7109375" style="0" customWidth="1"/>
    <col min="513" max="513" width="3.28125" style="0" customWidth="1"/>
    <col min="514" max="517" width="12.7109375" style="0" customWidth="1"/>
    <col min="769" max="769" width="3.28125" style="0" customWidth="1"/>
    <col min="770" max="773" width="12.7109375" style="0" customWidth="1"/>
    <col min="1025" max="1025" width="3.28125" style="0" customWidth="1"/>
    <col min="1026" max="1029" width="12.7109375" style="0" customWidth="1"/>
    <col min="1281" max="1281" width="3.28125" style="0" customWidth="1"/>
    <col min="1282" max="1285" width="12.7109375" style="0" customWidth="1"/>
    <col min="1537" max="1537" width="3.28125" style="0" customWidth="1"/>
    <col min="1538" max="1541" width="12.7109375" style="0" customWidth="1"/>
    <col min="1793" max="1793" width="3.28125" style="0" customWidth="1"/>
    <col min="1794" max="1797" width="12.7109375" style="0" customWidth="1"/>
    <col min="2049" max="2049" width="3.28125" style="0" customWidth="1"/>
    <col min="2050" max="2053" width="12.7109375" style="0" customWidth="1"/>
    <col min="2305" max="2305" width="3.28125" style="0" customWidth="1"/>
    <col min="2306" max="2309" width="12.7109375" style="0" customWidth="1"/>
    <col min="2561" max="2561" width="3.28125" style="0" customWidth="1"/>
    <col min="2562" max="2565" width="12.7109375" style="0" customWidth="1"/>
    <col min="2817" max="2817" width="3.28125" style="0" customWidth="1"/>
    <col min="2818" max="2821" width="12.7109375" style="0" customWidth="1"/>
    <col min="3073" max="3073" width="3.28125" style="0" customWidth="1"/>
    <col min="3074" max="3077" width="12.7109375" style="0" customWidth="1"/>
    <col min="3329" max="3329" width="3.28125" style="0" customWidth="1"/>
    <col min="3330" max="3333" width="12.7109375" style="0" customWidth="1"/>
    <col min="3585" max="3585" width="3.28125" style="0" customWidth="1"/>
    <col min="3586" max="3589" width="12.7109375" style="0" customWidth="1"/>
    <col min="3841" max="3841" width="3.28125" style="0" customWidth="1"/>
    <col min="3842" max="3845" width="12.7109375" style="0" customWidth="1"/>
    <col min="4097" max="4097" width="3.28125" style="0" customWidth="1"/>
    <col min="4098" max="4101" width="12.7109375" style="0" customWidth="1"/>
    <col min="4353" max="4353" width="3.28125" style="0" customWidth="1"/>
    <col min="4354" max="4357" width="12.7109375" style="0" customWidth="1"/>
    <col min="4609" max="4609" width="3.28125" style="0" customWidth="1"/>
    <col min="4610" max="4613" width="12.7109375" style="0" customWidth="1"/>
    <col min="4865" max="4865" width="3.28125" style="0" customWidth="1"/>
    <col min="4866" max="4869" width="12.7109375" style="0" customWidth="1"/>
    <col min="5121" max="5121" width="3.28125" style="0" customWidth="1"/>
    <col min="5122" max="5125" width="12.7109375" style="0" customWidth="1"/>
    <col min="5377" max="5377" width="3.28125" style="0" customWidth="1"/>
    <col min="5378" max="5381" width="12.7109375" style="0" customWidth="1"/>
    <col min="5633" max="5633" width="3.28125" style="0" customWidth="1"/>
    <col min="5634" max="5637" width="12.7109375" style="0" customWidth="1"/>
    <col min="5889" max="5889" width="3.28125" style="0" customWidth="1"/>
    <col min="5890" max="5893" width="12.7109375" style="0" customWidth="1"/>
    <col min="6145" max="6145" width="3.28125" style="0" customWidth="1"/>
    <col min="6146" max="6149" width="12.7109375" style="0" customWidth="1"/>
    <col min="6401" max="6401" width="3.28125" style="0" customWidth="1"/>
    <col min="6402" max="6405" width="12.7109375" style="0" customWidth="1"/>
    <col min="6657" max="6657" width="3.28125" style="0" customWidth="1"/>
    <col min="6658" max="6661" width="12.7109375" style="0" customWidth="1"/>
    <col min="6913" max="6913" width="3.28125" style="0" customWidth="1"/>
    <col min="6914" max="6917" width="12.7109375" style="0" customWidth="1"/>
    <col min="7169" max="7169" width="3.28125" style="0" customWidth="1"/>
    <col min="7170" max="7173" width="12.7109375" style="0" customWidth="1"/>
    <col min="7425" max="7425" width="3.28125" style="0" customWidth="1"/>
    <col min="7426" max="7429" width="12.7109375" style="0" customWidth="1"/>
    <col min="7681" max="7681" width="3.28125" style="0" customWidth="1"/>
    <col min="7682" max="7685" width="12.7109375" style="0" customWidth="1"/>
    <col min="7937" max="7937" width="3.28125" style="0" customWidth="1"/>
    <col min="7938" max="7941" width="12.7109375" style="0" customWidth="1"/>
    <col min="8193" max="8193" width="3.28125" style="0" customWidth="1"/>
    <col min="8194" max="8197" width="12.7109375" style="0" customWidth="1"/>
    <col min="8449" max="8449" width="3.28125" style="0" customWidth="1"/>
    <col min="8450" max="8453" width="12.7109375" style="0" customWidth="1"/>
    <col min="8705" max="8705" width="3.28125" style="0" customWidth="1"/>
    <col min="8706" max="8709" width="12.7109375" style="0" customWidth="1"/>
    <col min="8961" max="8961" width="3.28125" style="0" customWidth="1"/>
    <col min="8962" max="8965" width="12.7109375" style="0" customWidth="1"/>
    <col min="9217" max="9217" width="3.28125" style="0" customWidth="1"/>
    <col min="9218" max="9221" width="12.7109375" style="0" customWidth="1"/>
    <col min="9473" max="9473" width="3.28125" style="0" customWidth="1"/>
    <col min="9474" max="9477" width="12.7109375" style="0" customWidth="1"/>
    <col min="9729" max="9729" width="3.28125" style="0" customWidth="1"/>
    <col min="9730" max="9733" width="12.7109375" style="0" customWidth="1"/>
    <col min="9985" max="9985" width="3.28125" style="0" customWidth="1"/>
    <col min="9986" max="9989" width="12.7109375" style="0" customWidth="1"/>
    <col min="10241" max="10241" width="3.28125" style="0" customWidth="1"/>
    <col min="10242" max="10245" width="12.7109375" style="0" customWidth="1"/>
    <col min="10497" max="10497" width="3.28125" style="0" customWidth="1"/>
    <col min="10498" max="10501" width="12.7109375" style="0" customWidth="1"/>
    <col min="10753" max="10753" width="3.28125" style="0" customWidth="1"/>
    <col min="10754" max="10757" width="12.7109375" style="0" customWidth="1"/>
    <col min="11009" max="11009" width="3.28125" style="0" customWidth="1"/>
    <col min="11010" max="11013" width="12.7109375" style="0" customWidth="1"/>
    <col min="11265" max="11265" width="3.28125" style="0" customWidth="1"/>
    <col min="11266" max="11269" width="12.7109375" style="0" customWidth="1"/>
    <col min="11521" max="11521" width="3.28125" style="0" customWidth="1"/>
    <col min="11522" max="11525" width="12.7109375" style="0" customWidth="1"/>
    <col min="11777" max="11777" width="3.28125" style="0" customWidth="1"/>
    <col min="11778" max="11781" width="12.7109375" style="0" customWidth="1"/>
    <col min="12033" max="12033" width="3.28125" style="0" customWidth="1"/>
    <col min="12034" max="12037" width="12.7109375" style="0" customWidth="1"/>
    <col min="12289" max="12289" width="3.28125" style="0" customWidth="1"/>
    <col min="12290" max="12293" width="12.7109375" style="0" customWidth="1"/>
    <col min="12545" max="12545" width="3.28125" style="0" customWidth="1"/>
    <col min="12546" max="12549" width="12.7109375" style="0" customWidth="1"/>
    <col min="12801" max="12801" width="3.28125" style="0" customWidth="1"/>
    <col min="12802" max="12805" width="12.7109375" style="0" customWidth="1"/>
    <col min="13057" max="13057" width="3.28125" style="0" customWidth="1"/>
    <col min="13058" max="13061" width="12.7109375" style="0" customWidth="1"/>
    <col min="13313" max="13313" width="3.28125" style="0" customWidth="1"/>
    <col min="13314" max="13317" width="12.7109375" style="0" customWidth="1"/>
    <col min="13569" max="13569" width="3.28125" style="0" customWidth="1"/>
    <col min="13570" max="13573" width="12.7109375" style="0" customWidth="1"/>
    <col min="13825" max="13825" width="3.28125" style="0" customWidth="1"/>
    <col min="13826" max="13829" width="12.7109375" style="0" customWidth="1"/>
    <col min="14081" max="14081" width="3.28125" style="0" customWidth="1"/>
    <col min="14082" max="14085" width="12.7109375" style="0" customWidth="1"/>
    <col min="14337" max="14337" width="3.28125" style="0" customWidth="1"/>
    <col min="14338" max="14341" width="12.7109375" style="0" customWidth="1"/>
    <col min="14593" max="14593" width="3.28125" style="0" customWidth="1"/>
    <col min="14594" max="14597" width="12.7109375" style="0" customWidth="1"/>
    <col min="14849" max="14849" width="3.28125" style="0" customWidth="1"/>
    <col min="14850" max="14853" width="12.7109375" style="0" customWidth="1"/>
    <col min="15105" max="15105" width="3.28125" style="0" customWidth="1"/>
    <col min="15106" max="15109" width="12.7109375" style="0" customWidth="1"/>
    <col min="15361" max="15361" width="3.28125" style="0" customWidth="1"/>
    <col min="15362" max="15365" width="12.7109375" style="0" customWidth="1"/>
    <col min="15617" max="15617" width="3.28125" style="0" customWidth="1"/>
    <col min="15618" max="15621" width="12.7109375" style="0" customWidth="1"/>
    <col min="15873" max="15873" width="3.28125" style="0" customWidth="1"/>
    <col min="15874" max="15877" width="12.7109375" style="0" customWidth="1"/>
    <col min="16129" max="16129" width="3.28125" style="0" customWidth="1"/>
    <col min="16130" max="16133" width="12.7109375" style="0" customWidth="1"/>
  </cols>
  <sheetData>
    <row r="1" ht="13.5" customHeight="1"/>
    <row r="2" spans="2:8" ht="15">
      <c r="B2" s="318"/>
      <c r="C2" s="220"/>
      <c r="D2" s="220"/>
      <c r="E2" s="220"/>
      <c r="F2" s="220"/>
      <c r="G2" s="220"/>
      <c r="H2" s="220"/>
    </row>
    <row r="3" spans="2:8" ht="15">
      <c r="B3" s="220"/>
      <c r="C3" s="220"/>
      <c r="D3" s="220"/>
      <c r="E3" s="220"/>
      <c r="F3" s="220"/>
      <c r="G3" s="220"/>
      <c r="H3" s="220"/>
    </row>
    <row r="4" spans="2:8" ht="15">
      <c r="B4" s="220"/>
      <c r="C4" s="220"/>
      <c r="D4" s="220"/>
      <c r="E4" s="220"/>
      <c r="F4" s="220"/>
      <c r="G4" s="220"/>
      <c r="H4" s="220"/>
    </row>
    <row r="5" spans="2:8" ht="15">
      <c r="B5" s="220"/>
      <c r="C5" s="220"/>
      <c r="D5" s="220"/>
      <c r="E5" s="220"/>
      <c r="F5" s="220"/>
      <c r="G5" s="220"/>
      <c r="H5" s="220"/>
    </row>
    <row r="6" spans="2:8" ht="15">
      <c r="B6" s="220"/>
      <c r="C6" s="220"/>
      <c r="D6" s="220"/>
      <c r="E6" s="220"/>
      <c r="F6" s="220"/>
      <c r="G6" s="220"/>
      <c r="H6" s="220"/>
    </row>
    <row r="7" spans="2:8" ht="15">
      <c r="B7" s="220"/>
      <c r="C7" s="220"/>
      <c r="D7" s="220"/>
      <c r="E7" s="220"/>
      <c r="F7" s="220"/>
      <c r="G7" s="220"/>
      <c r="H7" s="220"/>
    </row>
    <row r="8" spans="2:8" ht="15">
      <c r="B8" s="220"/>
      <c r="C8" s="220"/>
      <c r="D8" s="220"/>
      <c r="E8" s="220"/>
      <c r="F8" s="220"/>
      <c r="G8" s="220"/>
      <c r="H8" s="220"/>
    </row>
    <row r="9" spans="2:8" ht="15">
      <c r="B9" s="220"/>
      <c r="C9" s="220"/>
      <c r="D9" s="220"/>
      <c r="E9" s="220"/>
      <c r="F9" s="220"/>
      <c r="G9" s="220"/>
      <c r="H9" s="220"/>
    </row>
    <row r="10" spans="2:8" ht="15">
      <c r="B10" s="220"/>
      <c r="C10" s="220"/>
      <c r="D10" s="220"/>
      <c r="E10" s="220"/>
      <c r="F10" s="220"/>
      <c r="G10" s="220"/>
      <c r="H10" s="220"/>
    </row>
    <row r="11" spans="2:8" ht="15">
      <c r="B11" s="220"/>
      <c r="C11" s="220"/>
      <c r="D11" s="220"/>
      <c r="E11" s="220"/>
      <c r="F11" s="220"/>
      <c r="G11" s="220"/>
      <c r="H11" s="220"/>
    </row>
    <row r="12" spans="2:8" ht="15">
      <c r="B12" s="220"/>
      <c r="C12" s="220"/>
      <c r="D12" s="220"/>
      <c r="E12" s="220"/>
      <c r="F12" s="220"/>
      <c r="G12" s="220"/>
      <c r="H12" s="220"/>
    </row>
    <row r="13" spans="2:8" ht="15">
      <c r="B13" s="220"/>
      <c r="C13" s="220"/>
      <c r="D13" s="220"/>
      <c r="E13" s="220"/>
      <c r="F13" s="220"/>
      <c r="G13" s="220"/>
      <c r="H13" s="220"/>
    </row>
    <row r="14" spans="2:8" s="319" customFormat="1" ht="15.75">
      <c r="B14" s="220"/>
      <c r="C14" s="220"/>
      <c r="D14" s="220"/>
      <c r="E14" s="220"/>
      <c r="F14" s="220"/>
      <c r="G14" s="220"/>
      <c r="H14" s="220"/>
    </row>
    <row r="15" spans="2:8" s="319" customFormat="1" ht="15.75">
      <c r="B15" s="220"/>
      <c r="C15" s="220"/>
      <c r="D15" s="220"/>
      <c r="E15" s="220"/>
      <c r="F15" s="220"/>
      <c r="G15" s="220"/>
      <c r="H15" s="220"/>
    </row>
    <row r="16" spans="2:8" s="319" customFormat="1" ht="15.75">
      <c r="B16" s="220"/>
      <c r="C16" s="220"/>
      <c r="D16" s="220"/>
      <c r="E16" s="220"/>
      <c r="F16" s="220"/>
      <c r="G16" s="220"/>
      <c r="H16" s="220"/>
    </row>
    <row r="17" spans="2:8" s="319" customFormat="1" ht="15.75">
      <c r="B17" s="220"/>
      <c r="C17" s="220"/>
      <c r="D17" s="220"/>
      <c r="E17" s="220"/>
      <c r="F17" s="220"/>
      <c r="G17" s="220"/>
      <c r="H17" s="220"/>
    </row>
    <row r="18" spans="2:8" s="319" customFormat="1" ht="15.75">
      <c r="B18" s="220"/>
      <c r="C18" s="220"/>
      <c r="D18" s="220"/>
      <c r="E18" s="220"/>
      <c r="F18" s="220"/>
      <c r="G18" s="220"/>
      <c r="H18" s="220"/>
    </row>
    <row r="19" spans="2:8" s="319" customFormat="1" ht="15.75">
      <c r="B19" s="220"/>
      <c r="C19" s="220"/>
      <c r="D19" s="220"/>
      <c r="E19" s="220"/>
      <c r="F19" s="220"/>
      <c r="G19" s="220"/>
      <c r="H19" s="220"/>
    </row>
    <row r="20" spans="2:8" ht="30.75" customHeight="1">
      <c r="B20" s="898" t="s">
        <v>224</v>
      </c>
      <c r="C20" s="898"/>
      <c r="D20" s="898"/>
      <c r="E20" s="898"/>
      <c r="F20" s="220"/>
      <c r="G20" s="220"/>
      <c r="H20" s="220"/>
    </row>
    <row r="21" spans="2:8" ht="29.25" customHeight="1">
      <c r="B21" s="320"/>
      <c r="C21" s="321" t="s">
        <v>225</v>
      </c>
      <c r="D21" s="321" t="s">
        <v>226</v>
      </c>
      <c r="E21" s="321" t="s">
        <v>227</v>
      </c>
      <c r="F21" s="220"/>
      <c r="G21" s="220"/>
      <c r="H21" s="220"/>
    </row>
    <row r="22" spans="2:9" ht="15" customHeight="1">
      <c r="B22" s="315">
        <v>1926</v>
      </c>
      <c r="C22" s="322">
        <v>41.925062280756514</v>
      </c>
      <c r="D22" s="322">
        <v>41.94654860513866</v>
      </c>
      <c r="E22" s="322">
        <v>41.9003211015281</v>
      </c>
      <c r="F22" s="220"/>
      <c r="G22" s="323"/>
      <c r="H22" s="323"/>
      <c r="I22" s="324"/>
    </row>
    <row r="23" spans="2:9" ht="15" customHeight="1">
      <c r="B23" s="315">
        <v>1928</v>
      </c>
      <c r="C23" s="322">
        <v>42.45620605735546</v>
      </c>
      <c r="D23" s="322">
        <v>42.49287286087373</v>
      </c>
      <c r="E23" s="322">
        <v>42.415714714567414</v>
      </c>
      <c r="F23" s="220"/>
      <c r="G23" s="323"/>
      <c r="H23" s="323"/>
      <c r="I23" s="324"/>
    </row>
    <row r="24" spans="2:9" ht="15" customHeight="1">
      <c r="B24" s="315">
        <v>1930</v>
      </c>
      <c r="C24" s="322">
        <v>42.47922848658032</v>
      </c>
      <c r="D24" s="322">
        <v>42.53669516766583</v>
      </c>
      <c r="E24" s="322">
        <v>42.4174141661277</v>
      </c>
      <c r="F24" s="220"/>
      <c r="G24" s="323"/>
      <c r="H24" s="323"/>
      <c r="I24" s="324"/>
    </row>
    <row r="25" spans="2:9" ht="15" customHeight="1">
      <c r="B25" s="315">
        <v>1932</v>
      </c>
      <c r="C25" s="322">
        <v>42.121668268522136</v>
      </c>
      <c r="D25" s="322">
        <v>42.20507602640512</v>
      </c>
      <c r="E25" s="322">
        <v>42.03348348283085</v>
      </c>
      <c r="F25" s="220"/>
      <c r="G25" s="323"/>
      <c r="H25" s="323"/>
      <c r="I25" s="324"/>
    </row>
    <row r="26" spans="2:9" ht="15" customHeight="1">
      <c r="B26" s="315">
        <v>1934</v>
      </c>
      <c r="C26" s="322">
        <v>42.03140061665936</v>
      </c>
      <c r="D26" s="322">
        <v>42.14674188456338</v>
      </c>
      <c r="E26" s="322">
        <v>41.910859596128745</v>
      </c>
      <c r="F26" s="220"/>
      <c r="G26" s="323"/>
      <c r="H26" s="323"/>
      <c r="I26" s="324"/>
    </row>
    <row r="27" spans="2:9" ht="15" customHeight="1">
      <c r="B27" s="315">
        <v>1936</v>
      </c>
      <c r="C27" s="322">
        <v>42.15507012599233</v>
      </c>
      <c r="D27" s="322">
        <v>42.308625548121725</v>
      </c>
      <c r="E27" s="322">
        <v>41.995954199259025</v>
      </c>
      <c r="F27" s="220"/>
      <c r="G27" s="323"/>
      <c r="H27" s="323"/>
      <c r="I27" s="324"/>
    </row>
    <row r="28" spans="2:9" ht="15" customHeight="1">
      <c r="B28" s="315">
        <v>1938</v>
      </c>
      <c r="C28" s="322">
        <v>42.281475060603285</v>
      </c>
      <c r="D28" s="322">
        <v>42.47785475081838</v>
      </c>
      <c r="E28" s="322">
        <v>42.07939645784557</v>
      </c>
      <c r="F28" s="220"/>
      <c r="G28" s="323"/>
      <c r="H28" s="323"/>
      <c r="I28" s="324"/>
    </row>
    <row r="29" spans="2:9" ht="15" customHeight="1">
      <c r="B29" s="315">
        <v>1940</v>
      </c>
      <c r="C29" s="322">
        <v>42.7788061774988</v>
      </c>
      <c r="D29" s="322">
        <v>43.02499829105841</v>
      </c>
      <c r="E29" s="322">
        <v>42.527090874312115</v>
      </c>
      <c r="F29" s="220"/>
      <c r="G29" s="323"/>
      <c r="H29" s="323"/>
      <c r="I29" s="324"/>
    </row>
    <row r="30" spans="2:9" ht="15" customHeight="1">
      <c r="B30" s="315">
        <v>1942</v>
      </c>
      <c r="C30" s="322">
        <v>43.24356335950769</v>
      </c>
      <c r="D30" s="322">
        <v>43.52276185927447</v>
      </c>
      <c r="E30" s="322">
        <v>42.92650833583179</v>
      </c>
      <c r="F30" s="220"/>
      <c r="G30" s="323"/>
      <c r="H30" s="323"/>
      <c r="I30" s="324"/>
    </row>
    <row r="31" spans="2:9" ht="15" customHeight="1">
      <c r="B31" s="315">
        <v>1944</v>
      </c>
      <c r="C31" s="322">
        <v>43.80750580410474</v>
      </c>
      <c r="D31" s="322">
        <v>44.096903987159855</v>
      </c>
      <c r="E31" s="322">
        <v>43.40290479145813</v>
      </c>
      <c r="F31" s="220"/>
      <c r="G31" s="323"/>
      <c r="H31" s="323"/>
      <c r="I31" s="324"/>
    </row>
    <row r="32" spans="2:9" ht="15" customHeight="1">
      <c r="B32" s="315">
        <v>1946</v>
      </c>
      <c r="C32" s="322">
        <v>44.558129809094254</v>
      </c>
      <c r="D32" s="322">
        <v>44.855592100806895</v>
      </c>
      <c r="E32" s="322">
        <v>44.05403282772667</v>
      </c>
      <c r="F32" s="220"/>
      <c r="G32" s="323"/>
      <c r="H32" s="323"/>
      <c r="I32" s="324"/>
    </row>
    <row r="33" spans="2:5" ht="121.5" customHeight="1">
      <c r="B33" s="873" t="s">
        <v>228</v>
      </c>
      <c r="C33" s="874"/>
      <c r="D33" s="874"/>
      <c r="E33" s="874"/>
    </row>
  </sheetData>
  <mergeCells count="2">
    <mergeCell ref="B20:E20"/>
    <mergeCell ref="B33:E33"/>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topLeftCell="A1">
      <selection activeCell="B2" sqref="B2:Q2"/>
    </sheetView>
  </sheetViews>
  <sheetFormatPr defaultColWidth="11.421875" defaultRowHeight="15"/>
  <cols>
    <col min="1" max="1" width="3.28125" style="0" customWidth="1"/>
    <col min="2" max="2" width="7.7109375" style="0" customWidth="1"/>
    <col min="3" max="8" width="11.7109375" style="0" customWidth="1"/>
    <col min="9" max="9" width="5.140625" style="0" customWidth="1"/>
    <col min="10" max="10" width="7.7109375" style="0" customWidth="1"/>
    <col min="11" max="16" width="11.7109375" style="0" customWidth="1"/>
    <col min="257" max="257" width="3.28125" style="0" customWidth="1"/>
    <col min="258" max="258" width="7.7109375" style="0" customWidth="1"/>
    <col min="259" max="264" width="11.7109375" style="0" customWidth="1"/>
    <col min="265" max="265" width="5.140625" style="0" customWidth="1"/>
    <col min="266" max="266" width="7.7109375" style="0" customWidth="1"/>
    <col min="267" max="272" width="11.7109375" style="0" customWidth="1"/>
    <col min="513" max="513" width="3.28125" style="0" customWidth="1"/>
    <col min="514" max="514" width="7.7109375" style="0" customWidth="1"/>
    <col min="515" max="520" width="11.7109375" style="0" customWidth="1"/>
    <col min="521" max="521" width="5.140625" style="0" customWidth="1"/>
    <col min="522" max="522" width="7.7109375" style="0" customWidth="1"/>
    <col min="523" max="528" width="11.7109375" style="0" customWidth="1"/>
    <col min="769" max="769" width="3.28125" style="0" customWidth="1"/>
    <col min="770" max="770" width="7.7109375" style="0" customWidth="1"/>
    <col min="771" max="776" width="11.7109375" style="0" customWidth="1"/>
    <col min="777" max="777" width="5.140625" style="0" customWidth="1"/>
    <col min="778" max="778" width="7.7109375" style="0" customWidth="1"/>
    <col min="779" max="784" width="11.7109375" style="0" customWidth="1"/>
    <col min="1025" max="1025" width="3.28125" style="0" customWidth="1"/>
    <col min="1026" max="1026" width="7.7109375" style="0" customWidth="1"/>
    <col min="1027" max="1032" width="11.7109375" style="0" customWidth="1"/>
    <col min="1033" max="1033" width="5.140625" style="0" customWidth="1"/>
    <col min="1034" max="1034" width="7.7109375" style="0" customWidth="1"/>
    <col min="1035" max="1040" width="11.7109375" style="0" customWidth="1"/>
    <col min="1281" max="1281" width="3.28125" style="0" customWidth="1"/>
    <col min="1282" max="1282" width="7.7109375" style="0" customWidth="1"/>
    <col min="1283" max="1288" width="11.7109375" style="0" customWidth="1"/>
    <col min="1289" max="1289" width="5.140625" style="0" customWidth="1"/>
    <col min="1290" max="1290" width="7.7109375" style="0" customWidth="1"/>
    <col min="1291" max="1296" width="11.7109375" style="0" customWidth="1"/>
    <col min="1537" max="1537" width="3.28125" style="0" customWidth="1"/>
    <col min="1538" max="1538" width="7.7109375" style="0" customWidth="1"/>
    <col min="1539" max="1544" width="11.7109375" style="0" customWidth="1"/>
    <col min="1545" max="1545" width="5.140625" style="0" customWidth="1"/>
    <col min="1546" max="1546" width="7.7109375" style="0" customWidth="1"/>
    <col min="1547" max="1552" width="11.7109375" style="0" customWidth="1"/>
    <col min="1793" max="1793" width="3.28125" style="0" customWidth="1"/>
    <col min="1794" max="1794" width="7.7109375" style="0" customWidth="1"/>
    <col min="1795" max="1800" width="11.7109375" style="0" customWidth="1"/>
    <col min="1801" max="1801" width="5.140625" style="0" customWidth="1"/>
    <col min="1802" max="1802" width="7.7109375" style="0" customWidth="1"/>
    <col min="1803" max="1808" width="11.7109375" style="0" customWidth="1"/>
    <col min="2049" max="2049" width="3.28125" style="0" customWidth="1"/>
    <col min="2050" max="2050" width="7.7109375" style="0" customWidth="1"/>
    <col min="2051" max="2056" width="11.7109375" style="0" customWidth="1"/>
    <col min="2057" max="2057" width="5.140625" style="0" customWidth="1"/>
    <col min="2058" max="2058" width="7.7109375" style="0" customWidth="1"/>
    <col min="2059" max="2064" width="11.7109375" style="0" customWidth="1"/>
    <col min="2305" max="2305" width="3.28125" style="0" customWidth="1"/>
    <col min="2306" max="2306" width="7.7109375" style="0" customWidth="1"/>
    <col min="2307" max="2312" width="11.7109375" style="0" customWidth="1"/>
    <col min="2313" max="2313" width="5.140625" style="0" customWidth="1"/>
    <col min="2314" max="2314" width="7.7109375" style="0" customWidth="1"/>
    <col min="2315" max="2320" width="11.7109375" style="0" customWidth="1"/>
    <col min="2561" max="2561" width="3.28125" style="0" customWidth="1"/>
    <col min="2562" max="2562" width="7.7109375" style="0" customWidth="1"/>
    <col min="2563" max="2568" width="11.7109375" style="0" customWidth="1"/>
    <col min="2569" max="2569" width="5.140625" style="0" customWidth="1"/>
    <col min="2570" max="2570" width="7.7109375" style="0" customWidth="1"/>
    <col min="2571" max="2576" width="11.7109375" style="0" customWidth="1"/>
    <col min="2817" max="2817" width="3.28125" style="0" customWidth="1"/>
    <col min="2818" max="2818" width="7.7109375" style="0" customWidth="1"/>
    <col min="2819" max="2824" width="11.7109375" style="0" customWidth="1"/>
    <col min="2825" max="2825" width="5.140625" style="0" customWidth="1"/>
    <col min="2826" max="2826" width="7.7109375" style="0" customWidth="1"/>
    <col min="2827" max="2832" width="11.7109375" style="0" customWidth="1"/>
    <col min="3073" max="3073" width="3.28125" style="0" customWidth="1"/>
    <col min="3074" max="3074" width="7.7109375" style="0" customWidth="1"/>
    <col min="3075" max="3080" width="11.7109375" style="0" customWidth="1"/>
    <col min="3081" max="3081" width="5.140625" style="0" customWidth="1"/>
    <col min="3082" max="3082" width="7.7109375" style="0" customWidth="1"/>
    <col min="3083" max="3088" width="11.7109375" style="0" customWidth="1"/>
    <col min="3329" max="3329" width="3.28125" style="0" customWidth="1"/>
    <col min="3330" max="3330" width="7.7109375" style="0" customWidth="1"/>
    <col min="3331" max="3336" width="11.7109375" style="0" customWidth="1"/>
    <col min="3337" max="3337" width="5.140625" style="0" customWidth="1"/>
    <col min="3338" max="3338" width="7.7109375" style="0" customWidth="1"/>
    <col min="3339" max="3344" width="11.7109375" style="0" customWidth="1"/>
    <col min="3585" max="3585" width="3.28125" style="0" customWidth="1"/>
    <col min="3586" max="3586" width="7.7109375" style="0" customWidth="1"/>
    <col min="3587" max="3592" width="11.7109375" style="0" customWidth="1"/>
    <col min="3593" max="3593" width="5.140625" style="0" customWidth="1"/>
    <col min="3594" max="3594" width="7.7109375" style="0" customWidth="1"/>
    <col min="3595" max="3600" width="11.7109375" style="0" customWidth="1"/>
    <col min="3841" max="3841" width="3.28125" style="0" customWidth="1"/>
    <col min="3842" max="3842" width="7.7109375" style="0" customWidth="1"/>
    <col min="3843" max="3848" width="11.7109375" style="0" customWidth="1"/>
    <col min="3849" max="3849" width="5.140625" style="0" customWidth="1"/>
    <col min="3850" max="3850" width="7.7109375" style="0" customWidth="1"/>
    <col min="3851" max="3856" width="11.7109375" style="0" customWidth="1"/>
    <col min="4097" max="4097" width="3.28125" style="0" customWidth="1"/>
    <col min="4098" max="4098" width="7.7109375" style="0" customWidth="1"/>
    <col min="4099" max="4104" width="11.7109375" style="0" customWidth="1"/>
    <col min="4105" max="4105" width="5.140625" style="0" customWidth="1"/>
    <col min="4106" max="4106" width="7.7109375" style="0" customWidth="1"/>
    <col min="4107" max="4112" width="11.7109375" style="0" customWidth="1"/>
    <col min="4353" max="4353" width="3.28125" style="0" customWidth="1"/>
    <col min="4354" max="4354" width="7.7109375" style="0" customWidth="1"/>
    <col min="4355" max="4360" width="11.7109375" style="0" customWidth="1"/>
    <col min="4361" max="4361" width="5.140625" style="0" customWidth="1"/>
    <col min="4362" max="4362" width="7.7109375" style="0" customWidth="1"/>
    <col min="4363" max="4368" width="11.7109375" style="0" customWidth="1"/>
    <col min="4609" max="4609" width="3.28125" style="0" customWidth="1"/>
    <col min="4610" max="4610" width="7.7109375" style="0" customWidth="1"/>
    <col min="4611" max="4616" width="11.7109375" style="0" customWidth="1"/>
    <col min="4617" max="4617" width="5.140625" style="0" customWidth="1"/>
    <col min="4618" max="4618" width="7.7109375" style="0" customWidth="1"/>
    <col min="4619" max="4624" width="11.7109375" style="0" customWidth="1"/>
    <col min="4865" max="4865" width="3.28125" style="0" customWidth="1"/>
    <col min="4866" max="4866" width="7.7109375" style="0" customWidth="1"/>
    <col min="4867" max="4872" width="11.7109375" style="0" customWidth="1"/>
    <col min="4873" max="4873" width="5.140625" style="0" customWidth="1"/>
    <col min="4874" max="4874" width="7.7109375" style="0" customWidth="1"/>
    <col min="4875" max="4880" width="11.7109375" style="0" customWidth="1"/>
    <col min="5121" max="5121" width="3.28125" style="0" customWidth="1"/>
    <col min="5122" max="5122" width="7.7109375" style="0" customWidth="1"/>
    <col min="5123" max="5128" width="11.7109375" style="0" customWidth="1"/>
    <col min="5129" max="5129" width="5.140625" style="0" customWidth="1"/>
    <col min="5130" max="5130" width="7.7109375" style="0" customWidth="1"/>
    <col min="5131" max="5136" width="11.7109375" style="0" customWidth="1"/>
    <col min="5377" max="5377" width="3.28125" style="0" customWidth="1"/>
    <col min="5378" max="5378" width="7.7109375" style="0" customWidth="1"/>
    <col min="5379" max="5384" width="11.7109375" style="0" customWidth="1"/>
    <col min="5385" max="5385" width="5.140625" style="0" customWidth="1"/>
    <col min="5386" max="5386" width="7.7109375" style="0" customWidth="1"/>
    <col min="5387" max="5392" width="11.7109375" style="0" customWidth="1"/>
    <col min="5633" max="5633" width="3.28125" style="0" customWidth="1"/>
    <col min="5634" max="5634" width="7.7109375" style="0" customWidth="1"/>
    <col min="5635" max="5640" width="11.7109375" style="0" customWidth="1"/>
    <col min="5641" max="5641" width="5.140625" style="0" customWidth="1"/>
    <col min="5642" max="5642" width="7.7109375" style="0" customWidth="1"/>
    <col min="5643" max="5648" width="11.7109375" style="0" customWidth="1"/>
    <col min="5889" max="5889" width="3.28125" style="0" customWidth="1"/>
    <col min="5890" max="5890" width="7.7109375" style="0" customWidth="1"/>
    <col min="5891" max="5896" width="11.7109375" style="0" customWidth="1"/>
    <col min="5897" max="5897" width="5.140625" style="0" customWidth="1"/>
    <col min="5898" max="5898" width="7.7109375" style="0" customWidth="1"/>
    <col min="5899" max="5904" width="11.7109375" style="0" customWidth="1"/>
    <col min="6145" max="6145" width="3.28125" style="0" customWidth="1"/>
    <col min="6146" max="6146" width="7.7109375" style="0" customWidth="1"/>
    <col min="6147" max="6152" width="11.7109375" style="0" customWidth="1"/>
    <col min="6153" max="6153" width="5.140625" style="0" customWidth="1"/>
    <col min="6154" max="6154" width="7.7109375" style="0" customWidth="1"/>
    <col min="6155" max="6160" width="11.7109375" style="0" customWidth="1"/>
    <col min="6401" max="6401" width="3.28125" style="0" customWidth="1"/>
    <col min="6402" max="6402" width="7.7109375" style="0" customWidth="1"/>
    <col min="6403" max="6408" width="11.7109375" style="0" customWidth="1"/>
    <col min="6409" max="6409" width="5.140625" style="0" customWidth="1"/>
    <col min="6410" max="6410" width="7.7109375" style="0" customWidth="1"/>
    <col min="6411" max="6416" width="11.7109375" style="0" customWidth="1"/>
    <col min="6657" max="6657" width="3.28125" style="0" customWidth="1"/>
    <col min="6658" max="6658" width="7.7109375" style="0" customWidth="1"/>
    <col min="6659" max="6664" width="11.7109375" style="0" customWidth="1"/>
    <col min="6665" max="6665" width="5.140625" style="0" customWidth="1"/>
    <col min="6666" max="6666" width="7.7109375" style="0" customWidth="1"/>
    <col min="6667" max="6672" width="11.7109375" style="0" customWidth="1"/>
    <col min="6913" max="6913" width="3.28125" style="0" customWidth="1"/>
    <col min="6914" max="6914" width="7.7109375" style="0" customWidth="1"/>
    <col min="6915" max="6920" width="11.7109375" style="0" customWidth="1"/>
    <col min="6921" max="6921" width="5.140625" style="0" customWidth="1"/>
    <col min="6922" max="6922" width="7.7109375" style="0" customWidth="1"/>
    <col min="6923" max="6928" width="11.7109375" style="0" customWidth="1"/>
    <col min="7169" max="7169" width="3.28125" style="0" customWidth="1"/>
    <col min="7170" max="7170" width="7.7109375" style="0" customWidth="1"/>
    <col min="7171" max="7176" width="11.7109375" style="0" customWidth="1"/>
    <col min="7177" max="7177" width="5.140625" style="0" customWidth="1"/>
    <col min="7178" max="7178" width="7.7109375" style="0" customWidth="1"/>
    <col min="7179" max="7184" width="11.7109375" style="0" customWidth="1"/>
    <col min="7425" max="7425" width="3.28125" style="0" customWidth="1"/>
    <col min="7426" max="7426" width="7.7109375" style="0" customWidth="1"/>
    <col min="7427" max="7432" width="11.7109375" style="0" customWidth="1"/>
    <col min="7433" max="7433" width="5.140625" style="0" customWidth="1"/>
    <col min="7434" max="7434" width="7.7109375" style="0" customWidth="1"/>
    <col min="7435" max="7440" width="11.7109375" style="0" customWidth="1"/>
    <col min="7681" max="7681" width="3.28125" style="0" customWidth="1"/>
    <col min="7682" max="7682" width="7.7109375" style="0" customWidth="1"/>
    <col min="7683" max="7688" width="11.7109375" style="0" customWidth="1"/>
    <col min="7689" max="7689" width="5.140625" style="0" customWidth="1"/>
    <col min="7690" max="7690" width="7.7109375" style="0" customWidth="1"/>
    <col min="7691" max="7696" width="11.7109375" style="0" customWidth="1"/>
    <col min="7937" max="7937" width="3.28125" style="0" customWidth="1"/>
    <col min="7938" max="7938" width="7.7109375" style="0" customWidth="1"/>
    <col min="7939" max="7944" width="11.7109375" style="0" customWidth="1"/>
    <col min="7945" max="7945" width="5.140625" style="0" customWidth="1"/>
    <col min="7946" max="7946" width="7.7109375" style="0" customWidth="1"/>
    <col min="7947" max="7952" width="11.7109375" style="0" customWidth="1"/>
    <col min="8193" max="8193" width="3.28125" style="0" customWidth="1"/>
    <col min="8194" max="8194" width="7.7109375" style="0" customWidth="1"/>
    <col min="8195" max="8200" width="11.7109375" style="0" customWidth="1"/>
    <col min="8201" max="8201" width="5.140625" style="0" customWidth="1"/>
    <col min="8202" max="8202" width="7.7109375" style="0" customWidth="1"/>
    <col min="8203" max="8208" width="11.7109375" style="0" customWidth="1"/>
    <col min="8449" max="8449" width="3.28125" style="0" customWidth="1"/>
    <col min="8450" max="8450" width="7.7109375" style="0" customWidth="1"/>
    <col min="8451" max="8456" width="11.7109375" style="0" customWidth="1"/>
    <col min="8457" max="8457" width="5.140625" style="0" customWidth="1"/>
    <col min="8458" max="8458" width="7.7109375" style="0" customWidth="1"/>
    <col min="8459" max="8464" width="11.7109375" style="0" customWidth="1"/>
    <col min="8705" max="8705" width="3.28125" style="0" customWidth="1"/>
    <col min="8706" max="8706" width="7.7109375" style="0" customWidth="1"/>
    <col min="8707" max="8712" width="11.7109375" style="0" customWidth="1"/>
    <col min="8713" max="8713" width="5.140625" style="0" customWidth="1"/>
    <col min="8714" max="8714" width="7.7109375" style="0" customWidth="1"/>
    <col min="8715" max="8720" width="11.7109375" style="0" customWidth="1"/>
    <col min="8961" max="8961" width="3.28125" style="0" customWidth="1"/>
    <col min="8962" max="8962" width="7.7109375" style="0" customWidth="1"/>
    <col min="8963" max="8968" width="11.7109375" style="0" customWidth="1"/>
    <col min="8969" max="8969" width="5.140625" style="0" customWidth="1"/>
    <col min="8970" max="8970" width="7.7109375" style="0" customWidth="1"/>
    <col min="8971" max="8976" width="11.7109375" style="0" customWidth="1"/>
    <col min="9217" max="9217" width="3.28125" style="0" customWidth="1"/>
    <col min="9218" max="9218" width="7.7109375" style="0" customWidth="1"/>
    <col min="9219" max="9224" width="11.7109375" style="0" customWidth="1"/>
    <col min="9225" max="9225" width="5.140625" style="0" customWidth="1"/>
    <col min="9226" max="9226" width="7.7109375" style="0" customWidth="1"/>
    <col min="9227" max="9232" width="11.7109375" style="0" customWidth="1"/>
    <col min="9473" max="9473" width="3.28125" style="0" customWidth="1"/>
    <col min="9474" max="9474" width="7.7109375" style="0" customWidth="1"/>
    <col min="9475" max="9480" width="11.7109375" style="0" customWidth="1"/>
    <col min="9481" max="9481" width="5.140625" style="0" customWidth="1"/>
    <col min="9482" max="9482" width="7.7109375" style="0" customWidth="1"/>
    <col min="9483" max="9488" width="11.7109375" style="0" customWidth="1"/>
    <col min="9729" max="9729" width="3.28125" style="0" customWidth="1"/>
    <col min="9730" max="9730" width="7.7109375" style="0" customWidth="1"/>
    <col min="9731" max="9736" width="11.7109375" style="0" customWidth="1"/>
    <col min="9737" max="9737" width="5.140625" style="0" customWidth="1"/>
    <col min="9738" max="9738" width="7.7109375" style="0" customWidth="1"/>
    <col min="9739" max="9744" width="11.7109375" style="0" customWidth="1"/>
    <col min="9985" max="9985" width="3.28125" style="0" customWidth="1"/>
    <col min="9986" max="9986" width="7.7109375" style="0" customWidth="1"/>
    <col min="9987" max="9992" width="11.7109375" style="0" customWidth="1"/>
    <col min="9993" max="9993" width="5.140625" style="0" customWidth="1"/>
    <col min="9994" max="9994" width="7.7109375" style="0" customWidth="1"/>
    <col min="9995" max="10000" width="11.7109375" style="0" customWidth="1"/>
    <col min="10241" max="10241" width="3.28125" style="0" customWidth="1"/>
    <col min="10242" max="10242" width="7.7109375" style="0" customWidth="1"/>
    <col min="10243" max="10248" width="11.7109375" style="0" customWidth="1"/>
    <col min="10249" max="10249" width="5.140625" style="0" customWidth="1"/>
    <col min="10250" max="10250" width="7.7109375" style="0" customWidth="1"/>
    <col min="10251" max="10256" width="11.7109375" style="0" customWidth="1"/>
    <col min="10497" max="10497" width="3.28125" style="0" customWidth="1"/>
    <col min="10498" max="10498" width="7.7109375" style="0" customWidth="1"/>
    <col min="10499" max="10504" width="11.7109375" style="0" customWidth="1"/>
    <col min="10505" max="10505" width="5.140625" style="0" customWidth="1"/>
    <col min="10506" max="10506" width="7.7109375" style="0" customWidth="1"/>
    <col min="10507" max="10512" width="11.7109375" style="0" customWidth="1"/>
    <col min="10753" max="10753" width="3.28125" style="0" customWidth="1"/>
    <col min="10754" max="10754" width="7.7109375" style="0" customWidth="1"/>
    <col min="10755" max="10760" width="11.7109375" style="0" customWidth="1"/>
    <col min="10761" max="10761" width="5.140625" style="0" customWidth="1"/>
    <col min="10762" max="10762" width="7.7109375" style="0" customWidth="1"/>
    <col min="10763" max="10768" width="11.7109375" style="0" customWidth="1"/>
    <col min="11009" max="11009" width="3.28125" style="0" customWidth="1"/>
    <col min="11010" max="11010" width="7.7109375" style="0" customWidth="1"/>
    <col min="11011" max="11016" width="11.7109375" style="0" customWidth="1"/>
    <col min="11017" max="11017" width="5.140625" style="0" customWidth="1"/>
    <col min="11018" max="11018" width="7.7109375" style="0" customWidth="1"/>
    <col min="11019" max="11024" width="11.7109375" style="0" customWidth="1"/>
    <col min="11265" max="11265" width="3.28125" style="0" customWidth="1"/>
    <col min="11266" max="11266" width="7.7109375" style="0" customWidth="1"/>
    <col min="11267" max="11272" width="11.7109375" style="0" customWidth="1"/>
    <col min="11273" max="11273" width="5.140625" style="0" customWidth="1"/>
    <col min="11274" max="11274" width="7.7109375" style="0" customWidth="1"/>
    <col min="11275" max="11280" width="11.7109375" style="0" customWidth="1"/>
    <col min="11521" max="11521" width="3.28125" style="0" customWidth="1"/>
    <col min="11522" max="11522" width="7.7109375" style="0" customWidth="1"/>
    <col min="11523" max="11528" width="11.7109375" style="0" customWidth="1"/>
    <col min="11529" max="11529" width="5.140625" style="0" customWidth="1"/>
    <col min="11530" max="11530" width="7.7109375" style="0" customWidth="1"/>
    <col min="11531" max="11536" width="11.7109375" style="0" customWidth="1"/>
    <col min="11777" max="11777" width="3.28125" style="0" customWidth="1"/>
    <col min="11778" max="11778" width="7.7109375" style="0" customWidth="1"/>
    <col min="11779" max="11784" width="11.7109375" style="0" customWidth="1"/>
    <col min="11785" max="11785" width="5.140625" style="0" customWidth="1"/>
    <col min="11786" max="11786" width="7.7109375" style="0" customWidth="1"/>
    <col min="11787" max="11792" width="11.7109375" style="0" customWidth="1"/>
    <col min="12033" max="12033" width="3.28125" style="0" customWidth="1"/>
    <col min="12034" max="12034" width="7.7109375" style="0" customWidth="1"/>
    <col min="12035" max="12040" width="11.7109375" style="0" customWidth="1"/>
    <col min="12041" max="12041" width="5.140625" style="0" customWidth="1"/>
    <col min="12042" max="12042" width="7.7109375" style="0" customWidth="1"/>
    <col min="12043" max="12048" width="11.7109375" style="0" customWidth="1"/>
    <col min="12289" max="12289" width="3.28125" style="0" customWidth="1"/>
    <col min="12290" max="12290" width="7.7109375" style="0" customWidth="1"/>
    <col min="12291" max="12296" width="11.7109375" style="0" customWidth="1"/>
    <col min="12297" max="12297" width="5.140625" style="0" customWidth="1"/>
    <col min="12298" max="12298" width="7.7109375" style="0" customWidth="1"/>
    <col min="12299" max="12304" width="11.7109375" style="0" customWidth="1"/>
    <col min="12545" max="12545" width="3.28125" style="0" customWidth="1"/>
    <col min="12546" max="12546" width="7.7109375" style="0" customWidth="1"/>
    <col min="12547" max="12552" width="11.7109375" style="0" customWidth="1"/>
    <col min="12553" max="12553" width="5.140625" style="0" customWidth="1"/>
    <col min="12554" max="12554" width="7.7109375" style="0" customWidth="1"/>
    <col min="12555" max="12560" width="11.7109375" style="0" customWidth="1"/>
    <col min="12801" max="12801" width="3.28125" style="0" customWidth="1"/>
    <col min="12802" max="12802" width="7.7109375" style="0" customWidth="1"/>
    <col min="12803" max="12808" width="11.7109375" style="0" customWidth="1"/>
    <col min="12809" max="12809" width="5.140625" style="0" customWidth="1"/>
    <col min="12810" max="12810" width="7.7109375" style="0" customWidth="1"/>
    <col min="12811" max="12816" width="11.7109375" style="0" customWidth="1"/>
    <col min="13057" max="13057" width="3.28125" style="0" customWidth="1"/>
    <col min="13058" max="13058" width="7.7109375" style="0" customWidth="1"/>
    <col min="13059" max="13064" width="11.7109375" style="0" customWidth="1"/>
    <col min="13065" max="13065" width="5.140625" style="0" customWidth="1"/>
    <col min="13066" max="13066" width="7.7109375" style="0" customWidth="1"/>
    <col min="13067" max="13072" width="11.7109375" style="0" customWidth="1"/>
    <col min="13313" max="13313" width="3.28125" style="0" customWidth="1"/>
    <col min="13314" max="13314" width="7.7109375" style="0" customWidth="1"/>
    <col min="13315" max="13320" width="11.7109375" style="0" customWidth="1"/>
    <col min="13321" max="13321" width="5.140625" style="0" customWidth="1"/>
    <col min="13322" max="13322" width="7.7109375" style="0" customWidth="1"/>
    <col min="13323" max="13328" width="11.7109375" style="0" customWidth="1"/>
    <col min="13569" max="13569" width="3.28125" style="0" customWidth="1"/>
    <col min="13570" max="13570" width="7.7109375" style="0" customWidth="1"/>
    <col min="13571" max="13576" width="11.7109375" style="0" customWidth="1"/>
    <col min="13577" max="13577" width="5.140625" style="0" customWidth="1"/>
    <col min="13578" max="13578" width="7.7109375" style="0" customWidth="1"/>
    <col min="13579" max="13584" width="11.7109375" style="0" customWidth="1"/>
    <col min="13825" max="13825" width="3.28125" style="0" customWidth="1"/>
    <col min="13826" max="13826" width="7.7109375" style="0" customWidth="1"/>
    <col min="13827" max="13832" width="11.7109375" style="0" customWidth="1"/>
    <col min="13833" max="13833" width="5.140625" style="0" customWidth="1"/>
    <col min="13834" max="13834" width="7.7109375" style="0" customWidth="1"/>
    <col min="13835" max="13840" width="11.7109375" style="0" customWidth="1"/>
    <col min="14081" max="14081" width="3.28125" style="0" customWidth="1"/>
    <col min="14082" max="14082" width="7.7109375" style="0" customWidth="1"/>
    <col min="14083" max="14088" width="11.7109375" style="0" customWidth="1"/>
    <col min="14089" max="14089" width="5.140625" style="0" customWidth="1"/>
    <col min="14090" max="14090" width="7.7109375" style="0" customWidth="1"/>
    <col min="14091" max="14096" width="11.7109375" style="0" customWidth="1"/>
    <col min="14337" max="14337" width="3.28125" style="0" customWidth="1"/>
    <col min="14338" max="14338" width="7.7109375" style="0" customWidth="1"/>
    <col min="14339" max="14344" width="11.7109375" style="0" customWidth="1"/>
    <col min="14345" max="14345" width="5.140625" style="0" customWidth="1"/>
    <col min="14346" max="14346" width="7.7109375" style="0" customWidth="1"/>
    <col min="14347" max="14352" width="11.7109375" style="0" customWidth="1"/>
    <col min="14593" max="14593" width="3.28125" style="0" customWidth="1"/>
    <col min="14594" max="14594" width="7.7109375" style="0" customWidth="1"/>
    <col min="14595" max="14600" width="11.7109375" style="0" customWidth="1"/>
    <col min="14601" max="14601" width="5.140625" style="0" customWidth="1"/>
    <col min="14602" max="14602" width="7.7109375" style="0" customWidth="1"/>
    <col min="14603" max="14608" width="11.7109375" style="0" customWidth="1"/>
    <col min="14849" max="14849" width="3.28125" style="0" customWidth="1"/>
    <col min="14850" max="14850" width="7.7109375" style="0" customWidth="1"/>
    <col min="14851" max="14856" width="11.7109375" style="0" customWidth="1"/>
    <col min="14857" max="14857" width="5.140625" style="0" customWidth="1"/>
    <col min="14858" max="14858" width="7.7109375" style="0" customWidth="1"/>
    <col min="14859" max="14864" width="11.7109375" style="0" customWidth="1"/>
    <col min="15105" max="15105" width="3.28125" style="0" customWidth="1"/>
    <col min="15106" max="15106" width="7.7109375" style="0" customWidth="1"/>
    <col min="15107" max="15112" width="11.7109375" style="0" customWidth="1"/>
    <col min="15113" max="15113" width="5.140625" style="0" customWidth="1"/>
    <col min="15114" max="15114" width="7.7109375" style="0" customWidth="1"/>
    <col min="15115" max="15120" width="11.7109375" style="0" customWidth="1"/>
    <col min="15361" max="15361" width="3.28125" style="0" customWidth="1"/>
    <col min="15362" max="15362" width="7.7109375" style="0" customWidth="1"/>
    <col min="15363" max="15368" width="11.7109375" style="0" customWidth="1"/>
    <col min="15369" max="15369" width="5.140625" style="0" customWidth="1"/>
    <col min="15370" max="15370" width="7.7109375" style="0" customWidth="1"/>
    <col min="15371" max="15376" width="11.7109375" style="0" customWidth="1"/>
    <col min="15617" max="15617" width="3.28125" style="0" customWidth="1"/>
    <col min="15618" max="15618" width="7.7109375" style="0" customWidth="1"/>
    <col min="15619" max="15624" width="11.7109375" style="0" customWidth="1"/>
    <col min="15625" max="15625" width="5.140625" style="0" customWidth="1"/>
    <col min="15626" max="15626" width="7.7109375" style="0" customWidth="1"/>
    <col min="15627" max="15632" width="11.7109375" style="0" customWidth="1"/>
    <col min="15873" max="15873" width="3.28125" style="0" customWidth="1"/>
    <col min="15874" max="15874" width="7.7109375" style="0" customWidth="1"/>
    <col min="15875" max="15880" width="11.7109375" style="0" customWidth="1"/>
    <col min="15881" max="15881" width="5.140625" style="0" customWidth="1"/>
    <col min="15882" max="15882" width="7.7109375" style="0" customWidth="1"/>
    <col min="15883" max="15888" width="11.7109375" style="0" customWidth="1"/>
    <col min="16129" max="16129" width="3.28125" style="0" customWidth="1"/>
    <col min="16130" max="16130" width="7.7109375" style="0" customWidth="1"/>
    <col min="16131" max="16136" width="11.7109375" style="0" customWidth="1"/>
    <col min="16137" max="16137" width="5.140625" style="0" customWidth="1"/>
    <col min="16138" max="16138" width="7.7109375" style="0" customWidth="1"/>
    <col min="16139" max="16144" width="11.7109375" style="0" customWidth="1"/>
  </cols>
  <sheetData>
    <row r="1" spans="1:17" ht="15">
      <c r="A1" s="301"/>
      <c r="B1" s="301"/>
      <c r="C1" s="301"/>
      <c r="D1" s="301"/>
      <c r="E1" s="301"/>
      <c r="F1" s="301"/>
      <c r="G1" s="301"/>
      <c r="H1" s="301"/>
      <c r="I1" s="301"/>
      <c r="J1" s="301"/>
      <c r="K1" s="301"/>
      <c r="L1" s="301"/>
      <c r="M1" s="301"/>
      <c r="N1" s="301"/>
      <c r="O1" s="301"/>
      <c r="P1" s="301"/>
      <c r="Q1" s="301"/>
    </row>
    <row r="2" spans="1:17" ht="24" customHeight="1">
      <c r="A2" s="301"/>
      <c r="B2" s="895" t="s">
        <v>229</v>
      </c>
      <c r="C2" s="895"/>
      <c r="D2" s="895"/>
      <c r="E2" s="895"/>
      <c r="F2" s="895"/>
      <c r="G2" s="895"/>
      <c r="H2" s="895"/>
      <c r="I2" s="895"/>
      <c r="J2" s="895"/>
      <c r="K2" s="895"/>
      <c r="L2" s="895"/>
      <c r="M2" s="895"/>
      <c r="N2" s="895"/>
      <c r="O2" s="895"/>
      <c r="P2" s="895"/>
      <c r="Q2" s="895"/>
    </row>
    <row r="3" spans="1:17" ht="18" customHeight="1">
      <c r="A3" s="301"/>
      <c r="B3" s="900" t="s">
        <v>230</v>
      </c>
      <c r="C3" s="900"/>
      <c r="D3" s="900"/>
      <c r="E3" s="900"/>
      <c r="F3" s="900"/>
      <c r="G3" s="900"/>
      <c r="H3" s="900"/>
      <c r="I3" s="325"/>
      <c r="J3" s="900" t="s">
        <v>168</v>
      </c>
      <c r="K3" s="900"/>
      <c r="L3" s="900"/>
      <c r="M3" s="900"/>
      <c r="N3" s="900"/>
      <c r="O3" s="900"/>
      <c r="P3" s="900"/>
      <c r="Q3" s="314"/>
    </row>
    <row r="4" spans="1:17" ht="13.5" customHeight="1">
      <c r="A4" s="301"/>
      <c r="B4" s="326"/>
      <c r="C4" s="326"/>
      <c r="D4" s="326"/>
      <c r="E4" s="326"/>
      <c r="F4" s="326"/>
      <c r="G4" s="901" t="s">
        <v>231</v>
      </c>
      <c r="H4" s="901"/>
      <c r="I4" s="325"/>
      <c r="J4" s="326"/>
      <c r="K4" s="326"/>
      <c r="L4" s="326"/>
      <c r="M4" s="326"/>
      <c r="N4" s="326"/>
      <c r="O4" s="901" t="s">
        <v>231</v>
      </c>
      <c r="P4" s="901"/>
      <c r="Q4" s="314"/>
    </row>
    <row r="5" spans="1:17" ht="30" customHeight="1">
      <c r="A5" s="301"/>
      <c r="B5" s="327"/>
      <c r="C5" s="328" t="s">
        <v>232</v>
      </c>
      <c r="D5" s="328" t="s">
        <v>233</v>
      </c>
      <c r="E5" s="328" t="s">
        <v>234</v>
      </c>
      <c r="F5" s="328" t="s">
        <v>235</v>
      </c>
      <c r="G5" s="328" t="s">
        <v>236</v>
      </c>
      <c r="H5" s="328" t="s">
        <v>237</v>
      </c>
      <c r="I5" s="329"/>
      <c r="J5" s="327"/>
      <c r="K5" s="328" t="s">
        <v>232</v>
      </c>
      <c r="L5" s="328" t="s">
        <v>233</v>
      </c>
      <c r="M5" s="328" t="s">
        <v>238</v>
      </c>
      <c r="N5" s="328" t="s">
        <v>235</v>
      </c>
      <c r="O5" s="328" t="s">
        <v>236</v>
      </c>
      <c r="P5" s="328" t="s">
        <v>237</v>
      </c>
      <c r="Q5" s="314"/>
    </row>
    <row r="6" spans="1:17" ht="15" customHeight="1">
      <c r="A6" s="301"/>
      <c r="B6" s="315">
        <v>1926</v>
      </c>
      <c r="C6" s="330">
        <v>55.867</v>
      </c>
      <c r="D6" s="330">
        <v>70.071</v>
      </c>
      <c r="E6" s="330">
        <v>39.882</v>
      </c>
      <c r="F6" s="331">
        <v>55.94</v>
      </c>
      <c r="G6" s="331">
        <v>71.47</v>
      </c>
      <c r="H6" s="331">
        <v>38.47</v>
      </c>
      <c r="I6" s="332"/>
      <c r="J6" s="315">
        <v>1926</v>
      </c>
      <c r="K6" s="333">
        <v>60.190999999999995</v>
      </c>
      <c r="L6" s="333">
        <v>79.98100000000001</v>
      </c>
      <c r="M6" s="333">
        <v>40.699999999999996</v>
      </c>
      <c r="N6" s="331">
        <v>60.4</v>
      </c>
      <c r="O6" s="331">
        <v>81.89</v>
      </c>
      <c r="P6" s="331">
        <v>39.26</v>
      </c>
      <c r="Q6" s="314"/>
    </row>
    <row r="7" spans="1:17" ht="15" customHeight="1">
      <c r="A7" s="301"/>
      <c r="B7" s="315">
        <v>1928</v>
      </c>
      <c r="C7" s="330">
        <v>57.797</v>
      </c>
      <c r="D7" s="330">
        <v>74.72800000000001</v>
      </c>
      <c r="E7" s="330">
        <v>39.339999999999996</v>
      </c>
      <c r="F7" s="331">
        <v>58</v>
      </c>
      <c r="G7" s="331">
        <v>75.85</v>
      </c>
      <c r="H7" s="331">
        <v>38.52</v>
      </c>
      <c r="I7" s="332"/>
      <c r="J7" s="315">
        <v>1928</v>
      </c>
      <c r="K7" s="333">
        <v>62.613</v>
      </c>
      <c r="L7" s="333">
        <v>86.59599999999999</v>
      </c>
      <c r="M7" s="333">
        <v>39.804</v>
      </c>
      <c r="N7" s="331">
        <v>62.91</v>
      </c>
      <c r="O7" s="331">
        <v>88.09</v>
      </c>
      <c r="P7" s="331">
        <v>38.97</v>
      </c>
      <c r="Q7" s="314"/>
    </row>
    <row r="8" spans="1:17" ht="15" customHeight="1">
      <c r="A8" s="301"/>
      <c r="B8" s="315">
        <v>1930</v>
      </c>
      <c r="C8" s="330">
        <v>58.843</v>
      </c>
      <c r="D8" s="330">
        <v>75.399</v>
      </c>
      <c r="E8" s="330">
        <v>40.359</v>
      </c>
      <c r="F8" s="331">
        <v>58.59</v>
      </c>
      <c r="G8" s="331">
        <v>75.7</v>
      </c>
      <c r="H8" s="331">
        <v>39.49</v>
      </c>
      <c r="I8" s="332"/>
      <c r="J8" s="315">
        <v>1930</v>
      </c>
      <c r="K8" s="333">
        <v>63.989</v>
      </c>
      <c r="L8" s="333">
        <v>87.259</v>
      </c>
      <c r="M8" s="333">
        <v>41.373</v>
      </c>
      <c r="N8" s="331">
        <v>63.78</v>
      </c>
      <c r="O8" s="331">
        <v>87.78</v>
      </c>
      <c r="P8" s="331">
        <v>40.47</v>
      </c>
      <c r="Q8" s="314"/>
    </row>
    <row r="9" spans="1:17" ht="15" customHeight="1">
      <c r="A9" s="301"/>
      <c r="B9" s="315">
        <v>1932</v>
      </c>
      <c r="C9" s="330">
        <v>58.128</v>
      </c>
      <c r="D9" s="330">
        <v>73.473</v>
      </c>
      <c r="E9" s="330">
        <v>41.038</v>
      </c>
      <c r="F9" s="331">
        <v>57.54</v>
      </c>
      <c r="G9" s="331">
        <v>73.57</v>
      </c>
      <c r="H9" s="331">
        <v>39.67</v>
      </c>
      <c r="I9" s="332"/>
      <c r="J9" s="315">
        <v>1932</v>
      </c>
      <c r="K9" s="333">
        <v>63.042</v>
      </c>
      <c r="L9" s="333">
        <v>84.59</v>
      </c>
      <c r="M9" s="333">
        <v>42.089</v>
      </c>
      <c r="N9" s="331">
        <v>62.54</v>
      </c>
      <c r="O9" s="331">
        <v>84.94</v>
      </c>
      <c r="P9" s="331">
        <v>40.76</v>
      </c>
      <c r="Q9" s="314"/>
    </row>
    <row r="10" spans="1:17" ht="15" customHeight="1">
      <c r="A10" s="301"/>
      <c r="B10" s="315">
        <v>1934</v>
      </c>
      <c r="C10" s="330">
        <v>57.518</v>
      </c>
      <c r="D10" s="330">
        <v>71.792</v>
      </c>
      <c r="E10" s="330">
        <v>41.359</v>
      </c>
      <c r="F10" s="331">
        <v>57.79</v>
      </c>
      <c r="G10" s="331">
        <v>72.96</v>
      </c>
      <c r="H10" s="331">
        <v>40.61</v>
      </c>
      <c r="I10" s="332"/>
      <c r="J10" s="315">
        <v>1934</v>
      </c>
      <c r="K10" s="333">
        <v>62.79</v>
      </c>
      <c r="L10" s="333">
        <v>83.62899999999999</v>
      </c>
      <c r="M10" s="333">
        <v>42.498000000000005</v>
      </c>
      <c r="N10" s="331">
        <v>63.14</v>
      </c>
      <c r="O10" s="331">
        <v>85.15</v>
      </c>
      <c r="P10" s="331">
        <v>41.71</v>
      </c>
      <c r="Q10" s="314"/>
    </row>
    <row r="11" spans="1:17" ht="15" customHeight="1">
      <c r="A11" s="301"/>
      <c r="B11" s="315">
        <v>1936</v>
      </c>
      <c r="C11" s="330">
        <v>57.701</v>
      </c>
      <c r="D11" s="330">
        <v>71.606</v>
      </c>
      <c r="E11" s="330">
        <v>41.849000000000004</v>
      </c>
      <c r="F11" s="331">
        <v>58.57</v>
      </c>
      <c r="G11" s="331">
        <v>72.89</v>
      </c>
      <c r="H11" s="331">
        <v>42.24</v>
      </c>
      <c r="I11" s="332"/>
      <c r="J11" s="315">
        <v>1936</v>
      </c>
      <c r="K11" s="333">
        <v>62.766</v>
      </c>
      <c r="L11" s="333">
        <v>82.313</v>
      </c>
      <c r="M11" s="333">
        <v>43.223</v>
      </c>
      <c r="N11" s="331">
        <v>63.89</v>
      </c>
      <c r="O11" s="331">
        <v>84.11</v>
      </c>
      <c r="P11" s="331">
        <v>43.68</v>
      </c>
      <c r="Q11" s="314"/>
    </row>
    <row r="12" spans="1:17" ht="15" customHeight="1">
      <c r="A12" s="301"/>
      <c r="B12" s="315">
        <v>1938</v>
      </c>
      <c r="C12" s="330">
        <v>58.092</v>
      </c>
      <c r="D12" s="330">
        <v>71.036</v>
      </c>
      <c r="E12" s="330">
        <v>43.586000000000006</v>
      </c>
      <c r="F12" s="331">
        <v>59.59</v>
      </c>
      <c r="G12" s="331">
        <v>73.06</v>
      </c>
      <c r="H12" s="331">
        <v>44.5</v>
      </c>
      <c r="I12" s="332"/>
      <c r="J12" s="315">
        <v>1938</v>
      </c>
      <c r="K12" s="333">
        <v>63.108</v>
      </c>
      <c r="L12" s="333">
        <v>81.46799999999999</v>
      </c>
      <c r="M12" s="333">
        <v>45.094</v>
      </c>
      <c r="N12" s="331">
        <v>64.93</v>
      </c>
      <c r="O12" s="331">
        <v>84.17</v>
      </c>
      <c r="P12" s="331">
        <v>46.06</v>
      </c>
      <c r="Q12" s="314"/>
    </row>
    <row r="13" spans="1:17" ht="15" customHeight="1">
      <c r="A13" s="301"/>
      <c r="B13" s="315">
        <v>1940</v>
      </c>
      <c r="C13" s="330">
        <v>58.996</v>
      </c>
      <c r="D13" s="330">
        <v>70.794</v>
      </c>
      <c r="E13" s="330">
        <v>45.738</v>
      </c>
      <c r="F13" s="331">
        <v>61.15</v>
      </c>
      <c r="G13" s="331">
        <v>73.27</v>
      </c>
      <c r="H13" s="331">
        <v>47.55</v>
      </c>
      <c r="I13" s="332"/>
      <c r="J13" s="315">
        <v>1940</v>
      </c>
      <c r="K13" s="333">
        <v>64.151</v>
      </c>
      <c r="L13" s="333">
        <v>80.801</v>
      </c>
      <c r="M13" s="333">
        <v>47.528999999999996</v>
      </c>
      <c r="N13" s="331">
        <v>66.61</v>
      </c>
      <c r="O13" s="331">
        <v>83.84</v>
      </c>
      <c r="P13" s="331">
        <v>49.43</v>
      </c>
      <c r="Q13" s="314"/>
    </row>
    <row r="14" spans="1:17" ht="15" customHeight="1">
      <c r="A14" s="301"/>
      <c r="B14" s="315">
        <v>1942</v>
      </c>
      <c r="C14" s="330">
        <v>60.349</v>
      </c>
      <c r="D14" s="330">
        <v>70.825</v>
      </c>
      <c r="E14" s="330">
        <v>48.81999999999999</v>
      </c>
      <c r="F14" s="331">
        <v>63.62</v>
      </c>
      <c r="G14" s="331">
        <v>74.54</v>
      </c>
      <c r="H14" s="331">
        <v>51.61</v>
      </c>
      <c r="I14" s="332"/>
      <c r="J14" s="315">
        <v>1942</v>
      </c>
      <c r="K14" s="333">
        <v>65.05300000000001</v>
      </c>
      <c r="L14" s="333">
        <v>79.539</v>
      </c>
      <c r="M14" s="333">
        <v>50.641999999999996</v>
      </c>
      <c r="N14" s="331">
        <v>68.71</v>
      </c>
      <c r="O14" s="331">
        <v>83.89</v>
      </c>
      <c r="P14" s="331">
        <v>53.6</v>
      </c>
      <c r="Q14" s="314"/>
    </row>
    <row r="15" spans="1:17" ht="15" customHeight="1">
      <c r="A15" s="301"/>
      <c r="B15" s="315">
        <v>1944</v>
      </c>
      <c r="C15" s="330">
        <v>63.24999999999999</v>
      </c>
      <c r="D15" s="330">
        <v>73.863</v>
      </c>
      <c r="E15" s="330">
        <v>52.113</v>
      </c>
      <c r="F15" s="331">
        <v>65.56</v>
      </c>
      <c r="G15" s="331">
        <v>76.36</v>
      </c>
      <c r="H15" s="331">
        <v>54.23</v>
      </c>
      <c r="I15" s="332"/>
      <c r="J15" s="315">
        <v>1944</v>
      </c>
      <c r="K15" s="333">
        <v>66.781</v>
      </c>
      <c r="L15" s="333">
        <v>80.391</v>
      </c>
      <c r="M15" s="333">
        <v>53.622</v>
      </c>
      <c r="N15" s="331">
        <v>69.46</v>
      </c>
      <c r="O15" s="331">
        <v>83.51</v>
      </c>
      <c r="P15" s="331">
        <v>55.88</v>
      </c>
      <c r="Q15" s="314"/>
    </row>
    <row r="16" spans="1:17" ht="15" customHeight="1">
      <c r="A16" s="301"/>
      <c r="B16" s="315">
        <v>1946</v>
      </c>
      <c r="C16" s="330">
        <v>67.183</v>
      </c>
      <c r="D16" s="330">
        <v>77.28</v>
      </c>
      <c r="E16" s="330">
        <v>56.948</v>
      </c>
      <c r="F16" s="331">
        <v>67.73</v>
      </c>
      <c r="G16" s="331">
        <v>78.32</v>
      </c>
      <c r="H16" s="331">
        <v>57</v>
      </c>
      <c r="I16" s="332"/>
      <c r="J16" s="315">
        <v>1946</v>
      </c>
      <c r="K16" s="333">
        <v>69.552</v>
      </c>
      <c r="L16" s="333">
        <v>81.417</v>
      </c>
      <c r="M16" s="333">
        <v>58.12500000000001</v>
      </c>
      <c r="N16" s="331">
        <v>70.23</v>
      </c>
      <c r="O16" s="331">
        <v>82.7</v>
      </c>
      <c r="P16" s="331">
        <v>58.21</v>
      </c>
      <c r="Q16" s="314"/>
    </row>
    <row r="17" spans="2:17" ht="73.5" customHeight="1">
      <c r="B17" s="899" t="s">
        <v>239</v>
      </c>
      <c r="C17" s="899"/>
      <c r="D17" s="899"/>
      <c r="E17" s="899"/>
      <c r="F17" s="899"/>
      <c r="G17" s="899"/>
      <c r="H17" s="899"/>
      <c r="I17" s="899"/>
      <c r="J17" s="899"/>
      <c r="K17" s="899"/>
      <c r="L17" s="899"/>
      <c r="M17" s="899"/>
      <c r="N17" s="899"/>
      <c r="O17" s="899"/>
      <c r="P17" s="899"/>
      <c r="Q17" s="334"/>
    </row>
  </sheetData>
  <mergeCells count="6">
    <mergeCell ref="B17:P17"/>
    <mergeCell ref="B2:Q2"/>
    <mergeCell ref="B3:H3"/>
    <mergeCell ref="J3:P3"/>
    <mergeCell ref="G4:H4"/>
    <mergeCell ref="O4:P4"/>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
  <sheetViews>
    <sheetView workbookViewId="0" topLeftCell="A1">
      <selection activeCell="B2" sqref="B2:N2"/>
    </sheetView>
  </sheetViews>
  <sheetFormatPr defaultColWidth="11.421875" defaultRowHeight="15"/>
  <cols>
    <col min="1" max="1" width="3.140625" style="301" customWidth="1"/>
    <col min="2" max="2" width="36.57421875" style="301" customWidth="1"/>
    <col min="3" max="5" width="8.7109375" style="301" customWidth="1"/>
    <col min="6" max="8" width="8.7109375" style="308" customWidth="1"/>
    <col min="9" max="14" width="8.7109375" style="301" customWidth="1"/>
    <col min="15" max="256" width="11.421875" style="301" customWidth="1"/>
    <col min="257" max="257" width="3.140625" style="301" customWidth="1"/>
    <col min="258" max="258" width="36.57421875" style="301" customWidth="1"/>
    <col min="259" max="270" width="8.7109375" style="301" customWidth="1"/>
    <col min="271" max="512" width="11.421875" style="301" customWidth="1"/>
    <col min="513" max="513" width="3.140625" style="301" customWidth="1"/>
    <col min="514" max="514" width="36.57421875" style="301" customWidth="1"/>
    <col min="515" max="526" width="8.7109375" style="301" customWidth="1"/>
    <col min="527" max="768" width="11.421875" style="301" customWidth="1"/>
    <col min="769" max="769" width="3.140625" style="301" customWidth="1"/>
    <col min="770" max="770" width="36.57421875" style="301" customWidth="1"/>
    <col min="771" max="782" width="8.7109375" style="301" customWidth="1"/>
    <col min="783" max="1024" width="11.421875" style="301" customWidth="1"/>
    <col min="1025" max="1025" width="3.140625" style="301" customWidth="1"/>
    <col min="1026" max="1026" width="36.57421875" style="301" customWidth="1"/>
    <col min="1027" max="1038" width="8.7109375" style="301" customWidth="1"/>
    <col min="1039" max="1280" width="11.421875" style="301" customWidth="1"/>
    <col min="1281" max="1281" width="3.140625" style="301" customWidth="1"/>
    <col min="1282" max="1282" width="36.57421875" style="301" customWidth="1"/>
    <col min="1283" max="1294" width="8.7109375" style="301" customWidth="1"/>
    <col min="1295" max="1536" width="11.421875" style="301" customWidth="1"/>
    <col min="1537" max="1537" width="3.140625" style="301" customWidth="1"/>
    <col min="1538" max="1538" width="36.57421875" style="301" customWidth="1"/>
    <col min="1539" max="1550" width="8.7109375" style="301" customWidth="1"/>
    <col min="1551" max="1792" width="11.421875" style="301" customWidth="1"/>
    <col min="1793" max="1793" width="3.140625" style="301" customWidth="1"/>
    <col min="1794" max="1794" width="36.57421875" style="301" customWidth="1"/>
    <col min="1795" max="1806" width="8.7109375" style="301" customWidth="1"/>
    <col min="1807" max="2048" width="11.421875" style="301" customWidth="1"/>
    <col min="2049" max="2049" width="3.140625" style="301" customWidth="1"/>
    <col min="2050" max="2050" width="36.57421875" style="301" customWidth="1"/>
    <col min="2051" max="2062" width="8.7109375" style="301" customWidth="1"/>
    <col min="2063" max="2304" width="11.421875" style="301" customWidth="1"/>
    <col min="2305" max="2305" width="3.140625" style="301" customWidth="1"/>
    <col min="2306" max="2306" width="36.57421875" style="301" customWidth="1"/>
    <col min="2307" max="2318" width="8.7109375" style="301" customWidth="1"/>
    <col min="2319" max="2560" width="11.421875" style="301" customWidth="1"/>
    <col min="2561" max="2561" width="3.140625" style="301" customWidth="1"/>
    <col min="2562" max="2562" width="36.57421875" style="301" customWidth="1"/>
    <col min="2563" max="2574" width="8.7109375" style="301" customWidth="1"/>
    <col min="2575" max="2816" width="11.421875" style="301" customWidth="1"/>
    <col min="2817" max="2817" width="3.140625" style="301" customWidth="1"/>
    <col min="2818" max="2818" width="36.57421875" style="301" customWidth="1"/>
    <col min="2819" max="2830" width="8.7109375" style="301" customWidth="1"/>
    <col min="2831" max="3072" width="11.421875" style="301" customWidth="1"/>
    <col min="3073" max="3073" width="3.140625" style="301" customWidth="1"/>
    <col min="3074" max="3074" width="36.57421875" style="301" customWidth="1"/>
    <col min="3075" max="3086" width="8.7109375" style="301" customWidth="1"/>
    <col min="3087" max="3328" width="11.421875" style="301" customWidth="1"/>
    <col min="3329" max="3329" width="3.140625" style="301" customWidth="1"/>
    <col min="3330" max="3330" width="36.57421875" style="301" customWidth="1"/>
    <col min="3331" max="3342" width="8.7109375" style="301" customWidth="1"/>
    <col min="3343" max="3584" width="11.421875" style="301" customWidth="1"/>
    <col min="3585" max="3585" width="3.140625" style="301" customWidth="1"/>
    <col min="3586" max="3586" width="36.57421875" style="301" customWidth="1"/>
    <col min="3587" max="3598" width="8.7109375" style="301" customWidth="1"/>
    <col min="3599" max="3840" width="11.421875" style="301" customWidth="1"/>
    <col min="3841" max="3841" width="3.140625" style="301" customWidth="1"/>
    <col min="3842" max="3842" width="36.57421875" style="301" customWidth="1"/>
    <col min="3843" max="3854" width="8.7109375" style="301" customWidth="1"/>
    <col min="3855" max="4096" width="11.421875" style="301" customWidth="1"/>
    <col min="4097" max="4097" width="3.140625" style="301" customWidth="1"/>
    <col min="4098" max="4098" width="36.57421875" style="301" customWidth="1"/>
    <col min="4099" max="4110" width="8.7109375" style="301" customWidth="1"/>
    <col min="4111" max="4352" width="11.421875" style="301" customWidth="1"/>
    <col min="4353" max="4353" width="3.140625" style="301" customWidth="1"/>
    <col min="4354" max="4354" width="36.57421875" style="301" customWidth="1"/>
    <col min="4355" max="4366" width="8.7109375" style="301" customWidth="1"/>
    <col min="4367" max="4608" width="11.421875" style="301" customWidth="1"/>
    <col min="4609" max="4609" width="3.140625" style="301" customWidth="1"/>
    <col min="4610" max="4610" width="36.57421875" style="301" customWidth="1"/>
    <col min="4611" max="4622" width="8.7109375" style="301" customWidth="1"/>
    <col min="4623" max="4864" width="11.421875" style="301" customWidth="1"/>
    <col min="4865" max="4865" width="3.140625" style="301" customWidth="1"/>
    <col min="4866" max="4866" width="36.57421875" style="301" customWidth="1"/>
    <col min="4867" max="4878" width="8.7109375" style="301" customWidth="1"/>
    <col min="4879" max="5120" width="11.421875" style="301" customWidth="1"/>
    <col min="5121" max="5121" width="3.140625" style="301" customWidth="1"/>
    <col min="5122" max="5122" width="36.57421875" style="301" customWidth="1"/>
    <col min="5123" max="5134" width="8.7109375" style="301" customWidth="1"/>
    <col min="5135" max="5376" width="11.421875" style="301" customWidth="1"/>
    <col min="5377" max="5377" width="3.140625" style="301" customWidth="1"/>
    <col min="5378" max="5378" width="36.57421875" style="301" customWidth="1"/>
    <col min="5379" max="5390" width="8.7109375" style="301" customWidth="1"/>
    <col min="5391" max="5632" width="11.421875" style="301" customWidth="1"/>
    <col min="5633" max="5633" width="3.140625" style="301" customWidth="1"/>
    <col min="5634" max="5634" width="36.57421875" style="301" customWidth="1"/>
    <col min="5635" max="5646" width="8.7109375" style="301" customWidth="1"/>
    <col min="5647" max="5888" width="11.421875" style="301" customWidth="1"/>
    <col min="5889" max="5889" width="3.140625" style="301" customWidth="1"/>
    <col min="5890" max="5890" width="36.57421875" style="301" customWidth="1"/>
    <col min="5891" max="5902" width="8.7109375" style="301" customWidth="1"/>
    <col min="5903" max="6144" width="11.421875" style="301" customWidth="1"/>
    <col min="6145" max="6145" width="3.140625" style="301" customWidth="1"/>
    <col min="6146" max="6146" width="36.57421875" style="301" customWidth="1"/>
    <col min="6147" max="6158" width="8.7109375" style="301" customWidth="1"/>
    <col min="6159" max="6400" width="11.421875" style="301" customWidth="1"/>
    <col min="6401" max="6401" width="3.140625" style="301" customWidth="1"/>
    <col min="6402" max="6402" width="36.57421875" style="301" customWidth="1"/>
    <col min="6403" max="6414" width="8.7109375" style="301" customWidth="1"/>
    <col min="6415" max="6656" width="11.421875" style="301" customWidth="1"/>
    <col min="6657" max="6657" width="3.140625" style="301" customWidth="1"/>
    <col min="6658" max="6658" width="36.57421875" style="301" customWidth="1"/>
    <col min="6659" max="6670" width="8.7109375" style="301" customWidth="1"/>
    <col min="6671" max="6912" width="11.421875" style="301" customWidth="1"/>
    <col min="6913" max="6913" width="3.140625" style="301" customWidth="1"/>
    <col min="6914" max="6914" width="36.57421875" style="301" customWidth="1"/>
    <col min="6915" max="6926" width="8.7109375" style="301" customWidth="1"/>
    <col min="6927" max="7168" width="11.421875" style="301" customWidth="1"/>
    <col min="7169" max="7169" width="3.140625" style="301" customWidth="1"/>
    <col min="7170" max="7170" width="36.57421875" style="301" customWidth="1"/>
    <col min="7171" max="7182" width="8.7109375" style="301" customWidth="1"/>
    <col min="7183" max="7424" width="11.421875" style="301" customWidth="1"/>
    <col min="7425" max="7425" width="3.140625" style="301" customWidth="1"/>
    <col min="7426" max="7426" width="36.57421875" style="301" customWidth="1"/>
    <col min="7427" max="7438" width="8.7109375" style="301" customWidth="1"/>
    <col min="7439" max="7680" width="11.421875" style="301" customWidth="1"/>
    <col min="7681" max="7681" width="3.140625" style="301" customWidth="1"/>
    <col min="7682" max="7682" width="36.57421875" style="301" customWidth="1"/>
    <col min="7683" max="7694" width="8.7109375" style="301" customWidth="1"/>
    <col min="7695" max="7936" width="11.421875" style="301" customWidth="1"/>
    <col min="7937" max="7937" width="3.140625" style="301" customWidth="1"/>
    <col min="7938" max="7938" width="36.57421875" style="301" customWidth="1"/>
    <col min="7939" max="7950" width="8.7109375" style="301" customWidth="1"/>
    <col min="7951" max="8192" width="11.421875" style="301" customWidth="1"/>
    <col min="8193" max="8193" width="3.140625" style="301" customWidth="1"/>
    <col min="8194" max="8194" width="36.57421875" style="301" customWidth="1"/>
    <col min="8195" max="8206" width="8.7109375" style="301" customWidth="1"/>
    <col min="8207" max="8448" width="11.421875" style="301" customWidth="1"/>
    <col min="8449" max="8449" width="3.140625" style="301" customWidth="1"/>
    <col min="8450" max="8450" width="36.57421875" style="301" customWidth="1"/>
    <col min="8451" max="8462" width="8.7109375" style="301" customWidth="1"/>
    <col min="8463" max="8704" width="11.421875" style="301" customWidth="1"/>
    <col min="8705" max="8705" width="3.140625" style="301" customWidth="1"/>
    <col min="8706" max="8706" width="36.57421875" style="301" customWidth="1"/>
    <col min="8707" max="8718" width="8.7109375" style="301" customWidth="1"/>
    <col min="8719" max="8960" width="11.421875" style="301" customWidth="1"/>
    <col min="8961" max="8961" width="3.140625" style="301" customWidth="1"/>
    <col min="8962" max="8962" width="36.57421875" style="301" customWidth="1"/>
    <col min="8963" max="8974" width="8.7109375" style="301" customWidth="1"/>
    <col min="8975" max="9216" width="11.421875" style="301" customWidth="1"/>
    <col min="9217" max="9217" width="3.140625" style="301" customWidth="1"/>
    <col min="9218" max="9218" width="36.57421875" style="301" customWidth="1"/>
    <col min="9219" max="9230" width="8.7109375" style="301" customWidth="1"/>
    <col min="9231" max="9472" width="11.421875" style="301" customWidth="1"/>
    <col min="9473" max="9473" width="3.140625" style="301" customWidth="1"/>
    <col min="9474" max="9474" width="36.57421875" style="301" customWidth="1"/>
    <col min="9475" max="9486" width="8.7109375" style="301" customWidth="1"/>
    <col min="9487" max="9728" width="11.421875" style="301" customWidth="1"/>
    <col min="9729" max="9729" width="3.140625" style="301" customWidth="1"/>
    <col min="9730" max="9730" width="36.57421875" style="301" customWidth="1"/>
    <col min="9731" max="9742" width="8.7109375" style="301" customWidth="1"/>
    <col min="9743" max="9984" width="11.421875" style="301" customWidth="1"/>
    <col min="9985" max="9985" width="3.140625" style="301" customWidth="1"/>
    <col min="9986" max="9986" width="36.57421875" style="301" customWidth="1"/>
    <col min="9987" max="9998" width="8.7109375" style="301" customWidth="1"/>
    <col min="9999" max="10240" width="11.421875" style="301" customWidth="1"/>
    <col min="10241" max="10241" width="3.140625" style="301" customWidth="1"/>
    <col min="10242" max="10242" width="36.57421875" style="301" customWidth="1"/>
    <col min="10243" max="10254" width="8.7109375" style="301" customWidth="1"/>
    <col min="10255" max="10496" width="11.421875" style="301" customWidth="1"/>
    <col min="10497" max="10497" width="3.140625" style="301" customWidth="1"/>
    <col min="10498" max="10498" width="36.57421875" style="301" customWidth="1"/>
    <col min="10499" max="10510" width="8.7109375" style="301" customWidth="1"/>
    <col min="10511" max="10752" width="11.421875" style="301" customWidth="1"/>
    <col min="10753" max="10753" width="3.140625" style="301" customWidth="1"/>
    <col min="10754" max="10754" width="36.57421875" style="301" customWidth="1"/>
    <col min="10755" max="10766" width="8.7109375" style="301" customWidth="1"/>
    <col min="10767" max="11008" width="11.421875" style="301" customWidth="1"/>
    <col min="11009" max="11009" width="3.140625" style="301" customWidth="1"/>
    <col min="11010" max="11010" width="36.57421875" style="301" customWidth="1"/>
    <col min="11011" max="11022" width="8.7109375" style="301" customWidth="1"/>
    <col min="11023" max="11264" width="11.421875" style="301" customWidth="1"/>
    <col min="11265" max="11265" width="3.140625" style="301" customWidth="1"/>
    <col min="11266" max="11266" width="36.57421875" style="301" customWidth="1"/>
    <col min="11267" max="11278" width="8.7109375" style="301" customWidth="1"/>
    <col min="11279" max="11520" width="11.421875" style="301" customWidth="1"/>
    <col min="11521" max="11521" width="3.140625" style="301" customWidth="1"/>
    <col min="11522" max="11522" width="36.57421875" style="301" customWidth="1"/>
    <col min="11523" max="11534" width="8.7109375" style="301" customWidth="1"/>
    <col min="11535" max="11776" width="11.421875" style="301" customWidth="1"/>
    <col min="11777" max="11777" width="3.140625" style="301" customWidth="1"/>
    <col min="11778" max="11778" width="36.57421875" style="301" customWidth="1"/>
    <col min="11779" max="11790" width="8.7109375" style="301" customWidth="1"/>
    <col min="11791" max="12032" width="11.421875" style="301" customWidth="1"/>
    <col min="12033" max="12033" width="3.140625" style="301" customWidth="1"/>
    <col min="12034" max="12034" width="36.57421875" style="301" customWidth="1"/>
    <col min="12035" max="12046" width="8.7109375" style="301" customWidth="1"/>
    <col min="12047" max="12288" width="11.421875" style="301" customWidth="1"/>
    <col min="12289" max="12289" width="3.140625" style="301" customWidth="1"/>
    <col min="12290" max="12290" width="36.57421875" style="301" customWidth="1"/>
    <col min="12291" max="12302" width="8.7109375" style="301" customWidth="1"/>
    <col min="12303" max="12544" width="11.421875" style="301" customWidth="1"/>
    <col min="12545" max="12545" width="3.140625" style="301" customWidth="1"/>
    <col min="12546" max="12546" width="36.57421875" style="301" customWidth="1"/>
    <col min="12547" max="12558" width="8.7109375" style="301" customWidth="1"/>
    <col min="12559" max="12800" width="11.421875" style="301" customWidth="1"/>
    <col min="12801" max="12801" width="3.140625" style="301" customWidth="1"/>
    <col min="12802" max="12802" width="36.57421875" style="301" customWidth="1"/>
    <col min="12803" max="12814" width="8.7109375" style="301" customWidth="1"/>
    <col min="12815" max="13056" width="11.421875" style="301" customWidth="1"/>
    <col min="13057" max="13057" width="3.140625" style="301" customWidth="1"/>
    <col min="13058" max="13058" width="36.57421875" style="301" customWidth="1"/>
    <col min="13059" max="13070" width="8.7109375" style="301" customWidth="1"/>
    <col min="13071" max="13312" width="11.421875" style="301" customWidth="1"/>
    <col min="13313" max="13313" width="3.140625" style="301" customWidth="1"/>
    <col min="13314" max="13314" width="36.57421875" style="301" customWidth="1"/>
    <col min="13315" max="13326" width="8.7109375" style="301" customWidth="1"/>
    <col min="13327" max="13568" width="11.421875" style="301" customWidth="1"/>
    <col min="13569" max="13569" width="3.140625" style="301" customWidth="1"/>
    <col min="13570" max="13570" width="36.57421875" style="301" customWidth="1"/>
    <col min="13571" max="13582" width="8.7109375" style="301" customWidth="1"/>
    <col min="13583" max="13824" width="11.421875" style="301" customWidth="1"/>
    <col min="13825" max="13825" width="3.140625" style="301" customWidth="1"/>
    <col min="13826" max="13826" width="36.57421875" style="301" customWidth="1"/>
    <col min="13827" max="13838" width="8.7109375" style="301" customWidth="1"/>
    <col min="13839" max="14080" width="11.421875" style="301" customWidth="1"/>
    <col min="14081" max="14081" width="3.140625" style="301" customWidth="1"/>
    <col min="14082" max="14082" width="36.57421875" style="301" customWidth="1"/>
    <col min="14083" max="14094" width="8.7109375" style="301" customWidth="1"/>
    <col min="14095" max="14336" width="11.421875" style="301" customWidth="1"/>
    <col min="14337" max="14337" width="3.140625" style="301" customWidth="1"/>
    <col min="14338" max="14338" width="36.57421875" style="301" customWidth="1"/>
    <col min="14339" max="14350" width="8.7109375" style="301" customWidth="1"/>
    <col min="14351" max="14592" width="11.421875" style="301" customWidth="1"/>
    <col min="14593" max="14593" width="3.140625" style="301" customWidth="1"/>
    <col min="14594" max="14594" width="36.57421875" style="301" customWidth="1"/>
    <col min="14595" max="14606" width="8.7109375" style="301" customWidth="1"/>
    <col min="14607" max="14848" width="11.421875" style="301" customWidth="1"/>
    <col min="14849" max="14849" width="3.140625" style="301" customWidth="1"/>
    <col min="14850" max="14850" width="36.57421875" style="301" customWidth="1"/>
    <col min="14851" max="14862" width="8.7109375" style="301" customWidth="1"/>
    <col min="14863" max="15104" width="11.421875" style="301" customWidth="1"/>
    <col min="15105" max="15105" width="3.140625" style="301" customWidth="1"/>
    <col min="15106" max="15106" width="36.57421875" style="301" customWidth="1"/>
    <col min="15107" max="15118" width="8.7109375" style="301" customWidth="1"/>
    <col min="15119" max="15360" width="11.421875" style="301" customWidth="1"/>
    <col min="15361" max="15361" width="3.140625" style="301" customWidth="1"/>
    <col min="15362" max="15362" width="36.57421875" style="301" customWidth="1"/>
    <col min="15363" max="15374" width="8.7109375" style="301" customWidth="1"/>
    <col min="15375" max="15616" width="11.421875" style="301" customWidth="1"/>
    <col min="15617" max="15617" width="3.140625" style="301" customWidth="1"/>
    <col min="15618" max="15618" width="36.57421875" style="301" customWidth="1"/>
    <col min="15619" max="15630" width="8.7109375" style="301" customWidth="1"/>
    <col min="15631" max="15872" width="11.421875" style="301" customWidth="1"/>
    <col min="15873" max="15873" width="3.140625" style="301" customWidth="1"/>
    <col min="15874" max="15874" width="36.57421875" style="301" customWidth="1"/>
    <col min="15875" max="15886" width="8.7109375" style="301" customWidth="1"/>
    <col min="15887" max="16128" width="11.421875" style="301" customWidth="1"/>
    <col min="16129" max="16129" width="3.140625" style="301" customWidth="1"/>
    <col min="16130" max="16130" width="36.57421875" style="301" customWidth="1"/>
    <col min="16131" max="16142" width="8.7109375" style="301" customWidth="1"/>
    <col min="16143" max="16384" width="11.421875" style="301" customWidth="1"/>
  </cols>
  <sheetData>
    <row r="1" spans="2:6" ht="15">
      <c r="B1" s="335"/>
      <c r="C1" s="336"/>
      <c r="D1" s="336"/>
      <c r="E1" s="336"/>
      <c r="F1" s="337"/>
    </row>
    <row r="2" spans="2:14" ht="15">
      <c r="B2" s="895" t="s">
        <v>240</v>
      </c>
      <c r="C2" s="895"/>
      <c r="D2" s="895"/>
      <c r="E2" s="895"/>
      <c r="F2" s="895"/>
      <c r="G2" s="895"/>
      <c r="H2" s="895"/>
      <c r="I2" s="895"/>
      <c r="J2" s="895"/>
      <c r="K2" s="895"/>
      <c r="L2" s="895"/>
      <c r="M2" s="895"/>
      <c r="N2" s="895"/>
    </row>
    <row r="3" spans="2:14" ht="11.25" customHeight="1">
      <c r="B3" s="902" t="s">
        <v>241</v>
      </c>
      <c r="C3" s="903"/>
      <c r="D3" s="903"/>
      <c r="E3" s="903"/>
      <c r="F3" s="903"/>
      <c r="G3" s="903"/>
      <c r="H3" s="903"/>
      <c r="I3" s="903"/>
      <c r="J3" s="903"/>
      <c r="K3" s="903"/>
      <c r="L3" s="903"/>
      <c r="M3" s="903"/>
      <c r="N3" s="903"/>
    </row>
    <row r="4" spans="2:14" ht="15">
      <c r="B4" s="304"/>
      <c r="C4" s="338">
        <v>1926</v>
      </c>
      <c r="D4" s="338">
        <v>1928</v>
      </c>
      <c r="E4" s="338">
        <v>1930</v>
      </c>
      <c r="F4" s="338">
        <v>1932</v>
      </c>
      <c r="G4" s="338">
        <v>1934</v>
      </c>
      <c r="H4" s="338">
        <v>1936</v>
      </c>
      <c r="I4" s="338">
        <v>1938</v>
      </c>
      <c r="J4" s="338">
        <v>1940</v>
      </c>
      <c r="K4" s="338">
        <v>1942</v>
      </c>
      <c r="L4" s="338">
        <v>1944</v>
      </c>
      <c r="M4" s="338">
        <v>1946</v>
      </c>
      <c r="N4" s="305" t="s">
        <v>242</v>
      </c>
    </row>
    <row r="5" spans="2:14" s="342" customFormat="1" ht="15">
      <c r="B5" s="339" t="s">
        <v>243</v>
      </c>
      <c r="C5" s="340">
        <v>518.90951</v>
      </c>
      <c r="D5" s="340">
        <v>526.80141</v>
      </c>
      <c r="E5" s="340">
        <v>550.86287</v>
      </c>
      <c r="F5" s="340">
        <v>544.35928</v>
      </c>
      <c r="G5" s="340">
        <v>528.62158</v>
      </c>
      <c r="H5" s="340">
        <v>518.9155900000001</v>
      </c>
      <c r="I5" s="340">
        <v>509.55402000000004</v>
      </c>
      <c r="J5" s="340">
        <v>483.27838</v>
      </c>
      <c r="K5" s="340">
        <v>506.715</v>
      </c>
      <c r="L5" s="340">
        <v>544.1677900000001</v>
      </c>
      <c r="M5" s="340">
        <v>711.13127</v>
      </c>
      <c r="N5" s="341">
        <v>5943.316700000001</v>
      </c>
    </row>
    <row r="6" spans="2:14" s="342" customFormat="1" ht="15">
      <c r="B6" s="339" t="s">
        <v>244</v>
      </c>
      <c r="C6" s="340">
        <v>608.74716</v>
      </c>
      <c r="D6" s="340">
        <v>608.27853</v>
      </c>
      <c r="E6" s="340">
        <v>636.8814100000001</v>
      </c>
      <c r="F6" s="340">
        <v>629.80942</v>
      </c>
      <c r="G6" s="340">
        <v>614.22483</v>
      </c>
      <c r="H6" s="340">
        <v>599.4230500000001</v>
      </c>
      <c r="I6" s="340">
        <v>582.5901600000001</v>
      </c>
      <c r="J6" s="340">
        <v>547.57117</v>
      </c>
      <c r="K6" s="340">
        <v>565.49263</v>
      </c>
      <c r="L6" s="340">
        <v>600.5863</v>
      </c>
      <c r="M6" s="340">
        <v>770.90998</v>
      </c>
      <c r="N6" s="341">
        <v>6764.51464</v>
      </c>
    </row>
    <row r="7" spans="2:14" ht="15">
      <c r="B7" s="343" t="s">
        <v>245</v>
      </c>
      <c r="C7" s="316">
        <f>(C6-C5)/C6*100</f>
        <v>14.757793695497496</v>
      </c>
      <c r="D7" s="316">
        <f>(D6-D5)/D6*100</f>
        <v>13.394705875941407</v>
      </c>
      <c r="E7" s="316">
        <f>(E6-E5)/E6*100</f>
        <v>13.506209892356571</v>
      </c>
      <c r="F7" s="316">
        <f>(F6-F5)/F6*100</f>
        <v>13.567618598019704</v>
      </c>
      <c r="G7" s="316">
        <f>(G6-G5)/G6*100</f>
        <v>13.936794121462007</v>
      </c>
      <c r="H7" s="316">
        <f aca="true" t="shared" si="0" ref="H7:N7">(H6-H5)/H6*100</f>
        <v>13.430824857335738</v>
      </c>
      <c r="I7" s="316">
        <f t="shared" si="0"/>
        <v>12.53645272690497</v>
      </c>
      <c r="J7" s="316">
        <f t="shared" si="0"/>
        <v>11.741449061315631</v>
      </c>
      <c r="K7" s="316">
        <f t="shared" si="0"/>
        <v>10.394057655534784</v>
      </c>
      <c r="L7" s="316">
        <f t="shared" si="0"/>
        <v>9.393905588589012</v>
      </c>
      <c r="M7" s="316">
        <f t="shared" si="0"/>
        <v>7.754304854115398</v>
      </c>
      <c r="N7" s="316">
        <f t="shared" si="0"/>
        <v>12.139791007976871</v>
      </c>
    </row>
    <row r="8" spans="2:14" ht="44.25" customHeight="1">
      <c r="B8" s="893" t="s">
        <v>246</v>
      </c>
      <c r="C8" s="894"/>
      <c r="D8" s="894"/>
      <c r="E8" s="894"/>
      <c r="F8" s="894"/>
      <c r="G8" s="894"/>
      <c r="H8" s="894"/>
      <c r="I8" s="894"/>
      <c r="J8" s="894"/>
      <c r="K8" s="894"/>
      <c r="L8" s="894"/>
      <c r="M8" s="894"/>
      <c r="N8" s="894"/>
    </row>
    <row r="9" ht="17.25" customHeight="1"/>
  </sheetData>
  <mergeCells count="3">
    <mergeCell ref="B2:N2"/>
    <mergeCell ref="B3:N3"/>
    <mergeCell ref="B8:N8"/>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7"/>
  <sheetViews>
    <sheetView workbookViewId="0" topLeftCell="A1">
      <selection activeCell="B2" sqref="B2:E2"/>
    </sheetView>
  </sheetViews>
  <sheetFormatPr defaultColWidth="11.421875" defaultRowHeight="15"/>
  <cols>
    <col min="1" max="1" width="3.140625" style="301" customWidth="1"/>
    <col min="2" max="2" width="27.00390625" style="301" customWidth="1"/>
    <col min="3" max="5" width="11.7109375" style="301" customWidth="1"/>
    <col min="6" max="11" width="11.421875" style="301" customWidth="1"/>
    <col min="12" max="12" width="26.7109375" style="301" bestFit="1" customWidth="1"/>
    <col min="13" max="13" width="23.7109375" style="301" bestFit="1" customWidth="1"/>
    <col min="14" max="15" width="12.00390625" style="301" customWidth="1"/>
    <col min="16" max="16" width="12.57421875" style="301" bestFit="1" customWidth="1"/>
    <col min="17" max="256" width="11.421875" style="301" customWidth="1"/>
    <col min="257" max="257" width="3.140625" style="301" customWidth="1"/>
    <col min="258" max="258" width="27.00390625" style="301" customWidth="1"/>
    <col min="259" max="261" width="11.7109375" style="301" customWidth="1"/>
    <col min="262" max="267" width="11.421875" style="301" customWidth="1"/>
    <col min="268" max="268" width="26.7109375" style="301" bestFit="1" customWidth="1"/>
    <col min="269" max="269" width="23.7109375" style="301" bestFit="1" customWidth="1"/>
    <col min="270" max="271" width="12.00390625" style="301" customWidth="1"/>
    <col min="272" max="272" width="12.57421875" style="301" bestFit="1" customWidth="1"/>
    <col min="273" max="512" width="11.421875" style="301" customWidth="1"/>
    <col min="513" max="513" width="3.140625" style="301" customWidth="1"/>
    <col min="514" max="514" width="27.00390625" style="301" customWidth="1"/>
    <col min="515" max="517" width="11.7109375" style="301" customWidth="1"/>
    <col min="518" max="523" width="11.421875" style="301" customWidth="1"/>
    <col min="524" max="524" width="26.7109375" style="301" bestFit="1" customWidth="1"/>
    <col min="525" max="525" width="23.7109375" style="301" bestFit="1" customWidth="1"/>
    <col min="526" max="527" width="12.00390625" style="301" customWidth="1"/>
    <col min="528" max="528" width="12.57421875" style="301" bestFit="1" customWidth="1"/>
    <col min="529" max="768" width="11.421875" style="301" customWidth="1"/>
    <col min="769" max="769" width="3.140625" style="301" customWidth="1"/>
    <col min="770" max="770" width="27.00390625" style="301" customWidth="1"/>
    <col min="771" max="773" width="11.7109375" style="301" customWidth="1"/>
    <col min="774" max="779" width="11.421875" style="301" customWidth="1"/>
    <col min="780" max="780" width="26.7109375" style="301" bestFit="1" customWidth="1"/>
    <col min="781" max="781" width="23.7109375" style="301" bestFit="1" customWidth="1"/>
    <col min="782" max="783" width="12.00390625" style="301" customWidth="1"/>
    <col min="784" max="784" width="12.57421875" style="301" bestFit="1" customWidth="1"/>
    <col min="785" max="1024" width="11.421875" style="301" customWidth="1"/>
    <col min="1025" max="1025" width="3.140625" style="301" customWidth="1"/>
    <col min="1026" max="1026" width="27.00390625" style="301" customWidth="1"/>
    <col min="1027" max="1029" width="11.7109375" style="301" customWidth="1"/>
    <col min="1030" max="1035" width="11.421875" style="301" customWidth="1"/>
    <col min="1036" max="1036" width="26.7109375" style="301" bestFit="1" customWidth="1"/>
    <col min="1037" max="1037" width="23.7109375" style="301" bestFit="1" customWidth="1"/>
    <col min="1038" max="1039" width="12.00390625" style="301" customWidth="1"/>
    <col min="1040" max="1040" width="12.57421875" style="301" bestFit="1" customWidth="1"/>
    <col min="1041" max="1280" width="11.421875" style="301" customWidth="1"/>
    <col min="1281" max="1281" width="3.140625" style="301" customWidth="1"/>
    <col min="1282" max="1282" width="27.00390625" style="301" customWidth="1"/>
    <col min="1283" max="1285" width="11.7109375" style="301" customWidth="1"/>
    <col min="1286" max="1291" width="11.421875" style="301" customWidth="1"/>
    <col min="1292" max="1292" width="26.7109375" style="301" bestFit="1" customWidth="1"/>
    <col min="1293" max="1293" width="23.7109375" style="301" bestFit="1" customWidth="1"/>
    <col min="1294" max="1295" width="12.00390625" style="301" customWidth="1"/>
    <col min="1296" max="1296" width="12.57421875" style="301" bestFit="1" customWidth="1"/>
    <col min="1297" max="1536" width="11.421875" style="301" customWidth="1"/>
    <col min="1537" max="1537" width="3.140625" style="301" customWidth="1"/>
    <col min="1538" max="1538" width="27.00390625" style="301" customWidth="1"/>
    <col min="1539" max="1541" width="11.7109375" style="301" customWidth="1"/>
    <col min="1542" max="1547" width="11.421875" style="301" customWidth="1"/>
    <col min="1548" max="1548" width="26.7109375" style="301" bestFit="1" customWidth="1"/>
    <col min="1549" max="1549" width="23.7109375" style="301" bestFit="1" customWidth="1"/>
    <col min="1550" max="1551" width="12.00390625" style="301" customWidth="1"/>
    <col min="1552" max="1552" width="12.57421875" style="301" bestFit="1" customWidth="1"/>
    <col min="1553" max="1792" width="11.421875" style="301" customWidth="1"/>
    <col min="1793" max="1793" width="3.140625" style="301" customWidth="1"/>
    <col min="1794" max="1794" width="27.00390625" style="301" customWidth="1"/>
    <col min="1795" max="1797" width="11.7109375" style="301" customWidth="1"/>
    <col min="1798" max="1803" width="11.421875" style="301" customWidth="1"/>
    <col min="1804" max="1804" width="26.7109375" style="301" bestFit="1" customWidth="1"/>
    <col min="1805" max="1805" width="23.7109375" style="301" bestFit="1" customWidth="1"/>
    <col min="1806" max="1807" width="12.00390625" style="301" customWidth="1"/>
    <col min="1808" max="1808" width="12.57421875" style="301" bestFit="1" customWidth="1"/>
    <col min="1809" max="2048" width="11.421875" style="301" customWidth="1"/>
    <col min="2049" max="2049" width="3.140625" style="301" customWidth="1"/>
    <col min="2050" max="2050" width="27.00390625" style="301" customWidth="1"/>
    <col min="2051" max="2053" width="11.7109375" style="301" customWidth="1"/>
    <col min="2054" max="2059" width="11.421875" style="301" customWidth="1"/>
    <col min="2060" max="2060" width="26.7109375" style="301" bestFit="1" customWidth="1"/>
    <col min="2061" max="2061" width="23.7109375" style="301" bestFit="1" customWidth="1"/>
    <col min="2062" max="2063" width="12.00390625" style="301" customWidth="1"/>
    <col min="2064" max="2064" width="12.57421875" style="301" bestFit="1" customWidth="1"/>
    <col min="2065" max="2304" width="11.421875" style="301" customWidth="1"/>
    <col min="2305" max="2305" width="3.140625" style="301" customWidth="1"/>
    <col min="2306" max="2306" width="27.00390625" style="301" customWidth="1"/>
    <col min="2307" max="2309" width="11.7109375" style="301" customWidth="1"/>
    <col min="2310" max="2315" width="11.421875" style="301" customWidth="1"/>
    <col min="2316" max="2316" width="26.7109375" style="301" bestFit="1" customWidth="1"/>
    <col min="2317" max="2317" width="23.7109375" style="301" bestFit="1" customWidth="1"/>
    <col min="2318" max="2319" width="12.00390625" style="301" customWidth="1"/>
    <col min="2320" max="2320" width="12.57421875" style="301" bestFit="1" customWidth="1"/>
    <col min="2321" max="2560" width="11.421875" style="301" customWidth="1"/>
    <col min="2561" max="2561" width="3.140625" style="301" customWidth="1"/>
    <col min="2562" max="2562" width="27.00390625" style="301" customWidth="1"/>
    <col min="2563" max="2565" width="11.7109375" style="301" customWidth="1"/>
    <col min="2566" max="2571" width="11.421875" style="301" customWidth="1"/>
    <col min="2572" max="2572" width="26.7109375" style="301" bestFit="1" customWidth="1"/>
    <col min="2573" max="2573" width="23.7109375" style="301" bestFit="1" customWidth="1"/>
    <col min="2574" max="2575" width="12.00390625" style="301" customWidth="1"/>
    <col min="2576" max="2576" width="12.57421875" style="301" bestFit="1" customWidth="1"/>
    <col min="2577" max="2816" width="11.421875" style="301" customWidth="1"/>
    <col min="2817" max="2817" width="3.140625" style="301" customWidth="1"/>
    <col min="2818" max="2818" width="27.00390625" style="301" customWidth="1"/>
    <col min="2819" max="2821" width="11.7109375" style="301" customWidth="1"/>
    <col min="2822" max="2827" width="11.421875" style="301" customWidth="1"/>
    <col min="2828" max="2828" width="26.7109375" style="301" bestFit="1" customWidth="1"/>
    <col min="2829" max="2829" width="23.7109375" style="301" bestFit="1" customWidth="1"/>
    <col min="2830" max="2831" width="12.00390625" style="301" customWidth="1"/>
    <col min="2832" max="2832" width="12.57421875" style="301" bestFit="1" customWidth="1"/>
    <col min="2833" max="3072" width="11.421875" style="301" customWidth="1"/>
    <col min="3073" max="3073" width="3.140625" style="301" customWidth="1"/>
    <col min="3074" max="3074" width="27.00390625" style="301" customWidth="1"/>
    <col min="3075" max="3077" width="11.7109375" style="301" customWidth="1"/>
    <col min="3078" max="3083" width="11.421875" style="301" customWidth="1"/>
    <col min="3084" max="3084" width="26.7109375" style="301" bestFit="1" customWidth="1"/>
    <col min="3085" max="3085" width="23.7109375" style="301" bestFit="1" customWidth="1"/>
    <col min="3086" max="3087" width="12.00390625" style="301" customWidth="1"/>
    <col min="3088" max="3088" width="12.57421875" style="301" bestFit="1" customWidth="1"/>
    <col min="3089" max="3328" width="11.421875" style="301" customWidth="1"/>
    <col min="3329" max="3329" width="3.140625" style="301" customWidth="1"/>
    <col min="3330" max="3330" width="27.00390625" style="301" customWidth="1"/>
    <col min="3331" max="3333" width="11.7109375" style="301" customWidth="1"/>
    <col min="3334" max="3339" width="11.421875" style="301" customWidth="1"/>
    <col min="3340" max="3340" width="26.7109375" style="301" bestFit="1" customWidth="1"/>
    <col min="3341" max="3341" width="23.7109375" style="301" bestFit="1" customWidth="1"/>
    <col min="3342" max="3343" width="12.00390625" style="301" customWidth="1"/>
    <col min="3344" max="3344" width="12.57421875" style="301" bestFit="1" customWidth="1"/>
    <col min="3345" max="3584" width="11.421875" style="301" customWidth="1"/>
    <col min="3585" max="3585" width="3.140625" style="301" customWidth="1"/>
    <col min="3586" max="3586" width="27.00390625" style="301" customWidth="1"/>
    <col min="3587" max="3589" width="11.7109375" style="301" customWidth="1"/>
    <col min="3590" max="3595" width="11.421875" style="301" customWidth="1"/>
    <col min="3596" max="3596" width="26.7109375" style="301" bestFit="1" customWidth="1"/>
    <col min="3597" max="3597" width="23.7109375" style="301" bestFit="1" customWidth="1"/>
    <col min="3598" max="3599" width="12.00390625" style="301" customWidth="1"/>
    <col min="3600" max="3600" width="12.57421875" style="301" bestFit="1" customWidth="1"/>
    <col min="3601" max="3840" width="11.421875" style="301" customWidth="1"/>
    <col min="3841" max="3841" width="3.140625" style="301" customWidth="1"/>
    <col min="3842" max="3842" width="27.00390625" style="301" customWidth="1"/>
    <col min="3843" max="3845" width="11.7109375" style="301" customWidth="1"/>
    <col min="3846" max="3851" width="11.421875" style="301" customWidth="1"/>
    <col min="3852" max="3852" width="26.7109375" style="301" bestFit="1" customWidth="1"/>
    <col min="3853" max="3853" width="23.7109375" style="301" bestFit="1" customWidth="1"/>
    <col min="3854" max="3855" width="12.00390625" style="301" customWidth="1"/>
    <col min="3856" max="3856" width="12.57421875" style="301" bestFit="1" customWidth="1"/>
    <col min="3857" max="4096" width="11.421875" style="301" customWidth="1"/>
    <col min="4097" max="4097" width="3.140625" style="301" customWidth="1"/>
    <col min="4098" max="4098" width="27.00390625" style="301" customWidth="1"/>
    <col min="4099" max="4101" width="11.7109375" style="301" customWidth="1"/>
    <col min="4102" max="4107" width="11.421875" style="301" customWidth="1"/>
    <col min="4108" max="4108" width="26.7109375" style="301" bestFit="1" customWidth="1"/>
    <col min="4109" max="4109" width="23.7109375" style="301" bestFit="1" customWidth="1"/>
    <col min="4110" max="4111" width="12.00390625" style="301" customWidth="1"/>
    <col min="4112" max="4112" width="12.57421875" style="301" bestFit="1" customWidth="1"/>
    <col min="4113" max="4352" width="11.421875" style="301" customWidth="1"/>
    <col min="4353" max="4353" width="3.140625" style="301" customWidth="1"/>
    <col min="4354" max="4354" width="27.00390625" style="301" customWidth="1"/>
    <col min="4355" max="4357" width="11.7109375" style="301" customWidth="1"/>
    <col min="4358" max="4363" width="11.421875" style="301" customWidth="1"/>
    <col min="4364" max="4364" width="26.7109375" style="301" bestFit="1" customWidth="1"/>
    <col min="4365" max="4365" width="23.7109375" style="301" bestFit="1" customWidth="1"/>
    <col min="4366" max="4367" width="12.00390625" style="301" customWidth="1"/>
    <col min="4368" max="4368" width="12.57421875" style="301" bestFit="1" customWidth="1"/>
    <col min="4369" max="4608" width="11.421875" style="301" customWidth="1"/>
    <col min="4609" max="4609" width="3.140625" style="301" customWidth="1"/>
    <col min="4610" max="4610" width="27.00390625" style="301" customWidth="1"/>
    <col min="4611" max="4613" width="11.7109375" style="301" customWidth="1"/>
    <col min="4614" max="4619" width="11.421875" style="301" customWidth="1"/>
    <col min="4620" max="4620" width="26.7109375" style="301" bestFit="1" customWidth="1"/>
    <col min="4621" max="4621" width="23.7109375" style="301" bestFit="1" customWidth="1"/>
    <col min="4622" max="4623" width="12.00390625" style="301" customWidth="1"/>
    <col min="4624" max="4624" width="12.57421875" style="301" bestFit="1" customWidth="1"/>
    <col min="4625" max="4864" width="11.421875" style="301" customWidth="1"/>
    <col min="4865" max="4865" width="3.140625" style="301" customWidth="1"/>
    <col min="4866" max="4866" width="27.00390625" style="301" customWidth="1"/>
    <col min="4867" max="4869" width="11.7109375" style="301" customWidth="1"/>
    <col min="4870" max="4875" width="11.421875" style="301" customWidth="1"/>
    <col min="4876" max="4876" width="26.7109375" style="301" bestFit="1" customWidth="1"/>
    <col min="4877" max="4877" width="23.7109375" style="301" bestFit="1" customWidth="1"/>
    <col min="4878" max="4879" width="12.00390625" style="301" customWidth="1"/>
    <col min="4880" max="4880" width="12.57421875" style="301" bestFit="1" customWidth="1"/>
    <col min="4881" max="5120" width="11.421875" style="301" customWidth="1"/>
    <col min="5121" max="5121" width="3.140625" style="301" customWidth="1"/>
    <col min="5122" max="5122" width="27.00390625" style="301" customWidth="1"/>
    <col min="5123" max="5125" width="11.7109375" style="301" customWidth="1"/>
    <col min="5126" max="5131" width="11.421875" style="301" customWidth="1"/>
    <col min="5132" max="5132" width="26.7109375" style="301" bestFit="1" customWidth="1"/>
    <col min="5133" max="5133" width="23.7109375" style="301" bestFit="1" customWidth="1"/>
    <col min="5134" max="5135" width="12.00390625" style="301" customWidth="1"/>
    <col min="5136" max="5136" width="12.57421875" style="301" bestFit="1" customWidth="1"/>
    <col min="5137" max="5376" width="11.421875" style="301" customWidth="1"/>
    <col min="5377" max="5377" width="3.140625" style="301" customWidth="1"/>
    <col min="5378" max="5378" width="27.00390625" style="301" customWidth="1"/>
    <col min="5379" max="5381" width="11.7109375" style="301" customWidth="1"/>
    <col min="5382" max="5387" width="11.421875" style="301" customWidth="1"/>
    <col min="5388" max="5388" width="26.7109375" style="301" bestFit="1" customWidth="1"/>
    <col min="5389" max="5389" width="23.7109375" style="301" bestFit="1" customWidth="1"/>
    <col min="5390" max="5391" width="12.00390625" style="301" customWidth="1"/>
    <col min="5392" max="5392" width="12.57421875" style="301" bestFit="1" customWidth="1"/>
    <col min="5393" max="5632" width="11.421875" style="301" customWidth="1"/>
    <col min="5633" max="5633" width="3.140625" style="301" customWidth="1"/>
    <col min="5634" max="5634" width="27.00390625" style="301" customWidth="1"/>
    <col min="5635" max="5637" width="11.7109375" style="301" customWidth="1"/>
    <col min="5638" max="5643" width="11.421875" style="301" customWidth="1"/>
    <col min="5644" max="5644" width="26.7109375" style="301" bestFit="1" customWidth="1"/>
    <col min="5645" max="5645" width="23.7109375" style="301" bestFit="1" customWidth="1"/>
    <col min="5646" max="5647" width="12.00390625" style="301" customWidth="1"/>
    <col min="5648" max="5648" width="12.57421875" style="301" bestFit="1" customWidth="1"/>
    <col min="5649" max="5888" width="11.421875" style="301" customWidth="1"/>
    <col min="5889" max="5889" width="3.140625" style="301" customWidth="1"/>
    <col min="5890" max="5890" width="27.00390625" style="301" customWidth="1"/>
    <col min="5891" max="5893" width="11.7109375" style="301" customWidth="1"/>
    <col min="5894" max="5899" width="11.421875" style="301" customWidth="1"/>
    <col min="5900" max="5900" width="26.7109375" style="301" bestFit="1" customWidth="1"/>
    <col min="5901" max="5901" width="23.7109375" style="301" bestFit="1" customWidth="1"/>
    <col min="5902" max="5903" width="12.00390625" style="301" customWidth="1"/>
    <col min="5904" max="5904" width="12.57421875" style="301" bestFit="1" customWidth="1"/>
    <col min="5905" max="6144" width="11.421875" style="301" customWidth="1"/>
    <col min="6145" max="6145" width="3.140625" style="301" customWidth="1"/>
    <col min="6146" max="6146" width="27.00390625" style="301" customWidth="1"/>
    <col min="6147" max="6149" width="11.7109375" style="301" customWidth="1"/>
    <col min="6150" max="6155" width="11.421875" style="301" customWidth="1"/>
    <col min="6156" max="6156" width="26.7109375" style="301" bestFit="1" customWidth="1"/>
    <col min="6157" max="6157" width="23.7109375" style="301" bestFit="1" customWidth="1"/>
    <col min="6158" max="6159" width="12.00390625" style="301" customWidth="1"/>
    <col min="6160" max="6160" width="12.57421875" style="301" bestFit="1" customWidth="1"/>
    <col min="6161" max="6400" width="11.421875" style="301" customWidth="1"/>
    <col min="6401" max="6401" width="3.140625" style="301" customWidth="1"/>
    <col min="6402" max="6402" width="27.00390625" style="301" customWidth="1"/>
    <col min="6403" max="6405" width="11.7109375" style="301" customWidth="1"/>
    <col min="6406" max="6411" width="11.421875" style="301" customWidth="1"/>
    <col min="6412" max="6412" width="26.7109375" style="301" bestFit="1" customWidth="1"/>
    <col min="6413" max="6413" width="23.7109375" style="301" bestFit="1" customWidth="1"/>
    <col min="6414" max="6415" width="12.00390625" style="301" customWidth="1"/>
    <col min="6416" max="6416" width="12.57421875" style="301" bestFit="1" customWidth="1"/>
    <col min="6417" max="6656" width="11.421875" style="301" customWidth="1"/>
    <col min="6657" max="6657" width="3.140625" style="301" customWidth="1"/>
    <col min="6658" max="6658" width="27.00390625" style="301" customWidth="1"/>
    <col min="6659" max="6661" width="11.7109375" style="301" customWidth="1"/>
    <col min="6662" max="6667" width="11.421875" style="301" customWidth="1"/>
    <col min="6668" max="6668" width="26.7109375" style="301" bestFit="1" customWidth="1"/>
    <col min="6669" max="6669" width="23.7109375" style="301" bestFit="1" customWidth="1"/>
    <col min="6670" max="6671" width="12.00390625" style="301" customWidth="1"/>
    <col min="6672" max="6672" width="12.57421875" style="301" bestFit="1" customWidth="1"/>
    <col min="6673" max="6912" width="11.421875" style="301" customWidth="1"/>
    <col min="6913" max="6913" width="3.140625" style="301" customWidth="1"/>
    <col min="6914" max="6914" width="27.00390625" style="301" customWidth="1"/>
    <col min="6915" max="6917" width="11.7109375" style="301" customWidth="1"/>
    <col min="6918" max="6923" width="11.421875" style="301" customWidth="1"/>
    <col min="6924" max="6924" width="26.7109375" style="301" bestFit="1" customWidth="1"/>
    <col min="6925" max="6925" width="23.7109375" style="301" bestFit="1" customWidth="1"/>
    <col min="6926" max="6927" width="12.00390625" style="301" customWidth="1"/>
    <col min="6928" max="6928" width="12.57421875" style="301" bestFit="1" customWidth="1"/>
    <col min="6929" max="7168" width="11.421875" style="301" customWidth="1"/>
    <col min="7169" max="7169" width="3.140625" style="301" customWidth="1"/>
    <col min="7170" max="7170" width="27.00390625" style="301" customWidth="1"/>
    <col min="7171" max="7173" width="11.7109375" style="301" customWidth="1"/>
    <col min="7174" max="7179" width="11.421875" style="301" customWidth="1"/>
    <col min="7180" max="7180" width="26.7109375" style="301" bestFit="1" customWidth="1"/>
    <col min="7181" max="7181" width="23.7109375" style="301" bestFit="1" customWidth="1"/>
    <col min="7182" max="7183" width="12.00390625" style="301" customWidth="1"/>
    <col min="7184" max="7184" width="12.57421875" style="301" bestFit="1" customWidth="1"/>
    <col min="7185" max="7424" width="11.421875" style="301" customWidth="1"/>
    <col min="7425" max="7425" width="3.140625" style="301" customWidth="1"/>
    <col min="7426" max="7426" width="27.00390625" style="301" customWidth="1"/>
    <col min="7427" max="7429" width="11.7109375" style="301" customWidth="1"/>
    <col min="7430" max="7435" width="11.421875" style="301" customWidth="1"/>
    <col min="7436" max="7436" width="26.7109375" style="301" bestFit="1" customWidth="1"/>
    <col min="7437" max="7437" width="23.7109375" style="301" bestFit="1" customWidth="1"/>
    <col min="7438" max="7439" width="12.00390625" style="301" customWidth="1"/>
    <col min="7440" max="7440" width="12.57421875" style="301" bestFit="1" customWidth="1"/>
    <col min="7441" max="7680" width="11.421875" style="301" customWidth="1"/>
    <col min="7681" max="7681" width="3.140625" style="301" customWidth="1"/>
    <col min="7682" max="7682" width="27.00390625" style="301" customWidth="1"/>
    <col min="7683" max="7685" width="11.7109375" style="301" customWidth="1"/>
    <col min="7686" max="7691" width="11.421875" style="301" customWidth="1"/>
    <col min="7692" max="7692" width="26.7109375" style="301" bestFit="1" customWidth="1"/>
    <col min="7693" max="7693" width="23.7109375" style="301" bestFit="1" customWidth="1"/>
    <col min="7694" max="7695" width="12.00390625" style="301" customWidth="1"/>
    <col min="7696" max="7696" width="12.57421875" style="301" bestFit="1" customWidth="1"/>
    <col min="7697" max="7936" width="11.421875" style="301" customWidth="1"/>
    <col min="7937" max="7937" width="3.140625" style="301" customWidth="1"/>
    <col min="7938" max="7938" width="27.00390625" style="301" customWidth="1"/>
    <col min="7939" max="7941" width="11.7109375" style="301" customWidth="1"/>
    <col min="7942" max="7947" width="11.421875" style="301" customWidth="1"/>
    <col min="7948" max="7948" width="26.7109375" style="301" bestFit="1" customWidth="1"/>
    <col min="7949" max="7949" width="23.7109375" style="301" bestFit="1" customWidth="1"/>
    <col min="7950" max="7951" width="12.00390625" style="301" customWidth="1"/>
    <col min="7952" max="7952" width="12.57421875" style="301" bestFit="1" customWidth="1"/>
    <col min="7953" max="8192" width="11.421875" style="301" customWidth="1"/>
    <col min="8193" max="8193" width="3.140625" style="301" customWidth="1"/>
    <col min="8194" max="8194" width="27.00390625" style="301" customWidth="1"/>
    <col min="8195" max="8197" width="11.7109375" style="301" customWidth="1"/>
    <col min="8198" max="8203" width="11.421875" style="301" customWidth="1"/>
    <col min="8204" max="8204" width="26.7109375" style="301" bestFit="1" customWidth="1"/>
    <col min="8205" max="8205" width="23.7109375" style="301" bestFit="1" customWidth="1"/>
    <col min="8206" max="8207" width="12.00390625" style="301" customWidth="1"/>
    <col min="8208" max="8208" width="12.57421875" style="301" bestFit="1" customWidth="1"/>
    <col min="8209" max="8448" width="11.421875" style="301" customWidth="1"/>
    <col min="8449" max="8449" width="3.140625" style="301" customWidth="1"/>
    <col min="8450" max="8450" width="27.00390625" style="301" customWidth="1"/>
    <col min="8451" max="8453" width="11.7109375" style="301" customWidth="1"/>
    <col min="8454" max="8459" width="11.421875" style="301" customWidth="1"/>
    <col min="8460" max="8460" width="26.7109375" style="301" bestFit="1" customWidth="1"/>
    <col min="8461" max="8461" width="23.7109375" style="301" bestFit="1" customWidth="1"/>
    <col min="8462" max="8463" width="12.00390625" style="301" customWidth="1"/>
    <col min="8464" max="8464" width="12.57421875" style="301" bestFit="1" customWidth="1"/>
    <col min="8465" max="8704" width="11.421875" style="301" customWidth="1"/>
    <col min="8705" max="8705" width="3.140625" style="301" customWidth="1"/>
    <col min="8706" max="8706" width="27.00390625" style="301" customWidth="1"/>
    <col min="8707" max="8709" width="11.7109375" style="301" customWidth="1"/>
    <col min="8710" max="8715" width="11.421875" style="301" customWidth="1"/>
    <col min="8716" max="8716" width="26.7109375" style="301" bestFit="1" customWidth="1"/>
    <col min="8717" max="8717" width="23.7109375" style="301" bestFit="1" customWidth="1"/>
    <col min="8718" max="8719" width="12.00390625" style="301" customWidth="1"/>
    <col min="8720" max="8720" width="12.57421875" style="301" bestFit="1" customWidth="1"/>
    <col min="8721" max="8960" width="11.421875" style="301" customWidth="1"/>
    <col min="8961" max="8961" width="3.140625" style="301" customWidth="1"/>
    <col min="8962" max="8962" width="27.00390625" style="301" customWidth="1"/>
    <col min="8963" max="8965" width="11.7109375" style="301" customWidth="1"/>
    <col min="8966" max="8971" width="11.421875" style="301" customWidth="1"/>
    <col min="8972" max="8972" width="26.7109375" style="301" bestFit="1" customWidth="1"/>
    <col min="8973" max="8973" width="23.7109375" style="301" bestFit="1" customWidth="1"/>
    <col min="8974" max="8975" width="12.00390625" style="301" customWidth="1"/>
    <col min="8976" max="8976" width="12.57421875" style="301" bestFit="1" customWidth="1"/>
    <col min="8977" max="9216" width="11.421875" style="301" customWidth="1"/>
    <col min="9217" max="9217" width="3.140625" style="301" customWidth="1"/>
    <col min="9218" max="9218" width="27.00390625" style="301" customWidth="1"/>
    <col min="9219" max="9221" width="11.7109375" style="301" customWidth="1"/>
    <col min="9222" max="9227" width="11.421875" style="301" customWidth="1"/>
    <col min="9228" max="9228" width="26.7109375" style="301" bestFit="1" customWidth="1"/>
    <col min="9229" max="9229" width="23.7109375" style="301" bestFit="1" customWidth="1"/>
    <col min="9230" max="9231" width="12.00390625" style="301" customWidth="1"/>
    <col min="9232" max="9232" width="12.57421875" style="301" bestFit="1" customWidth="1"/>
    <col min="9233" max="9472" width="11.421875" style="301" customWidth="1"/>
    <col min="9473" max="9473" width="3.140625" style="301" customWidth="1"/>
    <col min="9474" max="9474" width="27.00390625" style="301" customWidth="1"/>
    <col min="9475" max="9477" width="11.7109375" style="301" customWidth="1"/>
    <col min="9478" max="9483" width="11.421875" style="301" customWidth="1"/>
    <col min="9484" max="9484" width="26.7109375" style="301" bestFit="1" customWidth="1"/>
    <col min="9485" max="9485" width="23.7109375" style="301" bestFit="1" customWidth="1"/>
    <col min="9486" max="9487" width="12.00390625" style="301" customWidth="1"/>
    <col min="9488" max="9488" width="12.57421875" style="301" bestFit="1" customWidth="1"/>
    <col min="9489" max="9728" width="11.421875" style="301" customWidth="1"/>
    <col min="9729" max="9729" width="3.140625" style="301" customWidth="1"/>
    <col min="9730" max="9730" width="27.00390625" style="301" customWidth="1"/>
    <col min="9731" max="9733" width="11.7109375" style="301" customWidth="1"/>
    <col min="9734" max="9739" width="11.421875" style="301" customWidth="1"/>
    <col min="9740" max="9740" width="26.7109375" style="301" bestFit="1" customWidth="1"/>
    <col min="9741" max="9741" width="23.7109375" style="301" bestFit="1" customWidth="1"/>
    <col min="9742" max="9743" width="12.00390625" style="301" customWidth="1"/>
    <col min="9744" max="9744" width="12.57421875" style="301" bestFit="1" customWidth="1"/>
    <col min="9745" max="9984" width="11.421875" style="301" customWidth="1"/>
    <col min="9985" max="9985" width="3.140625" style="301" customWidth="1"/>
    <col min="9986" max="9986" width="27.00390625" style="301" customWidth="1"/>
    <col min="9987" max="9989" width="11.7109375" style="301" customWidth="1"/>
    <col min="9990" max="9995" width="11.421875" style="301" customWidth="1"/>
    <col min="9996" max="9996" width="26.7109375" style="301" bestFit="1" customWidth="1"/>
    <col min="9997" max="9997" width="23.7109375" style="301" bestFit="1" customWidth="1"/>
    <col min="9998" max="9999" width="12.00390625" style="301" customWidth="1"/>
    <col min="10000" max="10000" width="12.57421875" style="301" bestFit="1" customWidth="1"/>
    <col min="10001" max="10240" width="11.421875" style="301" customWidth="1"/>
    <col min="10241" max="10241" width="3.140625" style="301" customWidth="1"/>
    <col min="10242" max="10242" width="27.00390625" style="301" customWidth="1"/>
    <col min="10243" max="10245" width="11.7109375" style="301" customWidth="1"/>
    <col min="10246" max="10251" width="11.421875" style="301" customWidth="1"/>
    <col min="10252" max="10252" width="26.7109375" style="301" bestFit="1" customWidth="1"/>
    <col min="10253" max="10253" width="23.7109375" style="301" bestFit="1" customWidth="1"/>
    <col min="10254" max="10255" width="12.00390625" style="301" customWidth="1"/>
    <col min="10256" max="10256" width="12.57421875" style="301" bestFit="1" customWidth="1"/>
    <col min="10257" max="10496" width="11.421875" style="301" customWidth="1"/>
    <col min="10497" max="10497" width="3.140625" style="301" customWidth="1"/>
    <col min="10498" max="10498" width="27.00390625" style="301" customWidth="1"/>
    <col min="10499" max="10501" width="11.7109375" style="301" customWidth="1"/>
    <col min="10502" max="10507" width="11.421875" style="301" customWidth="1"/>
    <col min="10508" max="10508" width="26.7109375" style="301" bestFit="1" customWidth="1"/>
    <col min="10509" max="10509" width="23.7109375" style="301" bestFit="1" customWidth="1"/>
    <col min="10510" max="10511" width="12.00390625" style="301" customWidth="1"/>
    <col min="10512" max="10512" width="12.57421875" style="301" bestFit="1" customWidth="1"/>
    <col min="10513" max="10752" width="11.421875" style="301" customWidth="1"/>
    <col min="10753" max="10753" width="3.140625" style="301" customWidth="1"/>
    <col min="10754" max="10754" width="27.00390625" style="301" customWidth="1"/>
    <col min="10755" max="10757" width="11.7109375" style="301" customWidth="1"/>
    <col min="10758" max="10763" width="11.421875" style="301" customWidth="1"/>
    <col min="10764" max="10764" width="26.7109375" style="301" bestFit="1" customWidth="1"/>
    <col min="10765" max="10765" width="23.7109375" style="301" bestFit="1" customWidth="1"/>
    <col min="10766" max="10767" width="12.00390625" style="301" customWidth="1"/>
    <col min="10768" max="10768" width="12.57421875" style="301" bestFit="1" customWidth="1"/>
    <col min="10769" max="11008" width="11.421875" style="301" customWidth="1"/>
    <col min="11009" max="11009" width="3.140625" style="301" customWidth="1"/>
    <col min="11010" max="11010" width="27.00390625" style="301" customWidth="1"/>
    <col min="11011" max="11013" width="11.7109375" style="301" customWidth="1"/>
    <col min="11014" max="11019" width="11.421875" style="301" customWidth="1"/>
    <col min="11020" max="11020" width="26.7109375" style="301" bestFit="1" customWidth="1"/>
    <col min="11021" max="11021" width="23.7109375" style="301" bestFit="1" customWidth="1"/>
    <col min="11022" max="11023" width="12.00390625" style="301" customWidth="1"/>
    <col min="11024" max="11024" width="12.57421875" style="301" bestFit="1" customWidth="1"/>
    <col min="11025" max="11264" width="11.421875" style="301" customWidth="1"/>
    <col min="11265" max="11265" width="3.140625" style="301" customWidth="1"/>
    <col min="11266" max="11266" width="27.00390625" style="301" customWidth="1"/>
    <col min="11267" max="11269" width="11.7109375" style="301" customWidth="1"/>
    <col min="11270" max="11275" width="11.421875" style="301" customWidth="1"/>
    <col min="11276" max="11276" width="26.7109375" style="301" bestFit="1" customWidth="1"/>
    <col min="11277" max="11277" width="23.7109375" style="301" bestFit="1" customWidth="1"/>
    <col min="11278" max="11279" width="12.00390625" style="301" customWidth="1"/>
    <col min="11280" max="11280" width="12.57421875" style="301" bestFit="1" customWidth="1"/>
    <col min="11281" max="11520" width="11.421875" style="301" customWidth="1"/>
    <col min="11521" max="11521" width="3.140625" style="301" customWidth="1"/>
    <col min="11522" max="11522" width="27.00390625" style="301" customWidth="1"/>
    <col min="11523" max="11525" width="11.7109375" style="301" customWidth="1"/>
    <col min="11526" max="11531" width="11.421875" style="301" customWidth="1"/>
    <col min="11532" max="11532" width="26.7109375" style="301" bestFit="1" customWidth="1"/>
    <col min="11533" max="11533" width="23.7109375" style="301" bestFit="1" customWidth="1"/>
    <col min="11534" max="11535" width="12.00390625" style="301" customWidth="1"/>
    <col min="11536" max="11536" width="12.57421875" style="301" bestFit="1" customWidth="1"/>
    <col min="11537" max="11776" width="11.421875" style="301" customWidth="1"/>
    <col min="11777" max="11777" width="3.140625" style="301" customWidth="1"/>
    <col min="11778" max="11778" width="27.00390625" style="301" customWidth="1"/>
    <col min="11779" max="11781" width="11.7109375" style="301" customWidth="1"/>
    <col min="11782" max="11787" width="11.421875" style="301" customWidth="1"/>
    <col min="11788" max="11788" width="26.7109375" style="301" bestFit="1" customWidth="1"/>
    <col min="11789" max="11789" width="23.7109375" style="301" bestFit="1" customWidth="1"/>
    <col min="11790" max="11791" width="12.00390625" style="301" customWidth="1"/>
    <col min="11792" max="11792" width="12.57421875" style="301" bestFit="1" customWidth="1"/>
    <col min="11793" max="12032" width="11.421875" style="301" customWidth="1"/>
    <col min="12033" max="12033" width="3.140625" style="301" customWidth="1"/>
    <col min="12034" max="12034" width="27.00390625" style="301" customWidth="1"/>
    <col min="12035" max="12037" width="11.7109375" style="301" customWidth="1"/>
    <col min="12038" max="12043" width="11.421875" style="301" customWidth="1"/>
    <col min="12044" max="12044" width="26.7109375" style="301" bestFit="1" customWidth="1"/>
    <col min="12045" max="12045" width="23.7109375" style="301" bestFit="1" customWidth="1"/>
    <col min="12046" max="12047" width="12.00390625" style="301" customWidth="1"/>
    <col min="12048" max="12048" width="12.57421875" style="301" bestFit="1" customWidth="1"/>
    <col min="12049" max="12288" width="11.421875" style="301" customWidth="1"/>
    <col min="12289" max="12289" width="3.140625" style="301" customWidth="1"/>
    <col min="12290" max="12290" width="27.00390625" style="301" customWidth="1"/>
    <col min="12291" max="12293" width="11.7109375" style="301" customWidth="1"/>
    <col min="12294" max="12299" width="11.421875" style="301" customWidth="1"/>
    <col min="12300" max="12300" width="26.7109375" style="301" bestFit="1" customWidth="1"/>
    <col min="12301" max="12301" width="23.7109375" style="301" bestFit="1" customWidth="1"/>
    <col min="12302" max="12303" width="12.00390625" style="301" customWidth="1"/>
    <col min="12304" max="12304" width="12.57421875" style="301" bestFit="1" customWidth="1"/>
    <col min="12305" max="12544" width="11.421875" style="301" customWidth="1"/>
    <col min="12545" max="12545" width="3.140625" style="301" customWidth="1"/>
    <col min="12546" max="12546" width="27.00390625" style="301" customWidth="1"/>
    <col min="12547" max="12549" width="11.7109375" style="301" customWidth="1"/>
    <col min="12550" max="12555" width="11.421875" style="301" customWidth="1"/>
    <col min="12556" max="12556" width="26.7109375" style="301" bestFit="1" customWidth="1"/>
    <col min="12557" max="12557" width="23.7109375" style="301" bestFit="1" customWidth="1"/>
    <col min="12558" max="12559" width="12.00390625" style="301" customWidth="1"/>
    <col min="12560" max="12560" width="12.57421875" style="301" bestFit="1" customWidth="1"/>
    <col min="12561" max="12800" width="11.421875" style="301" customWidth="1"/>
    <col min="12801" max="12801" width="3.140625" style="301" customWidth="1"/>
    <col min="12802" max="12802" width="27.00390625" style="301" customWidth="1"/>
    <col min="12803" max="12805" width="11.7109375" style="301" customWidth="1"/>
    <col min="12806" max="12811" width="11.421875" style="301" customWidth="1"/>
    <col min="12812" max="12812" width="26.7109375" style="301" bestFit="1" customWidth="1"/>
    <col min="12813" max="12813" width="23.7109375" style="301" bestFit="1" customWidth="1"/>
    <col min="12814" max="12815" width="12.00390625" style="301" customWidth="1"/>
    <col min="12816" max="12816" width="12.57421875" style="301" bestFit="1" customWidth="1"/>
    <col min="12817" max="13056" width="11.421875" style="301" customWidth="1"/>
    <col min="13057" max="13057" width="3.140625" style="301" customWidth="1"/>
    <col min="13058" max="13058" width="27.00390625" style="301" customWidth="1"/>
    <col min="13059" max="13061" width="11.7109375" style="301" customWidth="1"/>
    <col min="13062" max="13067" width="11.421875" style="301" customWidth="1"/>
    <col min="13068" max="13068" width="26.7109375" style="301" bestFit="1" customWidth="1"/>
    <col min="13069" max="13069" width="23.7109375" style="301" bestFit="1" customWidth="1"/>
    <col min="13070" max="13071" width="12.00390625" style="301" customWidth="1"/>
    <col min="13072" max="13072" width="12.57421875" style="301" bestFit="1" customWidth="1"/>
    <col min="13073" max="13312" width="11.421875" style="301" customWidth="1"/>
    <col min="13313" max="13313" width="3.140625" style="301" customWidth="1"/>
    <col min="13314" max="13314" width="27.00390625" style="301" customWidth="1"/>
    <col min="13315" max="13317" width="11.7109375" style="301" customWidth="1"/>
    <col min="13318" max="13323" width="11.421875" style="301" customWidth="1"/>
    <col min="13324" max="13324" width="26.7109375" style="301" bestFit="1" customWidth="1"/>
    <col min="13325" max="13325" width="23.7109375" style="301" bestFit="1" customWidth="1"/>
    <col min="13326" max="13327" width="12.00390625" style="301" customWidth="1"/>
    <col min="13328" max="13328" width="12.57421875" style="301" bestFit="1" customWidth="1"/>
    <col min="13329" max="13568" width="11.421875" style="301" customWidth="1"/>
    <col min="13569" max="13569" width="3.140625" style="301" customWidth="1"/>
    <col min="13570" max="13570" width="27.00390625" style="301" customWidth="1"/>
    <col min="13571" max="13573" width="11.7109375" style="301" customWidth="1"/>
    <col min="13574" max="13579" width="11.421875" style="301" customWidth="1"/>
    <col min="13580" max="13580" width="26.7109375" style="301" bestFit="1" customWidth="1"/>
    <col min="13581" max="13581" width="23.7109375" style="301" bestFit="1" customWidth="1"/>
    <col min="13582" max="13583" width="12.00390625" style="301" customWidth="1"/>
    <col min="13584" max="13584" width="12.57421875" style="301" bestFit="1" customWidth="1"/>
    <col min="13585" max="13824" width="11.421875" style="301" customWidth="1"/>
    <col min="13825" max="13825" width="3.140625" style="301" customWidth="1"/>
    <col min="13826" max="13826" width="27.00390625" style="301" customWidth="1"/>
    <col min="13827" max="13829" width="11.7109375" style="301" customWidth="1"/>
    <col min="13830" max="13835" width="11.421875" style="301" customWidth="1"/>
    <col min="13836" max="13836" width="26.7109375" style="301" bestFit="1" customWidth="1"/>
    <col min="13837" max="13837" width="23.7109375" style="301" bestFit="1" customWidth="1"/>
    <col min="13838" max="13839" width="12.00390625" style="301" customWidth="1"/>
    <col min="13840" max="13840" width="12.57421875" style="301" bestFit="1" customWidth="1"/>
    <col min="13841" max="14080" width="11.421875" style="301" customWidth="1"/>
    <col min="14081" max="14081" width="3.140625" style="301" customWidth="1"/>
    <col min="14082" max="14082" width="27.00390625" style="301" customWidth="1"/>
    <col min="14083" max="14085" width="11.7109375" style="301" customWidth="1"/>
    <col min="14086" max="14091" width="11.421875" style="301" customWidth="1"/>
    <col min="14092" max="14092" width="26.7109375" style="301" bestFit="1" customWidth="1"/>
    <col min="14093" max="14093" width="23.7109375" style="301" bestFit="1" customWidth="1"/>
    <col min="14094" max="14095" width="12.00390625" style="301" customWidth="1"/>
    <col min="14096" max="14096" width="12.57421875" style="301" bestFit="1" customWidth="1"/>
    <col min="14097" max="14336" width="11.421875" style="301" customWidth="1"/>
    <col min="14337" max="14337" width="3.140625" style="301" customWidth="1"/>
    <col min="14338" max="14338" width="27.00390625" style="301" customWidth="1"/>
    <col min="14339" max="14341" width="11.7109375" style="301" customWidth="1"/>
    <col min="14342" max="14347" width="11.421875" style="301" customWidth="1"/>
    <col min="14348" max="14348" width="26.7109375" style="301" bestFit="1" customWidth="1"/>
    <col min="14349" max="14349" width="23.7109375" style="301" bestFit="1" customWidth="1"/>
    <col min="14350" max="14351" width="12.00390625" style="301" customWidth="1"/>
    <col min="14352" max="14352" width="12.57421875" style="301" bestFit="1" customWidth="1"/>
    <col min="14353" max="14592" width="11.421875" style="301" customWidth="1"/>
    <col min="14593" max="14593" width="3.140625" style="301" customWidth="1"/>
    <col min="14594" max="14594" width="27.00390625" style="301" customWidth="1"/>
    <col min="14595" max="14597" width="11.7109375" style="301" customWidth="1"/>
    <col min="14598" max="14603" width="11.421875" style="301" customWidth="1"/>
    <col min="14604" max="14604" width="26.7109375" style="301" bestFit="1" customWidth="1"/>
    <col min="14605" max="14605" width="23.7109375" style="301" bestFit="1" customWidth="1"/>
    <col min="14606" max="14607" width="12.00390625" style="301" customWidth="1"/>
    <col min="14608" max="14608" width="12.57421875" style="301" bestFit="1" customWidth="1"/>
    <col min="14609" max="14848" width="11.421875" style="301" customWidth="1"/>
    <col min="14849" max="14849" width="3.140625" style="301" customWidth="1"/>
    <col min="14850" max="14850" width="27.00390625" style="301" customWidth="1"/>
    <col min="14851" max="14853" width="11.7109375" style="301" customWidth="1"/>
    <col min="14854" max="14859" width="11.421875" style="301" customWidth="1"/>
    <col min="14860" max="14860" width="26.7109375" style="301" bestFit="1" customWidth="1"/>
    <col min="14861" max="14861" width="23.7109375" style="301" bestFit="1" customWidth="1"/>
    <col min="14862" max="14863" width="12.00390625" style="301" customWidth="1"/>
    <col min="14864" max="14864" width="12.57421875" style="301" bestFit="1" customWidth="1"/>
    <col min="14865" max="15104" width="11.421875" style="301" customWidth="1"/>
    <col min="15105" max="15105" width="3.140625" style="301" customWidth="1"/>
    <col min="15106" max="15106" width="27.00390625" style="301" customWidth="1"/>
    <col min="15107" max="15109" width="11.7109375" style="301" customWidth="1"/>
    <col min="15110" max="15115" width="11.421875" style="301" customWidth="1"/>
    <col min="15116" max="15116" width="26.7109375" style="301" bestFit="1" customWidth="1"/>
    <col min="15117" max="15117" width="23.7109375" style="301" bestFit="1" customWidth="1"/>
    <col min="15118" max="15119" width="12.00390625" style="301" customWidth="1"/>
    <col min="15120" max="15120" width="12.57421875" style="301" bestFit="1" customWidth="1"/>
    <col min="15121" max="15360" width="11.421875" style="301" customWidth="1"/>
    <col min="15361" max="15361" width="3.140625" style="301" customWidth="1"/>
    <col min="15362" max="15362" width="27.00390625" style="301" customWidth="1"/>
    <col min="15363" max="15365" width="11.7109375" style="301" customWidth="1"/>
    <col min="15366" max="15371" width="11.421875" style="301" customWidth="1"/>
    <col min="15372" max="15372" width="26.7109375" style="301" bestFit="1" customWidth="1"/>
    <col min="15373" max="15373" width="23.7109375" style="301" bestFit="1" customWidth="1"/>
    <col min="15374" max="15375" width="12.00390625" style="301" customWidth="1"/>
    <col min="15376" max="15376" width="12.57421875" style="301" bestFit="1" customWidth="1"/>
    <col min="15377" max="15616" width="11.421875" style="301" customWidth="1"/>
    <col min="15617" max="15617" width="3.140625" style="301" customWidth="1"/>
    <col min="15618" max="15618" width="27.00390625" style="301" customWidth="1"/>
    <col min="15619" max="15621" width="11.7109375" style="301" customWidth="1"/>
    <col min="15622" max="15627" width="11.421875" style="301" customWidth="1"/>
    <col min="15628" max="15628" width="26.7109375" style="301" bestFit="1" customWidth="1"/>
    <col min="15629" max="15629" width="23.7109375" style="301" bestFit="1" customWidth="1"/>
    <col min="15630" max="15631" width="12.00390625" style="301" customWidth="1"/>
    <col min="15632" max="15632" width="12.57421875" style="301" bestFit="1" customWidth="1"/>
    <col min="15633" max="15872" width="11.421875" style="301" customWidth="1"/>
    <col min="15873" max="15873" width="3.140625" style="301" customWidth="1"/>
    <col min="15874" max="15874" width="27.00390625" style="301" customWidth="1"/>
    <col min="15875" max="15877" width="11.7109375" style="301" customWidth="1"/>
    <col min="15878" max="15883" width="11.421875" style="301" customWidth="1"/>
    <col min="15884" max="15884" width="26.7109375" style="301" bestFit="1" customWidth="1"/>
    <col min="15885" max="15885" width="23.7109375" style="301" bestFit="1" customWidth="1"/>
    <col min="15886" max="15887" width="12.00390625" style="301" customWidth="1"/>
    <col min="15888" max="15888" width="12.57421875" style="301" bestFit="1" customWidth="1"/>
    <col min="15889" max="16128" width="11.421875" style="301" customWidth="1"/>
    <col min="16129" max="16129" width="3.140625" style="301" customWidth="1"/>
    <col min="16130" max="16130" width="27.00390625" style="301" customWidth="1"/>
    <col min="16131" max="16133" width="11.7109375" style="301" customWidth="1"/>
    <col min="16134" max="16139" width="11.421875" style="301" customWidth="1"/>
    <col min="16140" max="16140" width="26.7109375" style="301" bestFit="1" customWidth="1"/>
    <col min="16141" max="16141" width="23.7109375" style="301" bestFit="1" customWidth="1"/>
    <col min="16142" max="16143" width="12.00390625" style="301" customWidth="1"/>
    <col min="16144" max="16144" width="12.57421875" style="301" bestFit="1" customWidth="1"/>
    <col min="16145" max="16384" width="11.421875" style="301" customWidth="1"/>
  </cols>
  <sheetData>
    <row r="1" ht="11.25" customHeight="1"/>
    <row r="2" spans="2:5" ht="29.25" customHeight="1">
      <c r="B2" s="890" t="s">
        <v>247</v>
      </c>
      <c r="C2" s="891"/>
      <c r="D2" s="891"/>
      <c r="E2" s="891"/>
    </row>
    <row r="3" spans="2:5" ht="15" customHeight="1">
      <c r="B3" s="344"/>
      <c r="C3" s="305" t="s">
        <v>6</v>
      </c>
      <c r="D3" s="305" t="s">
        <v>7</v>
      </c>
      <c r="E3" s="305" t="s">
        <v>8</v>
      </c>
    </row>
    <row r="4" spans="2:12" ht="15" customHeight="1">
      <c r="B4" s="345" t="s">
        <v>21</v>
      </c>
      <c r="C4" s="346">
        <v>0.6976620875518116</v>
      </c>
      <c r="D4" s="346">
        <v>0.7066065909447851</v>
      </c>
      <c r="E4" s="346">
        <v>0.6888154971600068</v>
      </c>
      <c r="H4" s="347"/>
      <c r="I4" s="348"/>
      <c r="J4" s="348"/>
      <c r="K4" s="348"/>
      <c r="L4" s="348"/>
    </row>
    <row r="5" spans="2:12" ht="15" customHeight="1">
      <c r="B5" s="345" t="s">
        <v>22</v>
      </c>
      <c r="C5" s="346">
        <v>0.24128685363925947</v>
      </c>
      <c r="D5" s="346">
        <v>0.254500584708481</v>
      </c>
      <c r="E5" s="346">
        <v>0.21726419869739816</v>
      </c>
      <c r="H5" s="347"/>
      <c r="I5" s="348"/>
      <c r="J5" s="348"/>
      <c r="K5" s="348"/>
      <c r="L5" s="348"/>
    </row>
    <row r="6" spans="2:12" ht="15" customHeight="1">
      <c r="B6" s="345" t="s">
        <v>248</v>
      </c>
      <c r="C6" s="346">
        <v>0.9143380435873543</v>
      </c>
      <c r="D6" s="346">
        <v>0.92852836331073</v>
      </c>
      <c r="E6" s="346">
        <v>0.9024031982610705</v>
      </c>
      <c r="H6" s="347"/>
      <c r="I6" s="348"/>
      <c r="J6" s="348"/>
      <c r="K6" s="348"/>
      <c r="L6" s="348"/>
    </row>
    <row r="7" spans="2:12" ht="15" customHeight="1">
      <c r="B7" s="345" t="s">
        <v>249</v>
      </c>
      <c r="C7" s="346">
        <v>0.8833882392630023</v>
      </c>
      <c r="D7" s="346">
        <v>0.8841827768014061</v>
      </c>
      <c r="E7" s="346">
        <v>0.8491310858024411</v>
      </c>
      <c r="H7" s="347"/>
      <c r="I7" s="348"/>
      <c r="J7" s="348"/>
      <c r="K7" s="348"/>
      <c r="L7" s="348"/>
    </row>
    <row r="8" spans="2:12" ht="15" customHeight="1">
      <c r="B8" s="345" t="s">
        <v>250</v>
      </c>
      <c r="C8" s="346">
        <v>0.8422249621816524</v>
      </c>
      <c r="D8" s="346">
        <v>0.8632237200024179</v>
      </c>
      <c r="E8" s="346">
        <v>0.8312713628050703</v>
      </c>
      <c r="H8" s="347"/>
      <c r="I8" s="348"/>
      <c r="J8" s="348"/>
      <c r="K8" s="348"/>
      <c r="L8" s="348"/>
    </row>
    <row r="9" spans="2:12" ht="15" customHeight="1">
      <c r="B9" s="345" t="s">
        <v>31</v>
      </c>
      <c r="C9" s="346">
        <v>0.5850435807920837</v>
      </c>
      <c r="D9" s="346">
        <v>0.59612061325771</v>
      </c>
      <c r="E9" s="346">
        <v>0.5729581822576746</v>
      </c>
      <c r="H9" s="347"/>
      <c r="I9" s="348"/>
      <c r="J9" s="348"/>
      <c r="K9" s="348"/>
      <c r="L9" s="348"/>
    </row>
    <row r="10" spans="2:12" ht="15" customHeight="1">
      <c r="B10" s="345" t="s">
        <v>33</v>
      </c>
      <c r="C10" s="346">
        <v>0.271576836963159</v>
      </c>
      <c r="D10" s="346">
        <v>0.3053462219291243</v>
      </c>
      <c r="E10" s="346">
        <v>0.22369407943304295</v>
      </c>
      <c r="H10" s="347"/>
      <c r="I10" s="348"/>
      <c r="J10" s="348"/>
      <c r="K10" s="348"/>
      <c r="L10" s="348"/>
    </row>
    <row r="11" spans="2:12" ht="15" customHeight="1">
      <c r="B11" s="345" t="s">
        <v>34</v>
      </c>
      <c r="C11" s="346">
        <v>0.3776108510052327</v>
      </c>
      <c r="D11" s="346">
        <v>0.3902614096857769</v>
      </c>
      <c r="E11" s="346">
        <v>0.31622018052869116</v>
      </c>
      <c r="H11" s="347"/>
      <c r="I11" s="348"/>
      <c r="J11" s="348"/>
      <c r="K11" s="348"/>
      <c r="L11" s="348"/>
    </row>
    <row r="12" spans="2:12" ht="15" customHeight="1">
      <c r="B12" s="345" t="s">
        <v>37</v>
      </c>
      <c r="C12" s="346">
        <v>0.8744728769974321</v>
      </c>
      <c r="D12" s="346">
        <v>0.9041404931110608</v>
      </c>
      <c r="E12" s="346">
        <v>0.7910340876539672</v>
      </c>
      <c r="H12" s="347"/>
      <c r="I12" s="348"/>
      <c r="J12" s="348"/>
      <c r="K12" s="348"/>
      <c r="L12" s="348"/>
    </row>
    <row r="13" spans="2:12" ht="15" customHeight="1">
      <c r="B13" s="345" t="s">
        <v>38</v>
      </c>
      <c r="C13" s="346">
        <v>0.7426593768916395</v>
      </c>
      <c r="D13" s="346">
        <v>0.7452842931604373</v>
      </c>
      <c r="E13" s="346">
        <v>0.7140215271256231</v>
      </c>
      <c r="H13" s="347"/>
      <c r="I13" s="348"/>
      <c r="J13" s="348"/>
      <c r="K13" s="348"/>
      <c r="L13" s="348"/>
    </row>
    <row r="14" spans="2:12" ht="15" customHeight="1">
      <c r="B14" s="345" t="s">
        <v>39</v>
      </c>
      <c r="C14" s="346">
        <v>0.7846734458538631</v>
      </c>
      <c r="D14" s="346">
        <v>0.7922845400821943</v>
      </c>
      <c r="E14" s="346">
        <v>0.7320378950280063</v>
      </c>
      <c r="H14" s="347"/>
      <c r="I14" s="348"/>
      <c r="J14" s="348"/>
      <c r="K14" s="348"/>
      <c r="L14" s="348"/>
    </row>
    <row r="15" spans="2:12" ht="15" customHeight="1">
      <c r="B15" s="345" t="s">
        <v>40</v>
      </c>
      <c r="C15" s="346">
        <v>0.4544147528486251</v>
      </c>
      <c r="D15" s="346">
        <v>0.39543706741861057</v>
      </c>
      <c r="E15" s="346">
        <v>0.47165224557066343</v>
      </c>
      <c r="H15" s="347"/>
      <c r="I15" s="348"/>
      <c r="J15" s="348"/>
      <c r="K15" s="348"/>
      <c r="L15" s="348"/>
    </row>
    <row r="16" spans="2:12" ht="15" customHeight="1">
      <c r="B16" s="345" t="s">
        <v>41</v>
      </c>
      <c r="C16" s="346">
        <v>0.5114367816091955</v>
      </c>
      <c r="D16" s="346">
        <v>0.5767564086945929</v>
      </c>
      <c r="E16" s="346">
        <v>0.43149619719210036</v>
      </c>
      <c r="H16" s="347"/>
      <c r="I16" s="348"/>
      <c r="J16" s="348"/>
      <c r="K16" s="348"/>
      <c r="L16" s="348"/>
    </row>
    <row r="17" spans="2:12" ht="15" customHeight="1">
      <c r="B17" s="345" t="s">
        <v>251</v>
      </c>
      <c r="C17" s="346">
        <v>0.5432897151131955</v>
      </c>
      <c r="D17" s="346">
        <v>0.5868031271482065</v>
      </c>
      <c r="E17" s="346">
        <v>0.45494658293774776</v>
      </c>
      <c r="H17" s="347"/>
      <c r="I17" s="348"/>
      <c r="J17" s="348"/>
      <c r="K17" s="348"/>
      <c r="L17" s="348"/>
    </row>
    <row r="18" spans="2:5" ht="15" customHeight="1">
      <c r="B18" s="349" t="s">
        <v>252</v>
      </c>
      <c r="C18" s="350">
        <v>0.4108471532083899</v>
      </c>
      <c r="D18" s="350">
        <v>0.4118936800400046</v>
      </c>
      <c r="E18" s="350">
        <v>0.40481104739110263</v>
      </c>
    </row>
    <row r="19" spans="2:5" ht="15" customHeight="1">
      <c r="B19" s="351" t="s">
        <v>253</v>
      </c>
      <c r="C19" s="352">
        <v>0.92</v>
      </c>
      <c r="D19" s="352">
        <v>0.96</v>
      </c>
      <c r="E19" s="352">
        <v>0.88</v>
      </c>
    </row>
    <row r="20" spans="2:5" ht="146.25" customHeight="1">
      <c r="B20" s="904" t="s">
        <v>254</v>
      </c>
      <c r="C20" s="904"/>
      <c r="D20" s="904"/>
      <c r="E20" s="904"/>
    </row>
    <row r="21" spans="2:4" ht="15">
      <c r="B21" s="336"/>
      <c r="C21" s="336"/>
      <c r="D21" s="336"/>
    </row>
    <row r="22" spans="2:4" ht="15">
      <c r="B22" s="336"/>
      <c r="C22" s="336"/>
      <c r="D22" s="336"/>
    </row>
    <row r="23" spans="2:4" ht="15">
      <c r="B23" s="336"/>
      <c r="C23" s="336"/>
      <c r="D23" s="336"/>
    </row>
    <row r="24" spans="2:6" ht="15">
      <c r="B24" s="336"/>
      <c r="C24" s="353"/>
      <c r="D24" s="353"/>
      <c r="E24" s="354"/>
      <c r="F24" s="354"/>
    </row>
    <row r="25" spans="2:4" ht="15">
      <c r="B25" s="336"/>
      <c r="C25" s="336"/>
      <c r="D25" s="336"/>
    </row>
    <row r="26" spans="2:4" ht="15">
      <c r="B26" s="336"/>
      <c r="C26" s="336"/>
      <c r="D26" s="336"/>
    </row>
    <row r="27" spans="2:4" ht="15">
      <c r="B27" s="336"/>
      <c r="C27" s="336"/>
      <c r="D27" s="336"/>
    </row>
  </sheetData>
  <mergeCells count="2">
    <mergeCell ref="B2:E2"/>
    <mergeCell ref="B20:E20"/>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0"/>
  <sheetViews>
    <sheetView workbookViewId="0" topLeftCell="A1">
      <selection activeCell="B2" sqref="B2:N2"/>
    </sheetView>
  </sheetViews>
  <sheetFormatPr defaultColWidth="11.421875" defaultRowHeight="15"/>
  <cols>
    <col min="1" max="1" width="3.7109375" style="301" customWidth="1"/>
    <col min="2" max="2" width="26.8515625" style="301" customWidth="1"/>
    <col min="3" max="14" width="10.7109375" style="301" customWidth="1"/>
    <col min="15" max="256" width="11.421875" style="301" customWidth="1"/>
    <col min="257" max="257" width="3.7109375" style="301" customWidth="1"/>
    <col min="258" max="258" width="26.8515625" style="301" customWidth="1"/>
    <col min="259" max="270" width="10.7109375" style="301" customWidth="1"/>
    <col min="271" max="512" width="11.421875" style="301" customWidth="1"/>
    <col min="513" max="513" width="3.7109375" style="301" customWidth="1"/>
    <col min="514" max="514" width="26.8515625" style="301" customWidth="1"/>
    <col min="515" max="526" width="10.7109375" style="301" customWidth="1"/>
    <col min="527" max="768" width="11.421875" style="301" customWidth="1"/>
    <col min="769" max="769" width="3.7109375" style="301" customWidth="1"/>
    <col min="770" max="770" width="26.8515625" style="301" customWidth="1"/>
    <col min="771" max="782" width="10.7109375" style="301" customWidth="1"/>
    <col min="783" max="1024" width="11.421875" style="301" customWidth="1"/>
    <col min="1025" max="1025" width="3.7109375" style="301" customWidth="1"/>
    <col min="1026" max="1026" width="26.8515625" style="301" customWidth="1"/>
    <col min="1027" max="1038" width="10.7109375" style="301" customWidth="1"/>
    <col min="1039" max="1280" width="11.421875" style="301" customWidth="1"/>
    <col min="1281" max="1281" width="3.7109375" style="301" customWidth="1"/>
    <col min="1282" max="1282" width="26.8515625" style="301" customWidth="1"/>
    <col min="1283" max="1294" width="10.7109375" style="301" customWidth="1"/>
    <col min="1295" max="1536" width="11.421875" style="301" customWidth="1"/>
    <col min="1537" max="1537" width="3.7109375" style="301" customWidth="1"/>
    <col min="1538" max="1538" width="26.8515625" style="301" customWidth="1"/>
    <col min="1539" max="1550" width="10.7109375" style="301" customWidth="1"/>
    <col min="1551" max="1792" width="11.421875" style="301" customWidth="1"/>
    <col min="1793" max="1793" width="3.7109375" style="301" customWidth="1"/>
    <col min="1794" max="1794" width="26.8515625" style="301" customWidth="1"/>
    <col min="1795" max="1806" width="10.7109375" style="301" customWidth="1"/>
    <col min="1807" max="2048" width="11.421875" style="301" customWidth="1"/>
    <col min="2049" max="2049" width="3.7109375" style="301" customWidth="1"/>
    <col min="2050" max="2050" width="26.8515625" style="301" customWidth="1"/>
    <col min="2051" max="2062" width="10.7109375" style="301" customWidth="1"/>
    <col min="2063" max="2304" width="11.421875" style="301" customWidth="1"/>
    <col min="2305" max="2305" width="3.7109375" style="301" customWidth="1"/>
    <col min="2306" max="2306" width="26.8515625" style="301" customWidth="1"/>
    <col min="2307" max="2318" width="10.7109375" style="301" customWidth="1"/>
    <col min="2319" max="2560" width="11.421875" style="301" customWidth="1"/>
    <col min="2561" max="2561" width="3.7109375" style="301" customWidth="1"/>
    <col min="2562" max="2562" width="26.8515625" style="301" customWidth="1"/>
    <col min="2563" max="2574" width="10.7109375" style="301" customWidth="1"/>
    <col min="2575" max="2816" width="11.421875" style="301" customWidth="1"/>
    <col min="2817" max="2817" width="3.7109375" style="301" customWidth="1"/>
    <col min="2818" max="2818" width="26.8515625" style="301" customWidth="1"/>
    <col min="2819" max="2830" width="10.7109375" style="301" customWidth="1"/>
    <col min="2831" max="3072" width="11.421875" style="301" customWidth="1"/>
    <col min="3073" max="3073" width="3.7109375" style="301" customWidth="1"/>
    <col min="3074" max="3074" width="26.8515625" style="301" customWidth="1"/>
    <col min="3075" max="3086" width="10.7109375" style="301" customWidth="1"/>
    <col min="3087" max="3328" width="11.421875" style="301" customWidth="1"/>
    <col min="3329" max="3329" width="3.7109375" style="301" customWidth="1"/>
    <col min="3330" max="3330" width="26.8515625" style="301" customWidth="1"/>
    <col min="3331" max="3342" width="10.7109375" style="301" customWidth="1"/>
    <col min="3343" max="3584" width="11.421875" style="301" customWidth="1"/>
    <col min="3585" max="3585" width="3.7109375" style="301" customWidth="1"/>
    <col min="3586" max="3586" width="26.8515625" style="301" customWidth="1"/>
    <col min="3587" max="3598" width="10.7109375" style="301" customWidth="1"/>
    <col min="3599" max="3840" width="11.421875" style="301" customWidth="1"/>
    <col min="3841" max="3841" width="3.7109375" style="301" customWidth="1"/>
    <col min="3842" max="3842" width="26.8515625" style="301" customWidth="1"/>
    <col min="3843" max="3854" width="10.7109375" style="301" customWidth="1"/>
    <col min="3855" max="4096" width="11.421875" style="301" customWidth="1"/>
    <col min="4097" max="4097" width="3.7109375" style="301" customWidth="1"/>
    <col min="4098" max="4098" width="26.8515625" style="301" customWidth="1"/>
    <col min="4099" max="4110" width="10.7109375" style="301" customWidth="1"/>
    <col min="4111" max="4352" width="11.421875" style="301" customWidth="1"/>
    <col min="4353" max="4353" width="3.7109375" style="301" customWidth="1"/>
    <col min="4354" max="4354" width="26.8515625" style="301" customWidth="1"/>
    <col min="4355" max="4366" width="10.7109375" style="301" customWidth="1"/>
    <col min="4367" max="4608" width="11.421875" style="301" customWidth="1"/>
    <col min="4609" max="4609" width="3.7109375" style="301" customWidth="1"/>
    <col min="4610" max="4610" width="26.8515625" style="301" customWidth="1"/>
    <col min="4611" max="4622" width="10.7109375" style="301" customWidth="1"/>
    <col min="4623" max="4864" width="11.421875" style="301" customWidth="1"/>
    <col min="4865" max="4865" width="3.7109375" style="301" customWidth="1"/>
    <col min="4866" max="4866" width="26.8515625" style="301" customWidth="1"/>
    <col min="4867" max="4878" width="10.7109375" style="301" customWidth="1"/>
    <col min="4879" max="5120" width="11.421875" style="301" customWidth="1"/>
    <col min="5121" max="5121" width="3.7109375" style="301" customWidth="1"/>
    <col min="5122" max="5122" width="26.8515625" style="301" customWidth="1"/>
    <col min="5123" max="5134" width="10.7109375" style="301" customWidth="1"/>
    <col min="5135" max="5376" width="11.421875" style="301" customWidth="1"/>
    <col min="5377" max="5377" width="3.7109375" style="301" customWidth="1"/>
    <col min="5378" max="5378" width="26.8515625" style="301" customWidth="1"/>
    <col min="5379" max="5390" width="10.7109375" style="301" customWidth="1"/>
    <col min="5391" max="5632" width="11.421875" style="301" customWidth="1"/>
    <col min="5633" max="5633" width="3.7109375" style="301" customWidth="1"/>
    <col min="5634" max="5634" width="26.8515625" style="301" customWidth="1"/>
    <col min="5635" max="5646" width="10.7109375" style="301" customWidth="1"/>
    <col min="5647" max="5888" width="11.421875" style="301" customWidth="1"/>
    <col min="5889" max="5889" width="3.7109375" style="301" customWidth="1"/>
    <col min="5890" max="5890" width="26.8515625" style="301" customWidth="1"/>
    <col min="5891" max="5902" width="10.7109375" style="301" customWidth="1"/>
    <col min="5903" max="6144" width="11.421875" style="301" customWidth="1"/>
    <col min="6145" max="6145" width="3.7109375" style="301" customWidth="1"/>
    <col min="6146" max="6146" width="26.8515625" style="301" customWidth="1"/>
    <col min="6147" max="6158" width="10.7109375" style="301" customWidth="1"/>
    <col min="6159" max="6400" width="11.421875" style="301" customWidth="1"/>
    <col min="6401" max="6401" width="3.7109375" style="301" customWidth="1"/>
    <col min="6402" max="6402" width="26.8515625" style="301" customWidth="1"/>
    <col min="6403" max="6414" width="10.7109375" style="301" customWidth="1"/>
    <col min="6415" max="6656" width="11.421875" style="301" customWidth="1"/>
    <col min="6657" max="6657" width="3.7109375" style="301" customWidth="1"/>
    <col min="6658" max="6658" width="26.8515625" style="301" customWidth="1"/>
    <col min="6659" max="6670" width="10.7109375" style="301" customWidth="1"/>
    <col min="6671" max="6912" width="11.421875" style="301" customWidth="1"/>
    <col min="6913" max="6913" width="3.7109375" style="301" customWidth="1"/>
    <col min="6914" max="6914" width="26.8515625" style="301" customWidth="1"/>
    <col min="6915" max="6926" width="10.7109375" style="301" customWidth="1"/>
    <col min="6927" max="7168" width="11.421875" style="301" customWidth="1"/>
    <col min="7169" max="7169" width="3.7109375" style="301" customWidth="1"/>
    <col min="7170" max="7170" width="26.8515625" style="301" customWidth="1"/>
    <col min="7171" max="7182" width="10.7109375" style="301" customWidth="1"/>
    <col min="7183" max="7424" width="11.421875" style="301" customWidth="1"/>
    <col min="7425" max="7425" width="3.7109375" style="301" customWidth="1"/>
    <col min="7426" max="7426" width="26.8515625" style="301" customWidth="1"/>
    <col min="7427" max="7438" width="10.7109375" style="301" customWidth="1"/>
    <col min="7439" max="7680" width="11.421875" style="301" customWidth="1"/>
    <col min="7681" max="7681" width="3.7109375" style="301" customWidth="1"/>
    <col min="7682" max="7682" width="26.8515625" style="301" customWidth="1"/>
    <col min="7683" max="7694" width="10.7109375" style="301" customWidth="1"/>
    <col min="7695" max="7936" width="11.421875" style="301" customWidth="1"/>
    <col min="7937" max="7937" width="3.7109375" style="301" customWidth="1"/>
    <col min="7938" max="7938" width="26.8515625" style="301" customWidth="1"/>
    <col min="7939" max="7950" width="10.7109375" style="301" customWidth="1"/>
    <col min="7951" max="8192" width="11.421875" style="301" customWidth="1"/>
    <col min="8193" max="8193" width="3.7109375" style="301" customWidth="1"/>
    <col min="8194" max="8194" width="26.8515625" style="301" customWidth="1"/>
    <col min="8195" max="8206" width="10.7109375" style="301" customWidth="1"/>
    <col min="8207" max="8448" width="11.421875" style="301" customWidth="1"/>
    <col min="8449" max="8449" width="3.7109375" style="301" customWidth="1"/>
    <col min="8450" max="8450" width="26.8515625" style="301" customWidth="1"/>
    <col min="8451" max="8462" width="10.7109375" style="301" customWidth="1"/>
    <col min="8463" max="8704" width="11.421875" style="301" customWidth="1"/>
    <col min="8705" max="8705" width="3.7109375" style="301" customWidth="1"/>
    <col min="8706" max="8706" width="26.8515625" style="301" customWidth="1"/>
    <col min="8707" max="8718" width="10.7109375" style="301" customWidth="1"/>
    <col min="8719" max="8960" width="11.421875" style="301" customWidth="1"/>
    <col min="8961" max="8961" width="3.7109375" style="301" customWidth="1"/>
    <col min="8962" max="8962" width="26.8515625" style="301" customWidth="1"/>
    <col min="8963" max="8974" width="10.7109375" style="301" customWidth="1"/>
    <col min="8975" max="9216" width="11.421875" style="301" customWidth="1"/>
    <col min="9217" max="9217" width="3.7109375" style="301" customWidth="1"/>
    <col min="9218" max="9218" width="26.8515625" style="301" customWidth="1"/>
    <col min="9219" max="9230" width="10.7109375" style="301" customWidth="1"/>
    <col min="9231" max="9472" width="11.421875" style="301" customWidth="1"/>
    <col min="9473" max="9473" width="3.7109375" style="301" customWidth="1"/>
    <col min="9474" max="9474" width="26.8515625" style="301" customWidth="1"/>
    <col min="9475" max="9486" width="10.7109375" style="301" customWidth="1"/>
    <col min="9487" max="9728" width="11.421875" style="301" customWidth="1"/>
    <col min="9729" max="9729" width="3.7109375" style="301" customWidth="1"/>
    <col min="9730" max="9730" width="26.8515625" style="301" customWidth="1"/>
    <col min="9731" max="9742" width="10.7109375" style="301" customWidth="1"/>
    <col min="9743" max="9984" width="11.421875" style="301" customWidth="1"/>
    <col min="9985" max="9985" width="3.7109375" style="301" customWidth="1"/>
    <col min="9986" max="9986" width="26.8515625" style="301" customWidth="1"/>
    <col min="9987" max="9998" width="10.7109375" style="301" customWidth="1"/>
    <col min="9999" max="10240" width="11.421875" style="301" customWidth="1"/>
    <col min="10241" max="10241" width="3.7109375" style="301" customWidth="1"/>
    <col min="10242" max="10242" width="26.8515625" style="301" customWidth="1"/>
    <col min="10243" max="10254" width="10.7109375" style="301" customWidth="1"/>
    <col min="10255" max="10496" width="11.421875" style="301" customWidth="1"/>
    <col min="10497" max="10497" width="3.7109375" style="301" customWidth="1"/>
    <col min="10498" max="10498" width="26.8515625" style="301" customWidth="1"/>
    <col min="10499" max="10510" width="10.7109375" style="301" customWidth="1"/>
    <col min="10511" max="10752" width="11.421875" style="301" customWidth="1"/>
    <col min="10753" max="10753" width="3.7109375" style="301" customWidth="1"/>
    <col min="10754" max="10754" width="26.8515625" style="301" customWidth="1"/>
    <col min="10755" max="10766" width="10.7109375" style="301" customWidth="1"/>
    <col min="10767" max="11008" width="11.421875" style="301" customWidth="1"/>
    <col min="11009" max="11009" width="3.7109375" style="301" customWidth="1"/>
    <col min="11010" max="11010" width="26.8515625" style="301" customWidth="1"/>
    <col min="11011" max="11022" width="10.7109375" style="301" customWidth="1"/>
    <col min="11023" max="11264" width="11.421875" style="301" customWidth="1"/>
    <col min="11265" max="11265" width="3.7109375" style="301" customWidth="1"/>
    <col min="11266" max="11266" width="26.8515625" style="301" customWidth="1"/>
    <col min="11267" max="11278" width="10.7109375" style="301" customWidth="1"/>
    <col min="11279" max="11520" width="11.421875" style="301" customWidth="1"/>
    <col min="11521" max="11521" width="3.7109375" style="301" customWidth="1"/>
    <col min="11522" max="11522" width="26.8515625" style="301" customWidth="1"/>
    <col min="11523" max="11534" width="10.7109375" style="301" customWidth="1"/>
    <col min="11535" max="11776" width="11.421875" style="301" customWidth="1"/>
    <col min="11777" max="11777" width="3.7109375" style="301" customWidth="1"/>
    <col min="11778" max="11778" width="26.8515625" style="301" customWidth="1"/>
    <col min="11779" max="11790" width="10.7109375" style="301" customWidth="1"/>
    <col min="11791" max="12032" width="11.421875" style="301" customWidth="1"/>
    <col min="12033" max="12033" width="3.7109375" style="301" customWidth="1"/>
    <col min="12034" max="12034" width="26.8515625" style="301" customWidth="1"/>
    <col min="12035" max="12046" width="10.7109375" style="301" customWidth="1"/>
    <col min="12047" max="12288" width="11.421875" style="301" customWidth="1"/>
    <col min="12289" max="12289" width="3.7109375" style="301" customWidth="1"/>
    <col min="12290" max="12290" width="26.8515625" style="301" customWidth="1"/>
    <col min="12291" max="12302" width="10.7109375" style="301" customWidth="1"/>
    <col min="12303" max="12544" width="11.421875" style="301" customWidth="1"/>
    <col min="12545" max="12545" width="3.7109375" style="301" customWidth="1"/>
    <col min="12546" max="12546" width="26.8515625" style="301" customWidth="1"/>
    <col min="12547" max="12558" width="10.7109375" style="301" customWidth="1"/>
    <col min="12559" max="12800" width="11.421875" style="301" customWidth="1"/>
    <col min="12801" max="12801" width="3.7109375" style="301" customWidth="1"/>
    <col min="12802" max="12802" width="26.8515625" style="301" customWidth="1"/>
    <col min="12803" max="12814" width="10.7109375" style="301" customWidth="1"/>
    <col min="12815" max="13056" width="11.421875" style="301" customWidth="1"/>
    <col min="13057" max="13057" width="3.7109375" style="301" customWidth="1"/>
    <col min="13058" max="13058" width="26.8515625" style="301" customWidth="1"/>
    <col min="13059" max="13070" width="10.7109375" style="301" customWidth="1"/>
    <col min="13071" max="13312" width="11.421875" style="301" customWidth="1"/>
    <col min="13313" max="13313" width="3.7109375" style="301" customWidth="1"/>
    <col min="13314" max="13314" width="26.8515625" style="301" customWidth="1"/>
    <col min="13315" max="13326" width="10.7109375" style="301" customWidth="1"/>
    <col min="13327" max="13568" width="11.421875" style="301" customWidth="1"/>
    <col min="13569" max="13569" width="3.7109375" style="301" customWidth="1"/>
    <col min="13570" max="13570" width="26.8515625" style="301" customWidth="1"/>
    <col min="13571" max="13582" width="10.7109375" style="301" customWidth="1"/>
    <col min="13583" max="13824" width="11.421875" style="301" customWidth="1"/>
    <col min="13825" max="13825" width="3.7109375" style="301" customWidth="1"/>
    <col min="13826" max="13826" width="26.8515625" style="301" customWidth="1"/>
    <col min="13827" max="13838" width="10.7109375" style="301" customWidth="1"/>
    <col min="13839" max="14080" width="11.421875" style="301" customWidth="1"/>
    <col min="14081" max="14081" width="3.7109375" style="301" customWidth="1"/>
    <col min="14082" max="14082" width="26.8515625" style="301" customWidth="1"/>
    <col min="14083" max="14094" width="10.7109375" style="301" customWidth="1"/>
    <col min="14095" max="14336" width="11.421875" style="301" customWidth="1"/>
    <col min="14337" max="14337" width="3.7109375" style="301" customWidth="1"/>
    <col min="14338" max="14338" width="26.8515625" style="301" customWidth="1"/>
    <col min="14339" max="14350" width="10.7109375" style="301" customWidth="1"/>
    <col min="14351" max="14592" width="11.421875" style="301" customWidth="1"/>
    <col min="14593" max="14593" width="3.7109375" style="301" customWidth="1"/>
    <col min="14594" max="14594" width="26.8515625" style="301" customWidth="1"/>
    <col min="14595" max="14606" width="10.7109375" style="301" customWidth="1"/>
    <col min="14607" max="14848" width="11.421875" style="301" customWidth="1"/>
    <col min="14849" max="14849" width="3.7109375" style="301" customWidth="1"/>
    <col min="14850" max="14850" width="26.8515625" style="301" customWidth="1"/>
    <col min="14851" max="14862" width="10.7109375" style="301" customWidth="1"/>
    <col min="14863" max="15104" width="11.421875" style="301" customWidth="1"/>
    <col min="15105" max="15105" width="3.7109375" style="301" customWidth="1"/>
    <col min="15106" max="15106" width="26.8515625" style="301" customWidth="1"/>
    <col min="15107" max="15118" width="10.7109375" style="301" customWidth="1"/>
    <col min="15119" max="15360" width="11.421875" style="301" customWidth="1"/>
    <col min="15361" max="15361" width="3.7109375" style="301" customWidth="1"/>
    <col min="15362" max="15362" width="26.8515625" style="301" customWidth="1"/>
    <col min="15363" max="15374" width="10.7109375" style="301" customWidth="1"/>
    <col min="15375" max="15616" width="11.421875" style="301" customWidth="1"/>
    <col min="15617" max="15617" width="3.7109375" style="301" customWidth="1"/>
    <col min="15618" max="15618" width="26.8515625" style="301" customWidth="1"/>
    <col min="15619" max="15630" width="10.7109375" style="301" customWidth="1"/>
    <col min="15631" max="15872" width="11.421875" style="301" customWidth="1"/>
    <col min="15873" max="15873" width="3.7109375" style="301" customWidth="1"/>
    <col min="15874" max="15874" width="26.8515625" style="301" customWidth="1"/>
    <col min="15875" max="15886" width="10.7109375" style="301" customWidth="1"/>
    <col min="15887" max="16128" width="11.421875" style="301" customWidth="1"/>
    <col min="16129" max="16129" width="3.7109375" style="301" customWidth="1"/>
    <col min="16130" max="16130" width="26.8515625" style="301" customWidth="1"/>
    <col min="16131" max="16142" width="10.7109375" style="301" customWidth="1"/>
    <col min="16143" max="16384" width="11.421875" style="301" customWidth="1"/>
  </cols>
  <sheetData>
    <row r="2" spans="2:15" ht="16.5" customHeight="1">
      <c r="B2" s="895" t="s">
        <v>255</v>
      </c>
      <c r="C2" s="895"/>
      <c r="D2" s="895"/>
      <c r="E2" s="895"/>
      <c r="F2" s="895"/>
      <c r="G2" s="895"/>
      <c r="H2" s="895"/>
      <c r="I2" s="895"/>
      <c r="J2" s="895"/>
      <c r="K2" s="895"/>
      <c r="L2" s="895"/>
      <c r="M2" s="895"/>
      <c r="N2" s="895"/>
      <c r="O2" s="336"/>
    </row>
    <row r="3" spans="2:15" ht="15">
      <c r="B3" s="906"/>
      <c r="C3" s="908" t="s">
        <v>256</v>
      </c>
      <c r="D3" s="908"/>
      <c r="E3" s="908"/>
      <c r="F3" s="908"/>
      <c r="G3" s="908"/>
      <c r="H3" s="908"/>
      <c r="I3" s="909" t="s">
        <v>243</v>
      </c>
      <c r="J3" s="910"/>
      <c r="K3" s="910"/>
      <c r="L3" s="910"/>
      <c r="M3" s="910"/>
      <c r="N3" s="910"/>
      <c r="O3" s="336"/>
    </row>
    <row r="4" spans="2:15" ht="15">
      <c r="B4" s="906"/>
      <c r="C4" s="908" t="s">
        <v>6</v>
      </c>
      <c r="D4" s="908"/>
      <c r="E4" s="908" t="s">
        <v>7</v>
      </c>
      <c r="F4" s="908"/>
      <c r="G4" s="908" t="s">
        <v>8</v>
      </c>
      <c r="H4" s="908"/>
      <c r="I4" s="908" t="s">
        <v>6</v>
      </c>
      <c r="J4" s="908"/>
      <c r="K4" s="908" t="s">
        <v>7</v>
      </c>
      <c r="L4" s="908"/>
      <c r="M4" s="908" t="s">
        <v>8</v>
      </c>
      <c r="N4" s="908"/>
      <c r="O4" s="336"/>
    </row>
    <row r="5" spans="2:15" ht="25.5">
      <c r="B5" s="907"/>
      <c r="C5" s="355" t="s">
        <v>257</v>
      </c>
      <c r="D5" s="355" t="s">
        <v>258</v>
      </c>
      <c r="E5" s="355" t="s">
        <v>257</v>
      </c>
      <c r="F5" s="355" t="s">
        <v>258</v>
      </c>
      <c r="G5" s="355" t="s">
        <v>257</v>
      </c>
      <c r="H5" s="355" t="s">
        <v>258</v>
      </c>
      <c r="I5" s="355" t="s">
        <v>257</v>
      </c>
      <c r="J5" s="355" t="s">
        <v>259</v>
      </c>
      <c r="K5" s="355" t="s">
        <v>257</v>
      </c>
      <c r="L5" s="355" t="s">
        <v>259</v>
      </c>
      <c r="M5" s="355" t="s">
        <v>257</v>
      </c>
      <c r="N5" s="355" t="s">
        <v>259</v>
      </c>
      <c r="O5" s="336"/>
    </row>
    <row r="6" spans="2:15" ht="15">
      <c r="B6" s="356" t="s">
        <v>21</v>
      </c>
      <c r="C6" s="357">
        <v>12415.992</v>
      </c>
      <c r="D6" s="358">
        <f>C6/$C$21*100</f>
        <v>81.44535689337717</v>
      </c>
      <c r="E6" s="357">
        <v>5917.086</v>
      </c>
      <c r="F6" s="358">
        <v>80.2855460143542</v>
      </c>
      <c r="G6" s="357">
        <v>6498.906</v>
      </c>
      <c r="H6" s="358">
        <f>G6/$G$21*100</f>
        <v>82.53573259953032</v>
      </c>
      <c r="I6" s="357">
        <v>8413.18326</v>
      </c>
      <c r="J6" s="358">
        <v>63.231171322516474</v>
      </c>
      <c r="K6" s="357">
        <v>4125.6042099999995</v>
      </c>
      <c r="L6" s="358">
        <v>59.89855634637623</v>
      </c>
      <c r="M6" s="357">
        <v>4287.579049999999</v>
      </c>
      <c r="N6" s="358">
        <f>M6/$M$21*100</f>
        <v>66.80777835002961</v>
      </c>
      <c r="O6" s="336"/>
    </row>
    <row r="7" spans="2:15" ht="15">
      <c r="B7" s="359" t="s">
        <v>22</v>
      </c>
      <c r="C7" s="360">
        <v>1895.838</v>
      </c>
      <c r="D7" s="361">
        <f aca="true" t="shared" si="0" ref="D7:D20">C7/$C$21*100</f>
        <v>12.436155123330169</v>
      </c>
      <c r="E7" s="360">
        <v>1219.553</v>
      </c>
      <c r="F7" s="361">
        <v>16.547415146314197</v>
      </c>
      <c r="G7" s="360">
        <v>676.285</v>
      </c>
      <c r="H7" s="361">
        <f aca="true" t="shared" si="1" ref="H7:H20">G7/$G$21*100</f>
        <v>8.58878062262685</v>
      </c>
      <c r="I7" s="360">
        <v>459.40655</v>
      </c>
      <c r="J7" s="361">
        <v>3.45277326928645</v>
      </c>
      <c r="K7" s="360">
        <v>316.13266999999996</v>
      </c>
      <c r="L7" s="361">
        <v>4.589846621987368</v>
      </c>
      <c r="M7" s="360">
        <v>143.27388</v>
      </c>
      <c r="N7" s="361">
        <f aca="true" t="shared" si="2" ref="N7:N20">M7/$M$21*100</f>
        <v>2.232450878868051</v>
      </c>
      <c r="O7" s="336"/>
    </row>
    <row r="8" spans="2:15" ht="15">
      <c r="B8" s="359" t="s">
        <v>248</v>
      </c>
      <c r="C8" s="360">
        <v>1429.64122</v>
      </c>
      <c r="D8" s="361">
        <f t="shared" si="0"/>
        <v>9.378037565776713</v>
      </c>
      <c r="E8" s="360">
        <v>634.3693199999999</v>
      </c>
      <c r="F8" s="361">
        <v>8.607393441797967</v>
      </c>
      <c r="G8" s="360">
        <v>795.2719000000001</v>
      </c>
      <c r="H8" s="361">
        <f t="shared" si="1"/>
        <v>10.0999074124661</v>
      </c>
      <c r="I8" s="360">
        <v>1266.03603</v>
      </c>
      <c r="J8" s="361">
        <v>9.515178576225214</v>
      </c>
      <c r="K8" s="360">
        <v>581.73101</v>
      </c>
      <c r="L8" s="361">
        <v>8.445998672499746</v>
      </c>
      <c r="M8" s="360">
        <v>684.30502</v>
      </c>
      <c r="N8" s="361">
        <f t="shared" si="2"/>
        <v>10.662636785664066</v>
      </c>
      <c r="O8" s="336"/>
    </row>
    <row r="9" spans="2:15" ht="15">
      <c r="B9" s="359" t="s">
        <v>249</v>
      </c>
      <c r="C9" s="360">
        <v>361.49894</v>
      </c>
      <c r="D9" s="361">
        <f t="shared" si="0"/>
        <v>2.371329667808866</v>
      </c>
      <c r="E9" s="360">
        <v>339.73394</v>
      </c>
      <c r="F9" s="361">
        <v>4.6096549674126495</v>
      </c>
      <c r="G9" s="360">
        <v>21.765</v>
      </c>
      <c r="H9" s="361">
        <f t="shared" si="1"/>
        <v>0.2764142488026104</v>
      </c>
      <c r="I9" s="360">
        <v>303.22481</v>
      </c>
      <c r="J9" s="362">
        <v>2.3</v>
      </c>
      <c r="K9" s="360">
        <v>287.21434000000005</v>
      </c>
      <c r="L9" s="361">
        <v>4.169989037309342</v>
      </c>
      <c r="M9" s="360">
        <v>16.010469999999998</v>
      </c>
      <c r="N9" s="361">
        <f t="shared" si="2"/>
        <v>0.24947036977424325</v>
      </c>
      <c r="O9" s="336"/>
    </row>
    <row r="10" spans="2:15" ht="15">
      <c r="B10" s="359" t="s">
        <v>250</v>
      </c>
      <c r="C10" s="360">
        <v>909.27775</v>
      </c>
      <c r="D10" s="361">
        <f t="shared" si="0"/>
        <v>5.964602011982367</v>
      </c>
      <c r="E10" s="360">
        <v>265.95009999999996</v>
      </c>
      <c r="F10" s="361">
        <v>3.6085243633558974</v>
      </c>
      <c r="G10" s="360">
        <v>643.3276500000001</v>
      </c>
      <c r="H10" s="361">
        <f t="shared" si="1"/>
        <v>8.170224172235178</v>
      </c>
      <c r="I10" s="360">
        <v>664.34842</v>
      </c>
      <c r="J10" s="361">
        <v>4.993059994614112</v>
      </c>
      <c r="K10" s="360">
        <v>207.29771</v>
      </c>
      <c r="L10" s="361">
        <v>3.009700623441472</v>
      </c>
      <c r="M10" s="360">
        <v>457.05071000000004</v>
      </c>
      <c r="N10" s="361">
        <f t="shared" si="2"/>
        <v>7.121627886581745</v>
      </c>
      <c r="O10" s="336"/>
    </row>
    <row r="11" spans="2:15" ht="15">
      <c r="B11" s="359" t="s">
        <v>31</v>
      </c>
      <c r="C11" s="360">
        <v>1494.936</v>
      </c>
      <c r="D11" s="361">
        <f t="shared" si="0"/>
        <v>9.806352650094949</v>
      </c>
      <c r="E11" s="360">
        <v>676.92</v>
      </c>
      <c r="F11" s="361">
        <v>9.184739212517213</v>
      </c>
      <c r="G11" s="360">
        <v>818.016</v>
      </c>
      <c r="H11" s="361">
        <f t="shared" si="1"/>
        <v>10.388756174983511</v>
      </c>
      <c r="I11" s="360">
        <v>928.91314</v>
      </c>
      <c r="J11" s="361">
        <v>6.981455661180585</v>
      </c>
      <c r="K11" s="360">
        <v>409.29623</v>
      </c>
      <c r="L11" s="361">
        <v>5.942463708852568</v>
      </c>
      <c r="M11" s="360">
        <v>519.6169199999999</v>
      </c>
      <c r="N11" s="361">
        <f t="shared" si="2"/>
        <v>8.09651591573223</v>
      </c>
      <c r="O11" s="336"/>
    </row>
    <row r="12" spans="2:15" ht="15">
      <c r="B12" s="359" t="s">
        <v>33</v>
      </c>
      <c r="C12" s="360">
        <v>898.496</v>
      </c>
      <c r="D12" s="361">
        <f t="shared" si="0"/>
        <v>5.893876815261464</v>
      </c>
      <c r="E12" s="360">
        <v>497.484</v>
      </c>
      <c r="F12" s="361">
        <v>6.750075049341006</v>
      </c>
      <c r="G12" s="360">
        <v>401.012</v>
      </c>
      <c r="H12" s="361">
        <f t="shared" si="1"/>
        <v>5.092829347155176</v>
      </c>
      <c r="I12" s="360">
        <v>299.10676</v>
      </c>
      <c r="J12" s="361">
        <v>2.2480041383625844</v>
      </c>
      <c r="K12" s="360">
        <v>184.61693</v>
      </c>
      <c r="L12" s="361">
        <v>2.6804043774475392</v>
      </c>
      <c r="M12" s="360">
        <v>114.48983</v>
      </c>
      <c r="N12" s="361">
        <f t="shared" si="2"/>
        <v>1.7839463941714546</v>
      </c>
      <c r="O12" s="336"/>
    </row>
    <row r="13" spans="2:15" ht="15">
      <c r="B13" s="359" t="s">
        <v>34</v>
      </c>
      <c r="C13" s="360">
        <v>649.985</v>
      </c>
      <c r="D13" s="361">
        <f t="shared" si="0"/>
        <v>4.263715722460336</v>
      </c>
      <c r="E13" s="360">
        <v>529.515</v>
      </c>
      <c r="F13" s="361">
        <v>7.184685316013788</v>
      </c>
      <c r="G13" s="360">
        <v>120.47</v>
      </c>
      <c r="H13" s="361">
        <f t="shared" si="1"/>
        <v>1.5299620745807705</v>
      </c>
      <c r="I13" s="360">
        <v>269.68795</v>
      </c>
      <c r="J13" s="361">
        <v>2.0269004540937883</v>
      </c>
      <c r="K13" s="360">
        <v>229.64498</v>
      </c>
      <c r="L13" s="361">
        <v>3.334154725955267</v>
      </c>
      <c r="M13" s="360">
        <v>40.042970000000004</v>
      </c>
      <c r="N13" s="361">
        <f t="shared" si="2"/>
        <v>0.6239376191179229</v>
      </c>
      <c r="O13" s="336"/>
    </row>
    <row r="14" spans="2:15" ht="15">
      <c r="B14" s="359" t="s">
        <v>37</v>
      </c>
      <c r="C14" s="360">
        <v>123.79567</v>
      </c>
      <c r="D14" s="361">
        <f t="shared" si="0"/>
        <v>0.812064193099089</v>
      </c>
      <c r="E14" s="360">
        <v>94.28321000000001</v>
      </c>
      <c r="F14" s="361">
        <v>1.2792747975669139</v>
      </c>
      <c r="G14" s="360">
        <v>29.51246</v>
      </c>
      <c r="H14" s="361">
        <f t="shared" si="1"/>
        <v>0.37480654542692793</v>
      </c>
      <c r="I14" s="360">
        <v>110.26209</v>
      </c>
      <c r="J14" s="361">
        <v>0.8286995406740648</v>
      </c>
      <c r="K14" s="360">
        <v>87.96631</v>
      </c>
      <c r="L14" s="361">
        <v>1.2771595887327736</v>
      </c>
      <c r="M14" s="360">
        <v>22.29578</v>
      </c>
      <c r="N14" s="361">
        <f t="shared" si="2"/>
        <v>0.34740619613322893</v>
      </c>
      <c r="O14" s="336"/>
    </row>
    <row r="15" spans="2:15" ht="15">
      <c r="B15" s="359" t="s">
        <v>38</v>
      </c>
      <c r="C15" s="360">
        <v>205.48672</v>
      </c>
      <c r="D15" s="361">
        <f t="shared" si="0"/>
        <v>1.347934119742463</v>
      </c>
      <c r="E15" s="360">
        <v>183.03995999999998</v>
      </c>
      <c r="F15" s="361">
        <v>2.4835642292583797</v>
      </c>
      <c r="G15" s="360">
        <v>22.44677</v>
      </c>
      <c r="H15" s="361">
        <f t="shared" si="1"/>
        <v>0.28507268860992285</v>
      </c>
      <c r="I15" s="360">
        <v>163.61061999999998</v>
      </c>
      <c r="J15" s="361">
        <v>1.2296524185547266</v>
      </c>
      <c r="K15" s="360">
        <v>148.65716</v>
      </c>
      <c r="L15" s="361">
        <v>2.1583139877958066</v>
      </c>
      <c r="M15" s="360">
        <v>14.95346</v>
      </c>
      <c r="N15" s="361">
        <f t="shared" si="2"/>
        <v>0.23300035511789197</v>
      </c>
      <c r="O15" s="336"/>
    </row>
    <row r="16" spans="2:15" ht="15">
      <c r="B16" s="359" t="s">
        <v>39</v>
      </c>
      <c r="C16" s="360">
        <v>32.25949</v>
      </c>
      <c r="D16" s="361">
        <f t="shared" si="0"/>
        <v>0.21161302908767432</v>
      </c>
      <c r="E16" s="360">
        <v>26.46996</v>
      </c>
      <c r="F16" s="361">
        <v>0.3591557046117151</v>
      </c>
      <c r="G16" s="360">
        <v>5.78952</v>
      </c>
      <c r="H16" s="361">
        <f t="shared" si="1"/>
        <v>0.07352657117976977</v>
      </c>
      <c r="I16" s="360">
        <v>26.01246</v>
      </c>
      <c r="J16" s="361">
        <v>0.19550249459086513</v>
      </c>
      <c r="K16" s="360">
        <v>22.322110000000002</v>
      </c>
      <c r="L16" s="361">
        <v>0.3240888111283483</v>
      </c>
      <c r="M16" s="360">
        <v>3.69035</v>
      </c>
      <c r="N16" s="361">
        <f t="shared" si="2"/>
        <v>0.057501933365877375</v>
      </c>
      <c r="O16" s="336"/>
    </row>
    <row r="17" spans="2:15" ht="15">
      <c r="B17" s="359" t="s">
        <v>40</v>
      </c>
      <c r="C17" s="360">
        <v>60.4859</v>
      </c>
      <c r="D17" s="361">
        <f t="shared" si="0"/>
        <v>0.39677020672348384</v>
      </c>
      <c r="E17" s="360">
        <v>13.98545</v>
      </c>
      <c r="F17" s="361">
        <v>0.18976054928159736</v>
      </c>
      <c r="G17" s="360">
        <v>46.500449999999994</v>
      </c>
      <c r="H17" s="361">
        <f t="shared" si="1"/>
        <v>0.5905530418439394</v>
      </c>
      <c r="I17" s="360">
        <v>27.45778</v>
      </c>
      <c r="J17" s="361">
        <v>0.20636512217326483</v>
      </c>
      <c r="K17" s="360">
        <v>6.68984</v>
      </c>
      <c r="L17" s="361">
        <v>0.09712801756818104</v>
      </c>
      <c r="M17" s="360">
        <v>20.76794</v>
      </c>
      <c r="N17" s="361">
        <f t="shared" si="2"/>
        <v>0.3235998488020213</v>
      </c>
      <c r="O17" s="336"/>
    </row>
    <row r="18" spans="2:15" ht="15">
      <c r="B18" s="359" t="s">
        <v>41</v>
      </c>
      <c r="C18" s="360">
        <v>52.566</v>
      </c>
      <c r="D18" s="361">
        <f t="shared" si="0"/>
        <v>0.344817927593483</v>
      </c>
      <c r="E18" s="360">
        <v>18.688</v>
      </c>
      <c r="F18" s="361">
        <v>0.25356675294498865</v>
      </c>
      <c r="G18" s="360">
        <v>33.878</v>
      </c>
      <c r="H18" s="361">
        <f t="shared" si="1"/>
        <v>0.4302486524665671</v>
      </c>
      <c r="I18" s="360">
        <v>26.67813</v>
      </c>
      <c r="J18" s="361">
        <v>0.2005054872172565</v>
      </c>
      <c r="K18" s="360">
        <v>10.27153</v>
      </c>
      <c r="L18" s="361">
        <v>0.1491296273591145</v>
      </c>
      <c r="M18" s="360">
        <v>16.406599999999997</v>
      </c>
      <c r="N18" s="361">
        <f t="shared" si="2"/>
        <v>0.25564274932204356</v>
      </c>
      <c r="O18" s="336"/>
    </row>
    <row r="19" spans="2:15" ht="15">
      <c r="B19" s="359" t="s">
        <v>251</v>
      </c>
      <c r="C19" s="360">
        <v>236.879</v>
      </c>
      <c r="D19" s="361">
        <f t="shared" si="0"/>
        <v>1.5538584992279545</v>
      </c>
      <c r="E19" s="360">
        <v>161.40251999999998</v>
      </c>
      <c r="F19" s="361">
        <v>2.189978216691919</v>
      </c>
      <c r="G19" s="360">
        <v>75.47648</v>
      </c>
      <c r="H19" s="361">
        <f t="shared" si="1"/>
        <v>0.9585469571084422</v>
      </c>
      <c r="I19" s="360">
        <v>123.14028</v>
      </c>
      <c r="J19" s="361">
        <v>0.9254884745471061</v>
      </c>
      <c r="K19" s="360">
        <v>88.98778999999999</v>
      </c>
      <c r="L19" s="361">
        <v>1.2919901866821335</v>
      </c>
      <c r="M19" s="360">
        <v>34.152480000000004</v>
      </c>
      <c r="N19" s="361">
        <f t="shared" si="2"/>
        <v>0.5321537602773341</v>
      </c>
      <c r="O19" s="336"/>
    </row>
    <row r="20" spans="2:15" ht="15">
      <c r="B20" s="363" t="s">
        <v>252</v>
      </c>
      <c r="C20" s="364">
        <v>369.38478999999995</v>
      </c>
      <c r="D20" s="365">
        <f t="shared" si="0"/>
        <v>2.423058588676215</v>
      </c>
      <c r="E20" s="364">
        <v>302.34177</v>
      </c>
      <c r="F20" s="365">
        <v>4.102302060067454</v>
      </c>
      <c r="G20" s="364">
        <v>67.04302</v>
      </c>
      <c r="H20" s="365">
        <f t="shared" si="1"/>
        <v>0.8514424999199809</v>
      </c>
      <c r="I20" s="364">
        <v>224.36808</v>
      </c>
      <c r="J20" s="365">
        <v>1.6862887764772263</v>
      </c>
      <c r="K20" s="364">
        <v>181.21934</v>
      </c>
      <c r="L20" s="365">
        <v>2.631075666864106</v>
      </c>
      <c r="M20" s="364">
        <v>43.14875</v>
      </c>
      <c r="N20" s="365">
        <f t="shared" si="2"/>
        <v>0.6723309570422592</v>
      </c>
      <c r="O20" s="336"/>
    </row>
    <row r="21" spans="2:15" s="369" customFormat="1" ht="15">
      <c r="B21" s="366" t="s">
        <v>253</v>
      </c>
      <c r="C21" s="367">
        <v>15244.567</v>
      </c>
      <c r="D21" s="368">
        <v>100</v>
      </c>
      <c r="E21" s="367">
        <v>7370.05139</v>
      </c>
      <c r="F21" s="368">
        <v>147.63563582152986</v>
      </c>
      <c r="G21" s="367">
        <v>7874.05139</v>
      </c>
      <c r="H21" s="368">
        <v>100</v>
      </c>
      <c r="I21" s="367">
        <f>SUM(I6:I20)</f>
        <v>13305.43636</v>
      </c>
      <c r="J21" s="368">
        <v>100</v>
      </c>
      <c r="K21" s="367">
        <f>SUM(K6:K20)</f>
        <v>6887.65216</v>
      </c>
      <c r="L21" s="368">
        <v>100</v>
      </c>
      <c r="M21" s="367">
        <f>SUM(M6:M20)</f>
        <v>6417.784210000001</v>
      </c>
      <c r="N21" s="368">
        <v>100</v>
      </c>
      <c r="O21" s="335"/>
    </row>
    <row r="22" spans="2:15" ht="83.25" customHeight="1">
      <c r="B22" s="905" t="s">
        <v>260</v>
      </c>
      <c r="C22" s="905"/>
      <c r="D22" s="905"/>
      <c r="E22" s="905"/>
      <c r="F22" s="905"/>
      <c r="G22" s="905"/>
      <c r="H22" s="905"/>
      <c r="I22" s="905"/>
      <c r="J22" s="905"/>
      <c r="K22" s="905"/>
      <c r="L22" s="905"/>
      <c r="M22" s="905"/>
      <c r="N22" s="905"/>
      <c r="O22" s="336"/>
    </row>
    <row r="23" spans="2:15" ht="15">
      <c r="B23" s="370"/>
      <c r="C23" s="371"/>
      <c r="D23" s="371"/>
      <c r="E23" s="371"/>
      <c r="F23" s="371"/>
      <c r="G23" s="371"/>
      <c r="H23" s="371"/>
      <c r="I23" s="372"/>
      <c r="J23" s="372"/>
      <c r="K23" s="372"/>
      <c r="L23" s="372"/>
      <c r="M23" s="372"/>
      <c r="N23" s="371"/>
      <c r="O23" s="336"/>
    </row>
    <row r="24" spans="2:15" ht="15">
      <c r="B24" s="373"/>
      <c r="C24" s="353"/>
      <c r="D24" s="353"/>
      <c r="E24" s="353"/>
      <c r="F24" s="353"/>
      <c r="G24" s="353"/>
      <c r="H24" s="336"/>
      <c r="I24" s="336"/>
      <c r="J24" s="336"/>
      <c r="K24" s="336"/>
      <c r="L24" s="336"/>
      <c r="M24" s="336"/>
      <c r="N24" s="336"/>
      <c r="O24" s="336"/>
    </row>
    <row r="25" spans="2:12" ht="15">
      <c r="B25" s="374"/>
      <c r="C25" s="375"/>
      <c r="D25" s="376"/>
      <c r="E25" s="376"/>
      <c r="F25" s="376"/>
      <c r="G25" s="376"/>
      <c r="H25" s="377"/>
      <c r="I25" s="308"/>
      <c r="J25" s="308"/>
      <c r="K25" s="308"/>
      <c r="L25" s="308"/>
    </row>
    <row r="26" spans="2:12" ht="15">
      <c r="B26" s="374"/>
      <c r="C26" s="375"/>
      <c r="I26" s="308"/>
      <c r="J26" s="308"/>
      <c r="K26" s="308"/>
      <c r="L26" s="308"/>
    </row>
    <row r="27" spans="2:12" ht="15">
      <c r="B27" s="374"/>
      <c r="C27" s="375"/>
      <c r="I27" s="308"/>
      <c r="J27" s="308"/>
      <c r="K27" s="308"/>
      <c r="L27" s="308"/>
    </row>
    <row r="28" spans="2:12" ht="15">
      <c r="B28" s="374"/>
      <c r="C28" s="375"/>
      <c r="I28" s="308"/>
      <c r="J28" s="308"/>
      <c r="K28" s="308"/>
      <c r="L28" s="308"/>
    </row>
    <row r="29" spans="2:12" ht="15">
      <c r="B29" s="374"/>
      <c r="C29" s="375"/>
      <c r="I29" s="308"/>
      <c r="J29" s="308"/>
      <c r="K29" s="308"/>
      <c r="L29" s="308"/>
    </row>
    <row r="30" spans="2:12" ht="15">
      <c r="B30" s="374"/>
      <c r="C30" s="375"/>
      <c r="I30" s="308"/>
      <c r="J30" s="308"/>
      <c r="K30" s="308"/>
      <c r="L30" s="308"/>
    </row>
    <row r="31" spans="2:12" ht="15">
      <c r="B31" s="374"/>
      <c r="C31" s="375"/>
      <c r="I31" s="308"/>
      <c r="J31" s="308"/>
      <c r="K31" s="308"/>
      <c r="L31" s="308"/>
    </row>
    <row r="32" spans="2:12" ht="15">
      <c r="B32" s="374"/>
      <c r="C32" s="375"/>
      <c r="I32" s="308"/>
      <c r="J32" s="308"/>
      <c r="K32" s="308"/>
      <c r="L32" s="308"/>
    </row>
    <row r="33" spans="2:12" ht="15">
      <c r="B33" s="374"/>
      <c r="C33" s="375"/>
      <c r="I33" s="308"/>
      <c r="J33" s="308"/>
      <c r="K33" s="308"/>
      <c r="L33" s="308"/>
    </row>
    <row r="34" spans="2:3" ht="15">
      <c r="B34" s="374"/>
      <c r="C34" s="375"/>
    </row>
    <row r="35" spans="2:3" ht="15">
      <c r="B35" s="374"/>
      <c r="C35" s="375"/>
    </row>
    <row r="36" spans="2:3" ht="15">
      <c r="B36" s="374"/>
      <c r="C36" s="375"/>
    </row>
    <row r="37" spans="2:3" ht="15">
      <c r="B37" s="374"/>
      <c r="C37" s="375"/>
    </row>
    <row r="38" spans="2:3" ht="15">
      <c r="B38" s="374"/>
      <c r="C38" s="375"/>
    </row>
    <row r="39" spans="2:3" ht="15">
      <c r="B39" s="374"/>
      <c r="C39" s="375"/>
    </row>
    <row r="40" spans="2:3" ht="15">
      <c r="B40" s="378"/>
      <c r="C40" s="375"/>
    </row>
  </sheetData>
  <mergeCells count="11">
    <mergeCell ref="B22:N22"/>
    <mergeCell ref="B2:N2"/>
    <mergeCell ref="B3:B5"/>
    <mergeCell ref="C3:H3"/>
    <mergeCell ref="I3:N3"/>
    <mergeCell ref="C4:D4"/>
    <mergeCell ref="E4:F4"/>
    <mergeCell ref="G4:H4"/>
    <mergeCell ref="I4:J4"/>
    <mergeCell ref="K4:L4"/>
    <mergeCell ref="M4:N4"/>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5"/>
  <sheetViews>
    <sheetView showGridLines="0" workbookViewId="0" topLeftCell="A1">
      <selection activeCell="B2" sqref="B2:E2"/>
    </sheetView>
  </sheetViews>
  <sheetFormatPr defaultColWidth="11.421875" defaultRowHeight="15"/>
  <cols>
    <col min="1" max="1" width="3.7109375" style="0" customWidth="1"/>
    <col min="2" max="2" width="29.140625" style="0" customWidth="1"/>
    <col min="3" max="3" width="12.421875" style="0" customWidth="1"/>
    <col min="5" max="5" width="13.00390625" style="0" customWidth="1"/>
    <col min="257" max="257" width="3.7109375" style="0" customWidth="1"/>
    <col min="258" max="258" width="29.140625" style="0" customWidth="1"/>
    <col min="259" max="259" width="12.421875" style="0" customWidth="1"/>
    <col min="261" max="261" width="13.00390625" style="0" customWidth="1"/>
    <col min="513" max="513" width="3.7109375" style="0" customWidth="1"/>
    <col min="514" max="514" width="29.140625" style="0" customWidth="1"/>
    <col min="515" max="515" width="12.421875" style="0" customWidth="1"/>
    <col min="517" max="517" width="13.00390625" style="0" customWidth="1"/>
    <col min="769" max="769" width="3.7109375" style="0" customWidth="1"/>
    <col min="770" max="770" width="29.140625" style="0" customWidth="1"/>
    <col min="771" max="771" width="12.421875" style="0" customWidth="1"/>
    <col min="773" max="773" width="13.00390625" style="0" customWidth="1"/>
    <col min="1025" max="1025" width="3.7109375" style="0" customWidth="1"/>
    <col min="1026" max="1026" width="29.140625" style="0" customWidth="1"/>
    <col min="1027" max="1027" width="12.421875" style="0" customWidth="1"/>
    <col min="1029" max="1029" width="13.00390625" style="0" customWidth="1"/>
    <col min="1281" max="1281" width="3.7109375" style="0" customWidth="1"/>
    <col min="1282" max="1282" width="29.140625" style="0" customWidth="1"/>
    <col min="1283" max="1283" width="12.421875" style="0" customWidth="1"/>
    <col min="1285" max="1285" width="13.00390625" style="0" customWidth="1"/>
    <col min="1537" max="1537" width="3.7109375" style="0" customWidth="1"/>
    <col min="1538" max="1538" width="29.140625" style="0" customWidth="1"/>
    <col min="1539" max="1539" width="12.421875" style="0" customWidth="1"/>
    <col min="1541" max="1541" width="13.00390625" style="0" customWidth="1"/>
    <col min="1793" max="1793" width="3.7109375" style="0" customWidth="1"/>
    <col min="1794" max="1794" width="29.140625" style="0" customWidth="1"/>
    <col min="1795" max="1795" width="12.421875" style="0" customWidth="1"/>
    <col min="1797" max="1797" width="13.00390625" style="0" customWidth="1"/>
    <col min="2049" max="2049" width="3.7109375" style="0" customWidth="1"/>
    <col min="2050" max="2050" width="29.140625" style="0" customWidth="1"/>
    <col min="2051" max="2051" width="12.421875" style="0" customWidth="1"/>
    <col min="2053" max="2053" width="13.00390625" style="0" customWidth="1"/>
    <col min="2305" max="2305" width="3.7109375" style="0" customWidth="1"/>
    <col min="2306" max="2306" width="29.140625" style="0" customWidth="1"/>
    <col min="2307" max="2307" width="12.421875" style="0" customWidth="1"/>
    <col min="2309" max="2309" width="13.00390625" style="0" customWidth="1"/>
    <col min="2561" max="2561" width="3.7109375" style="0" customWidth="1"/>
    <col min="2562" max="2562" width="29.140625" style="0" customWidth="1"/>
    <col min="2563" max="2563" width="12.421875" style="0" customWidth="1"/>
    <col min="2565" max="2565" width="13.00390625" style="0" customWidth="1"/>
    <col min="2817" max="2817" width="3.7109375" style="0" customWidth="1"/>
    <col min="2818" max="2818" width="29.140625" style="0" customWidth="1"/>
    <col min="2819" max="2819" width="12.421875" style="0" customWidth="1"/>
    <col min="2821" max="2821" width="13.00390625" style="0" customWidth="1"/>
    <col min="3073" max="3073" width="3.7109375" style="0" customWidth="1"/>
    <col min="3074" max="3074" width="29.140625" style="0" customWidth="1"/>
    <col min="3075" max="3075" width="12.421875" style="0" customWidth="1"/>
    <col min="3077" max="3077" width="13.00390625" style="0" customWidth="1"/>
    <col min="3329" max="3329" width="3.7109375" style="0" customWidth="1"/>
    <col min="3330" max="3330" width="29.140625" style="0" customWidth="1"/>
    <col min="3331" max="3331" width="12.421875" style="0" customWidth="1"/>
    <col min="3333" max="3333" width="13.00390625" style="0" customWidth="1"/>
    <col min="3585" max="3585" width="3.7109375" style="0" customWidth="1"/>
    <col min="3586" max="3586" width="29.140625" style="0" customWidth="1"/>
    <col min="3587" max="3587" width="12.421875" style="0" customWidth="1"/>
    <col min="3589" max="3589" width="13.00390625" style="0" customWidth="1"/>
    <col min="3841" max="3841" width="3.7109375" style="0" customWidth="1"/>
    <col min="3842" max="3842" width="29.140625" style="0" customWidth="1"/>
    <col min="3843" max="3843" width="12.421875" style="0" customWidth="1"/>
    <col min="3845" max="3845" width="13.00390625" style="0" customWidth="1"/>
    <col min="4097" max="4097" width="3.7109375" style="0" customWidth="1"/>
    <col min="4098" max="4098" width="29.140625" style="0" customWidth="1"/>
    <col min="4099" max="4099" width="12.421875" style="0" customWidth="1"/>
    <col min="4101" max="4101" width="13.00390625" style="0" customWidth="1"/>
    <col min="4353" max="4353" width="3.7109375" style="0" customWidth="1"/>
    <col min="4354" max="4354" width="29.140625" style="0" customWidth="1"/>
    <col min="4355" max="4355" width="12.421875" style="0" customWidth="1"/>
    <col min="4357" max="4357" width="13.00390625" style="0" customWidth="1"/>
    <col min="4609" max="4609" width="3.7109375" style="0" customWidth="1"/>
    <col min="4610" max="4610" width="29.140625" style="0" customWidth="1"/>
    <col min="4611" max="4611" width="12.421875" style="0" customWidth="1"/>
    <col min="4613" max="4613" width="13.00390625" style="0" customWidth="1"/>
    <col min="4865" max="4865" width="3.7109375" style="0" customWidth="1"/>
    <col min="4866" max="4866" width="29.140625" style="0" customWidth="1"/>
    <col min="4867" max="4867" width="12.421875" style="0" customWidth="1"/>
    <col min="4869" max="4869" width="13.00390625" style="0" customWidth="1"/>
    <col min="5121" max="5121" width="3.7109375" style="0" customWidth="1"/>
    <col min="5122" max="5122" width="29.140625" style="0" customWidth="1"/>
    <col min="5123" max="5123" width="12.421875" style="0" customWidth="1"/>
    <col min="5125" max="5125" width="13.00390625" style="0" customWidth="1"/>
    <col min="5377" max="5377" width="3.7109375" style="0" customWidth="1"/>
    <col min="5378" max="5378" width="29.140625" style="0" customWidth="1"/>
    <col min="5379" max="5379" width="12.421875" style="0" customWidth="1"/>
    <col min="5381" max="5381" width="13.00390625" style="0" customWidth="1"/>
    <col min="5633" max="5633" width="3.7109375" style="0" customWidth="1"/>
    <col min="5634" max="5634" width="29.140625" style="0" customWidth="1"/>
    <col min="5635" max="5635" width="12.421875" style="0" customWidth="1"/>
    <col min="5637" max="5637" width="13.00390625" style="0" customWidth="1"/>
    <col min="5889" max="5889" width="3.7109375" style="0" customWidth="1"/>
    <col min="5890" max="5890" width="29.140625" style="0" customWidth="1"/>
    <col min="5891" max="5891" width="12.421875" style="0" customWidth="1"/>
    <col min="5893" max="5893" width="13.00390625" style="0" customWidth="1"/>
    <col min="6145" max="6145" width="3.7109375" style="0" customWidth="1"/>
    <col min="6146" max="6146" width="29.140625" style="0" customWidth="1"/>
    <col min="6147" max="6147" width="12.421875" style="0" customWidth="1"/>
    <col min="6149" max="6149" width="13.00390625" style="0" customWidth="1"/>
    <col min="6401" max="6401" width="3.7109375" style="0" customWidth="1"/>
    <col min="6402" max="6402" width="29.140625" style="0" customWidth="1"/>
    <col min="6403" max="6403" width="12.421875" style="0" customWidth="1"/>
    <col min="6405" max="6405" width="13.00390625" style="0" customWidth="1"/>
    <col min="6657" max="6657" width="3.7109375" style="0" customWidth="1"/>
    <col min="6658" max="6658" width="29.140625" style="0" customWidth="1"/>
    <col min="6659" max="6659" width="12.421875" style="0" customWidth="1"/>
    <col min="6661" max="6661" width="13.00390625" style="0" customWidth="1"/>
    <col min="6913" max="6913" width="3.7109375" style="0" customWidth="1"/>
    <col min="6914" max="6914" width="29.140625" style="0" customWidth="1"/>
    <col min="6915" max="6915" width="12.421875" style="0" customWidth="1"/>
    <col min="6917" max="6917" width="13.00390625" style="0" customWidth="1"/>
    <col min="7169" max="7169" width="3.7109375" style="0" customWidth="1"/>
    <col min="7170" max="7170" width="29.140625" style="0" customWidth="1"/>
    <col min="7171" max="7171" width="12.421875" style="0" customWidth="1"/>
    <col min="7173" max="7173" width="13.00390625" style="0" customWidth="1"/>
    <col min="7425" max="7425" width="3.7109375" style="0" customWidth="1"/>
    <col min="7426" max="7426" width="29.140625" style="0" customWidth="1"/>
    <col min="7427" max="7427" width="12.421875" style="0" customWidth="1"/>
    <col min="7429" max="7429" width="13.00390625" style="0" customWidth="1"/>
    <col min="7681" max="7681" width="3.7109375" style="0" customWidth="1"/>
    <col min="7682" max="7682" width="29.140625" style="0" customWidth="1"/>
    <col min="7683" max="7683" width="12.421875" style="0" customWidth="1"/>
    <col min="7685" max="7685" width="13.00390625" style="0" customWidth="1"/>
    <col min="7937" max="7937" width="3.7109375" style="0" customWidth="1"/>
    <col min="7938" max="7938" width="29.140625" style="0" customWidth="1"/>
    <col min="7939" max="7939" width="12.421875" style="0" customWidth="1"/>
    <col min="7941" max="7941" width="13.00390625" style="0" customWidth="1"/>
    <col min="8193" max="8193" width="3.7109375" style="0" customWidth="1"/>
    <col min="8194" max="8194" width="29.140625" style="0" customWidth="1"/>
    <col min="8195" max="8195" width="12.421875" style="0" customWidth="1"/>
    <col min="8197" max="8197" width="13.00390625" style="0" customWidth="1"/>
    <col min="8449" max="8449" width="3.7109375" style="0" customWidth="1"/>
    <col min="8450" max="8450" width="29.140625" style="0" customWidth="1"/>
    <col min="8451" max="8451" width="12.421875" style="0" customWidth="1"/>
    <col min="8453" max="8453" width="13.00390625" style="0" customWidth="1"/>
    <col min="8705" max="8705" width="3.7109375" style="0" customWidth="1"/>
    <col min="8706" max="8706" width="29.140625" style="0" customWidth="1"/>
    <col min="8707" max="8707" width="12.421875" style="0" customWidth="1"/>
    <col min="8709" max="8709" width="13.00390625" style="0" customWidth="1"/>
    <col min="8961" max="8961" width="3.7109375" style="0" customWidth="1"/>
    <col min="8962" max="8962" width="29.140625" style="0" customWidth="1"/>
    <col min="8963" max="8963" width="12.421875" style="0" customWidth="1"/>
    <col min="8965" max="8965" width="13.00390625" style="0" customWidth="1"/>
    <col min="9217" max="9217" width="3.7109375" style="0" customWidth="1"/>
    <col min="9218" max="9218" width="29.140625" style="0" customWidth="1"/>
    <col min="9219" max="9219" width="12.421875" style="0" customWidth="1"/>
    <col min="9221" max="9221" width="13.00390625" style="0" customWidth="1"/>
    <col min="9473" max="9473" width="3.7109375" style="0" customWidth="1"/>
    <col min="9474" max="9474" width="29.140625" style="0" customWidth="1"/>
    <col min="9475" max="9475" width="12.421875" style="0" customWidth="1"/>
    <col min="9477" max="9477" width="13.00390625" style="0" customWidth="1"/>
    <col min="9729" max="9729" width="3.7109375" style="0" customWidth="1"/>
    <col min="9730" max="9730" width="29.140625" style="0" customWidth="1"/>
    <col min="9731" max="9731" width="12.421875" style="0" customWidth="1"/>
    <col min="9733" max="9733" width="13.00390625" style="0" customWidth="1"/>
    <col min="9985" max="9985" width="3.7109375" style="0" customWidth="1"/>
    <col min="9986" max="9986" width="29.140625" style="0" customWidth="1"/>
    <col min="9987" max="9987" width="12.421875" style="0" customWidth="1"/>
    <col min="9989" max="9989" width="13.00390625" style="0" customWidth="1"/>
    <col min="10241" max="10241" width="3.7109375" style="0" customWidth="1"/>
    <col min="10242" max="10242" width="29.140625" style="0" customWidth="1"/>
    <col min="10243" max="10243" width="12.421875" style="0" customWidth="1"/>
    <col min="10245" max="10245" width="13.00390625" style="0" customWidth="1"/>
    <col min="10497" max="10497" width="3.7109375" style="0" customWidth="1"/>
    <col min="10498" max="10498" width="29.140625" style="0" customWidth="1"/>
    <col min="10499" max="10499" width="12.421875" style="0" customWidth="1"/>
    <col min="10501" max="10501" width="13.00390625" style="0" customWidth="1"/>
    <col min="10753" max="10753" width="3.7109375" style="0" customWidth="1"/>
    <col min="10754" max="10754" width="29.140625" style="0" customWidth="1"/>
    <col min="10755" max="10755" width="12.421875" style="0" customWidth="1"/>
    <col min="10757" max="10757" width="13.00390625" style="0" customWidth="1"/>
    <col min="11009" max="11009" width="3.7109375" style="0" customWidth="1"/>
    <col min="11010" max="11010" width="29.140625" style="0" customWidth="1"/>
    <col min="11011" max="11011" width="12.421875" style="0" customWidth="1"/>
    <col min="11013" max="11013" width="13.00390625" style="0" customWidth="1"/>
    <col min="11265" max="11265" width="3.7109375" style="0" customWidth="1"/>
    <col min="11266" max="11266" width="29.140625" style="0" customWidth="1"/>
    <col min="11267" max="11267" width="12.421875" style="0" customWidth="1"/>
    <col min="11269" max="11269" width="13.00390625" style="0" customWidth="1"/>
    <col min="11521" max="11521" width="3.7109375" style="0" customWidth="1"/>
    <col min="11522" max="11522" width="29.140625" style="0" customWidth="1"/>
    <col min="11523" max="11523" width="12.421875" style="0" customWidth="1"/>
    <col min="11525" max="11525" width="13.00390625" style="0" customWidth="1"/>
    <col min="11777" max="11777" width="3.7109375" style="0" customWidth="1"/>
    <col min="11778" max="11778" width="29.140625" style="0" customWidth="1"/>
    <col min="11779" max="11779" width="12.421875" style="0" customWidth="1"/>
    <col min="11781" max="11781" width="13.00390625" style="0" customWidth="1"/>
    <col min="12033" max="12033" width="3.7109375" style="0" customWidth="1"/>
    <col min="12034" max="12034" width="29.140625" style="0" customWidth="1"/>
    <col min="12035" max="12035" width="12.421875" style="0" customWidth="1"/>
    <col min="12037" max="12037" width="13.00390625" style="0" customWidth="1"/>
    <col min="12289" max="12289" width="3.7109375" style="0" customWidth="1"/>
    <col min="12290" max="12290" width="29.140625" style="0" customWidth="1"/>
    <col min="12291" max="12291" width="12.421875" style="0" customWidth="1"/>
    <col min="12293" max="12293" width="13.00390625" style="0" customWidth="1"/>
    <col min="12545" max="12545" width="3.7109375" style="0" customWidth="1"/>
    <col min="12546" max="12546" width="29.140625" style="0" customWidth="1"/>
    <col min="12547" max="12547" width="12.421875" style="0" customWidth="1"/>
    <col min="12549" max="12549" width="13.00390625" style="0" customWidth="1"/>
    <col min="12801" max="12801" width="3.7109375" style="0" customWidth="1"/>
    <col min="12802" max="12802" width="29.140625" style="0" customWidth="1"/>
    <col min="12803" max="12803" width="12.421875" style="0" customWidth="1"/>
    <col min="12805" max="12805" width="13.00390625" style="0" customWidth="1"/>
    <col min="13057" max="13057" width="3.7109375" style="0" customWidth="1"/>
    <col min="13058" max="13058" width="29.140625" style="0" customWidth="1"/>
    <col min="13059" max="13059" width="12.421875" style="0" customWidth="1"/>
    <col min="13061" max="13061" width="13.00390625" style="0" customWidth="1"/>
    <col min="13313" max="13313" width="3.7109375" style="0" customWidth="1"/>
    <col min="13314" max="13314" width="29.140625" style="0" customWidth="1"/>
    <col min="13315" max="13315" width="12.421875" style="0" customWidth="1"/>
    <col min="13317" max="13317" width="13.00390625" style="0" customWidth="1"/>
    <col min="13569" max="13569" width="3.7109375" style="0" customWidth="1"/>
    <col min="13570" max="13570" width="29.140625" style="0" customWidth="1"/>
    <col min="13571" max="13571" width="12.421875" style="0" customWidth="1"/>
    <col min="13573" max="13573" width="13.00390625" style="0" customWidth="1"/>
    <col min="13825" max="13825" width="3.7109375" style="0" customWidth="1"/>
    <col min="13826" max="13826" width="29.140625" style="0" customWidth="1"/>
    <col min="13827" max="13827" width="12.421875" style="0" customWidth="1"/>
    <col min="13829" max="13829" width="13.00390625" style="0" customWidth="1"/>
    <col min="14081" max="14081" width="3.7109375" style="0" customWidth="1"/>
    <col min="14082" max="14082" width="29.140625" style="0" customWidth="1"/>
    <col min="14083" max="14083" width="12.421875" style="0" customWidth="1"/>
    <col min="14085" max="14085" width="13.00390625" style="0" customWidth="1"/>
    <col min="14337" max="14337" width="3.7109375" style="0" customWidth="1"/>
    <col min="14338" max="14338" width="29.140625" style="0" customWidth="1"/>
    <col min="14339" max="14339" width="12.421875" style="0" customWidth="1"/>
    <col min="14341" max="14341" width="13.00390625" style="0" customWidth="1"/>
    <col min="14593" max="14593" width="3.7109375" style="0" customWidth="1"/>
    <col min="14594" max="14594" width="29.140625" style="0" customWidth="1"/>
    <col min="14595" max="14595" width="12.421875" style="0" customWidth="1"/>
    <col min="14597" max="14597" width="13.00390625" style="0" customWidth="1"/>
    <col min="14849" max="14849" width="3.7109375" style="0" customWidth="1"/>
    <col min="14850" max="14850" width="29.140625" style="0" customWidth="1"/>
    <col min="14851" max="14851" width="12.421875" style="0" customWidth="1"/>
    <col min="14853" max="14853" width="13.00390625" style="0" customWidth="1"/>
    <col min="15105" max="15105" width="3.7109375" style="0" customWidth="1"/>
    <col min="15106" max="15106" width="29.140625" style="0" customWidth="1"/>
    <col min="15107" max="15107" width="12.421875" style="0" customWidth="1"/>
    <col min="15109" max="15109" width="13.00390625" style="0" customWidth="1"/>
    <col min="15361" max="15361" width="3.7109375" style="0" customWidth="1"/>
    <col min="15362" max="15362" width="29.140625" style="0" customWidth="1"/>
    <col min="15363" max="15363" width="12.421875" style="0" customWidth="1"/>
    <col min="15365" max="15365" width="13.00390625" style="0" customWidth="1"/>
    <col min="15617" max="15617" width="3.7109375" style="0" customWidth="1"/>
    <col min="15618" max="15618" width="29.140625" style="0" customWidth="1"/>
    <col min="15619" max="15619" width="12.421875" style="0" customWidth="1"/>
    <col min="15621" max="15621" width="13.00390625" style="0" customWidth="1"/>
    <col min="15873" max="15873" width="3.7109375" style="0" customWidth="1"/>
    <col min="15874" max="15874" width="29.140625" style="0" customWidth="1"/>
    <col min="15875" max="15875" width="12.421875" style="0" customWidth="1"/>
    <col min="15877" max="15877" width="13.00390625" style="0" customWidth="1"/>
    <col min="16129" max="16129" width="3.7109375" style="0" customWidth="1"/>
    <col min="16130" max="16130" width="29.140625" style="0" customWidth="1"/>
    <col min="16131" max="16131" width="12.421875" style="0" customWidth="1"/>
    <col min="16133" max="16133" width="13.00390625" style="0" customWidth="1"/>
  </cols>
  <sheetData>
    <row r="2" spans="2:7" ht="26.25" customHeight="1">
      <c r="B2" s="911" t="s">
        <v>261</v>
      </c>
      <c r="C2" s="912"/>
      <c r="D2" s="912"/>
      <c r="E2" s="912"/>
      <c r="G2" s="379"/>
    </row>
    <row r="3" spans="2:5" ht="15">
      <c r="B3" s="380"/>
      <c r="C3" s="380"/>
      <c r="D3" s="380"/>
      <c r="E3" s="381" t="s">
        <v>104</v>
      </c>
    </row>
    <row r="4" spans="2:5" ht="30.75" customHeight="1">
      <c r="B4" s="382"/>
      <c r="C4" s="913" t="s">
        <v>262</v>
      </c>
      <c r="D4" s="914"/>
      <c r="E4" s="915"/>
    </row>
    <row r="5" spans="2:5" ht="15">
      <c r="B5" s="382"/>
      <c r="C5" s="383" t="s">
        <v>263</v>
      </c>
      <c r="D5" s="384" t="s">
        <v>264</v>
      </c>
      <c r="E5" s="384" t="s">
        <v>265</v>
      </c>
    </row>
    <row r="6" spans="2:5" ht="25.5">
      <c r="B6" s="385" t="s">
        <v>266</v>
      </c>
      <c r="C6" s="386">
        <v>0.17</v>
      </c>
      <c r="D6" s="386">
        <v>0.95</v>
      </c>
      <c r="E6" s="386">
        <v>1.56</v>
      </c>
    </row>
    <row r="7" spans="2:6" ht="15">
      <c r="B7" s="387" t="s">
        <v>267</v>
      </c>
      <c r="C7" s="388">
        <v>0.1</v>
      </c>
      <c r="D7" s="388">
        <v>1.12</v>
      </c>
      <c r="E7" s="388">
        <v>1.48</v>
      </c>
      <c r="F7" s="389"/>
    </row>
    <row r="8" spans="2:5" ht="15">
      <c r="B8" s="387" t="s">
        <v>25</v>
      </c>
      <c r="C8" s="388">
        <v>0</v>
      </c>
      <c r="D8" s="388">
        <v>0.64</v>
      </c>
      <c r="E8" s="388">
        <v>1.37</v>
      </c>
    </row>
    <row r="9" spans="2:5" ht="15">
      <c r="B9" s="387" t="s">
        <v>23</v>
      </c>
      <c r="C9" s="388">
        <v>0</v>
      </c>
      <c r="D9" s="388">
        <v>1.04</v>
      </c>
      <c r="E9" s="388">
        <v>1.37</v>
      </c>
    </row>
    <row r="10" spans="2:5" ht="15">
      <c r="B10" s="387" t="s">
        <v>268</v>
      </c>
      <c r="C10" s="388">
        <v>0.1</v>
      </c>
      <c r="D10" s="388">
        <v>1.21</v>
      </c>
      <c r="E10" s="388">
        <v>1.78</v>
      </c>
    </row>
    <row r="11" spans="2:5" ht="15">
      <c r="B11" s="387" t="s">
        <v>269</v>
      </c>
      <c r="C11" s="388">
        <v>0.1</v>
      </c>
      <c r="D11" s="388">
        <v>1.12</v>
      </c>
      <c r="E11" s="388">
        <v>1.52</v>
      </c>
    </row>
    <row r="12" spans="2:7" ht="15">
      <c r="B12" s="390" t="s">
        <v>30</v>
      </c>
      <c r="C12" s="388">
        <v>0.1</v>
      </c>
      <c r="D12" s="388">
        <v>1.12</v>
      </c>
      <c r="E12" s="388">
        <v>1.48</v>
      </c>
      <c r="G12" s="391"/>
    </row>
    <row r="13" spans="2:5" ht="15">
      <c r="B13" s="392" t="s">
        <v>270</v>
      </c>
      <c r="C13" s="393">
        <v>0</v>
      </c>
      <c r="D13" s="393">
        <v>0.84</v>
      </c>
      <c r="E13" s="393">
        <v>1.38</v>
      </c>
    </row>
    <row r="14" spans="2:5" ht="58.5" customHeight="1">
      <c r="B14" s="916" t="s">
        <v>271</v>
      </c>
      <c r="C14" s="917"/>
      <c r="D14" s="917"/>
      <c r="E14" s="917"/>
    </row>
    <row r="15" spans="2:5" ht="15">
      <c r="B15" s="394"/>
      <c r="D15" s="395"/>
      <c r="E15" s="395"/>
    </row>
    <row r="16" ht="15">
      <c r="B16" s="220"/>
    </row>
    <row r="17" ht="15">
      <c r="B17" s="396"/>
    </row>
    <row r="18" ht="15">
      <c r="B18" s="220"/>
    </row>
    <row r="21" spans="3:6" ht="15">
      <c r="C21" s="395"/>
      <c r="D21" s="395"/>
      <c r="E21" s="397"/>
      <c r="F21" s="397"/>
    </row>
    <row r="22" spans="3:7" ht="15">
      <c r="C22" s="395"/>
      <c r="D22" s="395"/>
      <c r="E22" s="397"/>
      <c r="F22" s="397"/>
      <c r="G22" s="398"/>
    </row>
    <row r="23" spans="3:7" ht="15">
      <c r="C23" s="395"/>
      <c r="D23" s="395"/>
      <c r="E23" s="397"/>
      <c r="F23" s="397"/>
      <c r="G23" s="398"/>
    </row>
    <row r="24" spans="3:9" ht="15">
      <c r="C24" s="395"/>
      <c r="D24" s="395"/>
      <c r="E24" s="397"/>
      <c r="F24" s="397"/>
      <c r="G24" s="398"/>
      <c r="H24" s="399"/>
      <c r="I24" s="399"/>
    </row>
    <row r="25" spans="3:7" ht="15">
      <c r="C25" s="395"/>
      <c r="D25" s="400"/>
      <c r="E25" s="397"/>
      <c r="F25" s="397"/>
      <c r="G25" s="398"/>
    </row>
  </sheetData>
  <mergeCells count="3">
    <mergeCell ref="B2:E2"/>
    <mergeCell ref="C4:E4"/>
    <mergeCell ref="B14:E14"/>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showGridLines="0" workbookViewId="0" topLeftCell="A1">
      <selection activeCell="B2" sqref="B2:E2"/>
    </sheetView>
  </sheetViews>
  <sheetFormatPr defaultColWidth="11.421875" defaultRowHeight="15"/>
  <cols>
    <col min="1" max="1" width="4.421875" style="0" customWidth="1"/>
    <col min="2" max="2" width="32.7109375" style="0" customWidth="1"/>
    <col min="257" max="257" width="4.421875" style="0" customWidth="1"/>
    <col min="258" max="258" width="32.7109375" style="0" customWidth="1"/>
    <col min="513" max="513" width="4.421875" style="0" customWidth="1"/>
    <col min="514" max="514" width="32.7109375" style="0" customWidth="1"/>
    <col min="769" max="769" width="4.421875" style="0" customWidth="1"/>
    <col min="770" max="770" width="32.7109375" style="0" customWidth="1"/>
    <col min="1025" max="1025" width="4.421875" style="0" customWidth="1"/>
    <col min="1026" max="1026" width="32.7109375" style="0" customWidth="1"/>
    <col min="1281" max="1281" width="4.421875" style="0" customWidth="1"/>
    <col min="1282" max="1282" width="32.7109375" style="0" customWidth="1"/>
    <col min="1537" max="1537" width="4.421875" style="0" customWidth="1"/>
    <col min="1538" max="1538" width="32.7109375" style="0" customWidth="1"/>
    <col min="1793" max="1793" width="4.421875" style="0" customWidth="1"/>
    <col min="1794" max="1794" width="32.7109375" style="0" customWidth="1"/>
    <col min="2049" max="2049" width="4.421875" style="0" customWidth="1"/>
    <col min="2050" max="2050" width="32.7109375" style="0" customWidth="1"/>
    <col min="2305" max="2305" width="4.421875" style="0" customWidth="1"/>
    <col min="2306" max="2306" width="32.7109375" style="0" customWidth="1"/>
    <col min="2561" max="2561" width="4.421875" style="0" customWidth="1"/>
    <col min="2562" max="2562" width="32.7109375" style="0" customWidth="1"/>
    <col min="2817" max="2817" width="4.421875" style="0" customWidth="1"/>
    <col min="2818" max="2818" width="32.7109375" style="0" customWidth="1"/>
    <col min="3073" max="3073" width="4.421875" style="0" customWidth="1"/>
    <col min="3074" max="3074" width="32.7109375" style="0" customWidth="1"/>
    <col min="3329" max="3329" width="4.421875" style="0" customWidth="1"/>
    <col min="3330" max="3330" width="32.7109375" style="0" customWidth="1"/>
    <col min="3585" max="3585" width="4.421875" style="0" customWidth="1"/>
    <col min="3586" max="3586" width="32.7109375" style="0" customWidth="1"/>
    <col min="3841" max="3841" width="4.421875" style="0" customWidth="1"/>
    <col min="3842" max="3842" width="32.7109375" style="0" customWidth="1"/>
    <col min="4097" max="4097" width="4.421875" style="0" customWidth="1"/>
    <col min="4098" max="4098" width="32.7109375" style="0" customWidth="1"/>
    <col min="4353" max="4353" width="4.421875" style="0" customWidth="1"/>
    <col min="4354" max="4354" width="32.7109375" style="0" customWidth="1"/>
    <col min="4609" max="4609" width="4.421875" style="0" customWidth="1"/>
    <col min="4610" max="4610" width="32.7109375" style="0" customWidth="1"/>
    <col min="4865" max="4865" width="4.421875" style="0" customWidth="1"/>
    <col min="4866" max="4866" width="32.7109375" style="0" customWidth="1"/>
    <col min="5121" max="5121" width="4.421875" style="0" customWidth="1"/>
    <col min="5122" max="5122" width="32.7109375" style="0" customWidth="1"/>
    <col min="5377" max="5377" width="4.421875" style="0" customWidth="1"/>
    <col min="5378" max="5378" width="32.7109375" style="0" customWidth="1"/>
    <col min="5633" max="5633" width="4.421875" style="0" customWidth="1"/>
    <col min="5634" max="5634" width="32.7109375" style="0" customWidth="1"/>
    <col min="5889" max="5889" width="4.421875" style="0" customWidth="1"/>
    <col min="5890" max="5890" width="32.7109375" style="0" customWidth="1"/>
    <col min="6145" max="6145" width="4.421875" style="0" customWidth="1"/>
    <col min="6146" max="6146" width="32.7109375" style="0" customWidth="1"/>
    <col min="6401" max="6401" width="4.421875" style="0" customWidth="1"/>
    <col min="6402" max="6402" width="32.7109375" style="0" customWidth="1"/>
    <col min="6657" max="6657" width="4.421875" style="0" customWidth="1"/>
    <col min="6658" max="6658" width="32.7109375" style="0" customWidth="1"/>
    <col min="6913" max="6913" width="4.421875" style="0" customWidth="1"/>
    <col min="6914" max="6914" width="32.7109375" style="0" customWidth="1"/>
    <col min="7169" max="7169" width="4.421875" style="0" customWidth="1"/>
    <col min="7170" max="7170" width="32.7109375" style="0" customWidth="1"/>
    <col min="7425" max="7425" width="4.421875" style="0" customWidth="1"/>
    <col min="7426" max="7426" width="32.7109375" style="0" customWidth="1"/>
    <col min="7681" max="7681" width="4.421875" style="0" customWidth="1"/>
    <col min="7682" max="7682" width="32.7109375" style="0" customWidth="1"/>
    <col min="7937" max="7937" width="4.421875" style="0" customWidth="1"/>
    <col min="7938" max="7938" width="32.7109375" style="0" customWidth="1"/>
    <col min="8193" max="8193" width="4.421875" style="0" customWidth="1"/>
    <col min="8194" max="8194" width="32.7109375" style="0" customWidth="1"/>
    <col min="8449" max="8449" width="4.421875" style="0" customWidth="1"/>
    <col min="8450" max="8450" width="32.7109375" style="0" customWidth="1"/>
    <col min="8705" max="8705" width="4.421875" style="0" customWidth="1"/>
    <col min="8706" max="8706" width="32.7109375" style="0" customWidth="1"/>
    <col min="8961" max="8961" width="4.421875" style="0" customWidth="1"/>
    <col min="8962" max="8962" width="32.7109375" style="0" customWidth="1"/>
    <col min="9217" max="9217" width="4.421875" style="0" customWidth="1"/>
    <col min="9218" max="9218" width="32.7109375" style="0" customWidth="1"/>
    <col min="9473" max="9473" width="4.421875" style="0" customWidth="1"/>
    <col min="9474" max="9474" width="32.7109375" style="0" customWidth="1"/>
    <col min="9729" max="9729" width="4.421875" style="0" customWidth="1"/>
    <col min="9730" max="9730" width="32.7109375" style="0" customWidth="1"/>
    <col min="9985" max="9985" width="4.421875" style="0" customWidth="1"/>
    <col min="9986" max="9986" width="32.7109375" style="0" customWidth="1"/>
    <col min="10241" max="10241" width="4.421875" style="0" customWidth="1"/>
    <col min="10242" max="10242" width="32.7109375" style="0" customWidth="1"/>
    <col min="10497" max="10497" width="4.421875" style="0" customWidth="1"/>
    <col min="10498" max="10498" width="32.7109375" style="0" customWidth="1"/>
    <col min="10753" max="10753" width="4.421875" style="0" customWidth="1"/>
    <col min="10754" max="10754" width="32.7109375" style="0" customWidth="1"/>
    <col min="11009" max="11009" width="4.421875" style="0" customWidth="1"/>
    <col min="11010" max="11010" width="32.7109375" style="0" customWidth="1"/>
    <col min="11265" max="11265" width="4.421875" style="0" customWidth="1"/>
    <col min="11266" max="11266" width="32.7109375" style="0" customWidth="1"/>
    <col min="11521" max="11521" width="4.421875" style="0" customWidth="1"/>
    <col min="11522" max="11522" width="32.7109375" style="0" customWidth="1"/>
    <col min="11777" max="11777" width="4.421875" style="0" customWidth="1"/>
    <col min="11778" max="11778" width="32.7109375" style="0" customWidth="1"/>
    <col min="12033" max="12033" width="4.421875" style="0" customWidth="1"/>
    <col min="12034" max="12034" width="32.7109375" style="0" customWidth="1"/>
    <col min="12289" max="12289" width="4.421875" style="0" customWidth="1"/>
    <col min="12290" max="12290" width="32.7109375" style="0" customWidth="1"/>
    <col min="12545" max="12545" width="4.421875" style="0" customWidth="1"/>
    <col min="12546" max="12546" width="32.7109375" style="0" customWidth="1"/>
    <col min="12801" max="12801" width="4.421875" style="0" customWidth="1"/>
    <col min="12802" max="12802" width="32.7109375" style="0" customWidth="1"/>
    <col min="13057" max="13057" width="4.421875" style="0" customWidth="1"/>
    <col min="13058" max="13058" width="32.7109375" style="0" customWidth="1"/>
    <col min="13313" max="13313" width="4.421875" style="0" customWidth="1"/>
    <col min="13314" max="13314" width="32.7109375" style="0" customWidth="1"/>
    <col min="13569" max="13569" width="4.421875" style="0" customWidth="1"/>
    <col min="13570" max="13570" width="32.7109375" style="0" customWidth="1"/>
    <col min="13825" max="13825" width="4.421875" style="0" customWidth="1"/>
    <col min="13826" max="13826" width="32.7109375" style="0" customWidth="1"/>
    <col min="14081" max="14081" width="4.421875" style="0" customWidth="1"/>
    <col min="14082" max="14082" width="32.7109375" style="0" customWidth="1"/>
    <col min="14337" max="14337" width="4.421875" style="0" customWidth="1"/>
    <col min="14338" max="14338" width="32.7109375" style="0" customWidth="1"/>
    <col min="14593" max="14593" width="4.421875" style="0" customWidth="1"/>
    <col min="14594" max="14594" width="32.7109375" style="0" customWidth="1"/>
    <col min="14849" max="14849" width="4.421875" style="0" customWidth="1"/>
    <col min="14850" max="14850" width="32.7109375" style="0" customWidth="1"/>
    <col min="15105" max="15105" width="4.421875" style="0" customWidth="1"/>
    <col min="15106" max="15106" width="32.7109375" style="0" customWidth="1"/>
    <col min="15361" max="15361" width="4.421875" style="0" customWidth="1"/>
    <col min="15362" max="15362" width="32.7109375" style="0" customWidth="1"/>
    <col min="15617" max="15617" width="4.421875" style="0" customWidth="1"/>
    <col min="15618" max="15618" width="32.7109375" style="0" customWidth="1"/>
    <col min="15873" max="15873" width="4.421875" style="0" customWidth="1"/>
    <col min="15874" max="15874" width="32.7109375" style="0" customWidth="1"/>
    <col min="16129" max="16129" width="4.421875" style="0" customWidth="1"/>
    <col min="16130" max="16130" width="32.7109375" style="0" customWidth="1"/>
  </cols>
  <sheetData>
    <row r="2" spans="2:5" ht="27.75" customHeight="1">
      <c r="B2" s="911" t="s">
        <v>272</v>
      </c>
      <c r="C2" s="911"/>
      <c r="D2" s="911"/>
      <c r="E2" s="911"/>
    </row>
    <row r="3" ht="11.25" customHeight="1">
      <c r="E3" s="401" t="s">
        <v>104</v>
      </c>
    </row>
    <row r="4" spans="2:5" ht="24.75" customHeight="1">
      <c r="B4" s="402"/>
      <c r="C4" s="918" t="s">
        <v>273</v>
      </c>
      <c r="D4" s="919"/>
      <c r="E4" s="920"/>
    </row>
    <row r="5" spans="2:5" ht="15">
      <c r="B5" s="402"/>
      <c r="C5" s="403" t="s">
        <v>263</v>
      </c>
      <c r="D5" s="404" t="s">
        <v>264</v>
      </c>
      <c r="E5" s="404" t="s">
        <v>265</v>
      </c>
    </row>
    <row r="6" spans="2:5" ht="15" customHeight="1">
      <c r="B6" s="405" t="s">
        <v>274</v>
      </c>
      <c r="C6" s="406">
        <v>-0.07</v>
      </c>
      <c r="D6" s="406">
        <v>0.16</v>
      </c>
      <c r="E6" s="407">
        <v>-0.1</v>
      </c>
    </row>
    <row r="7" spans="2:5" ht="15" customHeight="1">
      <c r="B7" s="408" t="s">
        <v>25</v>
      </c>
      <c r="C7" s="409">
        <v>-0.17</v>
      </c>
      <c r="D7" s="409">
        <v>-0.31</v>
      </c>
      <c r="E7" s="409">
        <v>-0.21</v>
      </c>
    </row>
    <row r="8" spans="2:5" ht="15" customHeight="1">
      <c r="B8" s="408" t="s">
        <v>23</v>
      </c>
      <c r="C8" s="409">
        <v>-0.17</v>
      </c>
      <c r="D8" s="409">
        <v>0.08</v>
      </c>
      <c r="E8" s="409">
        <v>-0.21</v>
      </c>
    </row>
    <row r="9" spans="2:5" ht="15" customHeight="1">
      <c r="B9" s="408" t="s">
        <v>275</v>
      </c>
      <c r="C9" s="409">
        <v>-0.07</v>
      </c>
      <c r="D9" s="409">
        <v>0.24</v>
      </c>
      <c r="E9" s="409">
        <v>0.19</v>
      </c>
    </row>
    <row r="10" spans="2:5" ht="15" customHeight="1">
      <c r="B10" s="408" t="s">
        <v>276</v>
      </c>
      <c r="C10" s="409">
        <v>-0.07</v>
      </c>
      <c r="D10" s="409">
        <v>0.16</v>
      </c>
      <c r="E10" s="409">
        <v>-0.06</v>
      </c>
    </row>
    <row r="11" spans="2:5" ht="15" customHeight="1">
      <c r="B11" s="408" t="s">
        <v>30</v>
      </c>
      <c r="C11" s="409">
        <v>-0.07</v>
      </c>
      <c r="D11" s="409">
        <v>0.16</v>
      </c>
      <c r="E11" s="410">
        <v>-0.1</v>
      </c>
    </row>
    <row r="12" spans="2:5" ht="15" customHeight="1">
      <c r="B12" s="411" t="s">
        <v>270</v>
      </c>
      <c r="C12" s="412">
        <v>-0.17</v>
      </c>
      <c r="D12" s="412">
        <v>-0.12</v>
      </c>
      <c r="E12" s="412">
        <v>-0.2</v>
      </c>
    </row>
    <row r="13" spans="2:7" ht="48.75" customHeight="1">
      <c r="B13" s="921" t="s">
        <v>271</v>
      </c>
      <c r="C13" s="922"/>
      <c r="D13" s="922"/>
      <c r="E13" s="922"/>
      <c r="G13" s="391"/>
    </row>
    <row r="14" ht="15">
      <c r="B14" s="396"/>
    </row>
    <row r="15" ht="15">
      <c r="B15" s="220"/>
    </row>
  </sheetData>
  <mergeCells count="3">
    <mergeCell ref="B2:E2"/>
    <mergeCell ref="C4:E4"/>
    <mergeCell ref="B13:E13"/>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0"/>
  <sheetViews>
    <sheetView showGridLines="0" workbookViewId="0" topLeftCell="A1">
      <selection activeCell="B2" sqref="B2:H2"/>
    </sheetView>
  </sheetViews>
  <sheetFormatPr defaultColWidth="19.28125" defaultRowHeight="15"/>
  <cols>
    <col min="1" max="1" width="3.421875" style="416" customWidth="1"/>
    <col min="2" max="2" width="9.28125" style="416" customWidth="1"/>
    <col min="3" max="8" width="18.7109375" style="416" customWidth="1"/>
    <col min="9" max="9" width="12.57421875" style="416" customWidth="1"/>
    <col min="10" max="250" width="11.421875" style="416" customWidth="1"/>
    <col min="251" max="251" width="3.7109375" style="416" customWidth="1"/>
    <col min="252" max="252" width="15.8515625" style="416" customWidth="1"/>
    <col min="253" max="253" width="15.421875" style="416" customWidth="1"/>
    <col min="254" max="254" width="14.140625" style="416" customWidth="1"/>
    <col min="255" max="255" width="12.7109375" style="416" customWidth="1"/>
    <col min="256" max="256" width="19.28125" style="416" customWidth="1"/>
    <col min="257" max="257" width="3.421875" style="416" customWidth="1"/>
    <col min="258" max="258" width="9.28125" style="416" customWidth="1"/>
    <col min="259" max="264" width="18.7109375" style="416" customWidth="1"/>
    <col min="265" max="265" width="12.57421875" style="416" customWidth="1"/>
    <col min="266" max="506" width="11.421875" style="416" customWidth="1"/>
    <col min="507" max="507" width="3.7109375" style="416" customWidth="1"/>
    <col min="508" max="508" width="15.8515625" style="416" customWidth="1"/>
    <col min="509" max="509" width="15.421875" style="416" customWidth="1"/>
    <col min="510" max="510" width="14.140625" style="416" customWidth="1"/>
    <col min="511" max="511" width="12.7109375" style="416" customWidth="1"/>
    <col min="512" max="512" width="19.28125" style="416" customWidth="1"/>
    <col min="513" max="513" width="3.421875" style="416" customWidth="1"/>
    <col min="514" max="514" width="9.28125" style="416" customWidth="1"/>
    <col min="515" max="520" width="18.7109375" style="416" customWidth="1"/>
    <col min="521" max="521" width="12.57421875" style="416" customWidth="1"/>
    <col min="522" max="762" width="11.421875" style="416" customWidth="1"/>
    <col min="763" max="763" width="3.7109375" style="416" customWidth="1"/>
    <col min="764" max="764" width="15.8515625" style="416" customWidth="1"/>
    <col min="765" max="765" width="15.421875" style="416" customWidth="1"/>
    <col min="766" max="766" width="14.140625" style="416" customWidth="1"/>
    <col min="767" max="767" width="12.7109375" style="416" customWidth="1"/>
    <col min="768" max="768" width="19.28125" style="416" customWidth="1"/>
    <col min="769" max="769" width="3.421875" style="416" customWidth="1"/>
    <col min="770" max="770" width="9.28125" style="416" customWidth="1"/>
    <col min="771" max="776" width="18.7109375" style="416" customWidth="1"/>
    <col min="777" max="777" width="12.57421875" style="416" customWidth="1"/>
    <col min="778" max="1018" width="11.421875" style="416" customWidth="1"/>
    <col min="1019" max="1019" width="3.7109375" style="416" customWidth="1"/>
    <col min="1020" max="1020" width="15.8515625" style="416" customWidth="1"/>
    <col min="1021" max="1021" width="15.421875" style="416" customWidth="1"/>
    <col min="1022" max="1022" width="14.140625" style="416" customWidth="1"/>
    <col min="1023" max="1023" width="12.7109375" style="416" customWidth="1"/>
    <col min="1024" max="1024" width="19.28125" style="416" customWidth="1"/>
    <col min="1025" max="1025" width="3.421875" style="416" customWidth="1"/>
    <col min="1026" max="1026" width="9.28125" style="416" customWidth="1"/>
    <col min="1027" max="1032" width="18.7109375" style="416" customWidth="1"/>
    <col min="1033" max="1033" width="12.57421875" style="416" customWidth="1"/>
    <col min="1034" max="1274" width="11.421875" style="416" customWidth="1"/>
    <col min="1275" max="1275" width="3.7109375" style="416" customWidth="1"/>
    <col min="1276" max="1276" width="15.8515625" style="416" customWidth="1"/>
    <col min="1277" max="1277" width="15.421875" style="416" customWidth="1"/>
    <col min="1278" max="1278" width="14.140625" style="416" customWidth="1"/>
    <col min="1279" max="1279" width="12.7109375" style="416" customWidth="1"/>
    <col min="1280" max="1280" width="19.28125" style="416" customWidth="1"/>
    <col min="1281" max="1281" width="3.421875" style="416" customWidth="1"/>
    <col min="1282" max="1282" width="9.28125" style="416" customWidth="1"/>
    <col min="1283" max="1288" width="18.7109375" style="416" customWidth="1"/>
    <col min="1289" max="1289" width="12.57421875" style="416" customWidth="1"/>
    <col min="1290" max="1530" width="11.421875" style="416" customWidth="1"/>
    <col min="1531" max="1531" width="3.7109375" style="416" customWidth="1"/>
    <col min="1532" max="1532" width="15.8515625" style="416" customWidth="1"/>
    <col min="1533" max="1533" width="15.421875" style="416" customWidth="1"/>
    <col min="1534" max="1534" width="14.140625" style="416" customWidth="1"/>
    <col min="1535" max="1535" width="12.7109375" style="416" customWidth="1"/>
    <col min="1536" max="1536" width="19.28125" style="416" customWidth="1"/>
    <col min="1537" max="1537" width="3.421875" style="416" customWidth="1"/>
    <col min="1538" max="1538" width="9.28125" style="416" customWidth="1"/>
    <col min="1539" max="1544" width="18.7109375" style="416" customWidth="1"/>
    <col min="1545" max="1545" width="12.57421875" style="416" customWidth="1"/>
    <col min="1546" max="1786" width="11.421875" style="416" customWidth="1"/>
    <col min="1787" max="1787" width="3.7109375" style="416" customWidth="1"/>
    <col min="1788" max="1788" width="15.8515625" style="416" customWidth="1"/>
    <col min="1789" max="1789" width="15.421875" style="416" customWidth="1"/>
    <col min="1790" max="1790" width="14.140625" style="416" customWidth="1"/>
    <col min="1791" max="1791" width="12.7109375" style="416" customWidth="1"/>
    <col min="1792" max="1792" width="19.28125" style="416" customWidth="1"/>
    <col min="1793" max="1793" width="3.421875" style="416" customWidth="1"/>
    <col min="1794" max="1794" width="9.28125" style="416" customWidth="1"/>
    <col min="1795" max="1800" width="18.7109375" style="416" customWidth="1"/>
    <col min="1801" max="1801" width="12.57421875" style="416" customWidth="1"/>
    <col min="1802" max="2042" width="11.421875" style="416" customWidth="1"/>
    <col min="2043" max="2043" width="3.7109375" style="416" customWidth="1"/>
    <col min="2044" max="2044" width="15.8515625" style="416" customWidth="1"/>
    <col min="2045" max="2045" width="15.421875" style="416" customWidth="1"/>
    <col min="2046" max="2046" width="14.140625" style="416" customWidth="1"/>
    <col min="2047" max="2047" width="12.7109375" style="416" customWidth="1"/>
    <col min="2048" max="2048" width="19.28125" style="416" customWidth="1"/>
    <col min="2049" max="2049" width="3.421875" style="416" customWidth="1"/>
    <col min="2050" max="2050" width="9.28125" style="416" customWidth="1"/>
    <col min="2051" max="2056" width="18.7109375" style="416" customWidth="1"/>
    <col min="2057" max="2057" width="12.57421875" style="416" customWidth="1"/>
    <col min="2058" max="2298" width="11.421875" style="416" customWidth="1"/>
    <col min="2299" max="2299" width="3.7109375" style="416" customWidth="1"/>
    <col min="2300" max="2300" width="15.8515625" style="416" customWidth="1"/>
    <col min="2301" max="2301" width="15.421875" style="416" customWidth="1"/>
    <col min="2302" max="2302" width="14.140625" style="416" customWidth="1"/>
    <col min="2303" max="2303" width="12.7109375" style="416" customWidth="1"/>
    <col min="2304" max="2304" width="19.28125" style="416" customWidth="1"/>
    <col min="2305" max="2305" width="3.421875" style="416" customWidth="1"/>
    <col min="2306" max="2306" width="9.28125" style="416" customWidth="1"/>
    <col min="2307" max="2312" width="18.7109375" style="416" customWidth="1"/>
    <col min="2313" max="2313" width="12.57421875" style="416" customWidth="1"/>
    <col min="2314" max="2554" width="11.421875" style="416" customWidth="1"/>
    <col min="2555" max="2555" width="3.7109375" style="416" customWidth="1"/>
    <col min="2556" max="2556" width="15.8515625" style="416" customWidth="1"/>
    <col min="2557" max="2557" width="15.421875" style="416" customWidth="1"/>
    <col min="2558" max="2558" width="14.140625" style="416" customWidth="1"/>
    <col min="2559" max="2559" width="12.7109375" style="416" customWidth="1"/>
    <col min="2560" max="2560" width="19.28125" style="416" customWidth="1"/>
    <col min="2561" max="2561" width="3.421875" style="416" customWidth="1"/>
    <col min="2562" max="2562" width="9.28125" style="416" customWidth="1"/>
    <col min="2563" max="2568" width="18.7109375" style="416" customWidth="1"/>
    <col min="2569" max="2569" width="12.57421875" style="416" customWidth="1"/>
    <col min="2570" max="2810" width="11.421875" style="416" customWidth="1"/>
    <col min="2811" max="2811" width="3.7109375" style="416" customWidth="1"/>
    <col min="2812" max="2812" width="15.8515625" style="416" customWidth="1"/>
    <col min="2813" max="2813" width="15.421875" style="416" customWidth="1"/>
    <col min="2814" max="2814" width="14.140625" style="416" customWidth="1"/>
    <col min="2815" max="2815" width="12.7109375" style="416" customWidth="1"/>
    <col min="2816" max="2816" width="19.28125" style="416" customWidth="1"/>
    <col min="2817" max="2817" width="3.421875" style="416" customWidth="1"/>
    <col min="2818" max="2818" width="9.28125" style="416" customWidth="1"/>
    <col min="2819" max="2824" width="18.7109375" style="416" customWidth="1"/>
    <col min="2825" max="2825" width="12.57421875" style="416" customWidth="1"/>
    <col min="2826" max="3066" width="11.421875" style="416" customWidth="1"/>
    <col min="3067" max="3067" width="3.7109375" style="416" customWidth="1"/>
    <col min="3068" max="3068" width="15.8515625" style="416" customWidth="1"/>
    <col min="3069" max="3069" width="15.421875" style="416" customWidth="1"/>
    <col min="3070" max="3070" width="14.140625" style="416" customWidth="1"/>
    <col min="3071" max="3071" width="12.7109375" style="416" customWidth="1"/>
    <col min="3072" max="3072" width="19.28125" style="416" customWidth="1"/>
    <col min="3073" max="3073" width="3.421875" style="416" customWidth="1"/>
    <col min="3074" max="3074" width="9.28125" style="416" customWidth="1"/>
    <col min="3075" max="3080" width="18.7109375" style="416" customWidth="1"/>
    <col min="3081" max="3081" width="12.57421875" style="416" customWidth="1"/>
    <col min="3082" max="3322" width="11.421875" style="416" customWidth="1"/>
    <col min="3323" max="3323" width="3.7109375" style="416" customWidth="1"/>
    <col min="3324" max="3324" width="15.8515625" style="416" customWidth="1"/>
    <col min="3325" max="3325" width="15.421875" style="416" customWidth="1"/>
    <col min="3326" max="3326" width="14.140625" style="416" customWidth="1"/>
    <col min="3327" max="3327" width="12.7109375" style="416" customWidth="1"/>
    <col min="3328" max="3328" width="19.28125" style="416" customWidth="1"/>
    <col min="3329" max="3329" width="3.421875" style="416" customWidth="1"/>
    <col min="3330" max="3330" width="9.28125" style="416" customWidth="1"/>
    <col min="3331" max="3336" width="18.7109375" style="416" customWidth="1"/>
    <col min="3337" max="3337" width="12.57421875" style="416" customWidth="1"/>
    <col min="3338" max="3578" width="11.421875" style="416" customWidth="1"/>
    <col min="3579" max="3579" width="3.7109375" style="416" customWidth="1"/>
    <col min="3580" max="3580" width="15.8515625" style="416" customWidth="1"/>
    <col min="3581" max="3581" width="15.421875" style="416" customWidth="1"/>
    <col min="3582" max="3582" width="14.140625" style="416" customWidth="1"/>
    <col min="3583" max="3583" width="12.7109375" style="416" customWidth="1"/>
    <col min="3584" max="3584" width="19.28125" style="416" customWidth="1"/>
    <col min="3585" max="3585" width="3.421875" style="416" customWidth="1"/>
    <col min="3586" max="3586" width="9.28125" style="416" customWidth="1"/>
    <col min="3587" max="3592" width="18.7109375" style="416" customWidth="1"/>
    <col min="3593" max="3593" width="12.57421875" style="416" customWidth="1"/>
    <col min="3594" max="3834" width="11.421875" style="416" customWidth="1"/>
    <col min="3835" max="3835" width="3.7109375" style="416" customWidth="1"/>
    <col min="3836" max="3836" width="15.8515625" style="416" customWidth="1"/>
    <col min="3837" max="3837" width="15.421875" style="416" customWidth="1"/>
    <col min="3838" max="3838" width="14.140625" style="416" customWidth="1"/>
    <col min="3839" max="3839" width="12.7109375" style="416" customWidth="1"/>
    <col min="3840" max="3840" width="19.28125" style="416" customWidth="1"/>
    <col min="3841" max="3841" width="3.421875" style="416" customWidth="1"/>
    <col min="3842" max="3842" width="9.28125" style="416" customWidth="1"/>
    <col min="3843" max="3848" width="18.7109375" style="416" customWidth="1"/>
    <col min="3849" max="3849" width="12.57421875" style="416" customWidth="1"/>
    <col min="3850" max="4090" width="11.421875" style="416" customWidth="1"/>
    <col min="4091" max="4091" width="3.7109375" style="416" customWidth="1"/>
    <col min="4092" max="4092" width="15.8515625" style="416" customWidth="1"/>
    <col min="4093" max="4093" width="15.421875" style="416" customWidth="1"/>
    <col min="4094" max="4094" width="14.140625" style="416" customWidth="1"/>
    <col min="4095" max="4095" width="12.7109375" style="416" customWidth="1"/>
    <col min="4096" max="4096" width="19.28125" style="416" customWidth="1"/>
    <col min="4097" max="4097" width="3.421875" style="416" customWidth="1"/>
    <col min="4098" max="4098" width="9.28125" style="416" customWidth="1"/>
    <col min="4099" max="4104" width="18.7109375" style="416" customWidth="1"/>
    <col min="4105" max="4105" width="12.57421875" style="416" customWidth="1"/>
    <col min="4106" max="4346" width="11.421875" style="416" customWidth="1"/>
    <col min="4347" max="4347" width="3.7109375" style="416" customWidth="1"/>
    <col min="4348" max="4348" width="15.8515625" style="416" customWidth="1"/>
    <col min="4349" max="4349" width="15.421875" style="416" customWidth="1"/>
    <col min="4350" max="4350" width="14.140625" style="416" customWidth="1"/>
    <col min="4351" max="4351" width="12.7109375" style="416" customWidth="1"/>
    <col min="4352" max="4352" width="19.28125" style="416" customWidth="1"/>
    <col min="4353" max="4353" width="3.421875" style="416" customWidth="1"/>
    <col min="4354" max="4354" width="9.28125" style="416" customWidth="1"/>
    <col min="4355" max="4360" width="18.7109375" style="416" customWidth="1"/>
    <col min="4361" max="4361" width="12.57421875" style="416" customWidth="1"/>
    <col min="4362" max="4602" width="11.421875" style="416" customWidth="1"/>
    <col min="4603" max="4603" width="3.7109375" style="416" customWidth="1"/>
    <col min="4604" max="4604" width="15.8515625" style="416" customWidth="1"/>
    <col min="4605" max="4605" width="15.421875" style="416" customWidth="1"/>
    <col min="4606" max="4606" width="14.140625" style="416" customWidth="1"/>
    <col min="4607" max="4607" width="12.7109375" style="416" customWidth="1"/>
    <col min="4608" max="4608" width="19.28125" style="416" customWidth="1"/>
    <col min="4609" max="4609" width="3.421875" style="416" customWidth="1"/>
    <col min="4610" max="4610" width="9.28125" style="416" customWidth="1"/>
    <col min="4611" max="4616" width="18.7109375" style="416" customWidth="1"/>
    <col min="4617" max="4617" width="12.57421875" style="416" customWidth="1"/>
    <col min="4618" max="4858" width="11.421875" style="416" customWidth="1"/>
    <col min="4859" max="4859" width="3.7109375" style="416" customWidth="1"/>
    <col min="4860" max="4860" width="15.8515625" style="416" customWidth="1"/>
    <col min="4861" max="4861" width="15.421875" style="416" customWidth="1"/>
    <col min="4862" max="4862" width="14.140625" style="416" customWidth="1"/>
    <col min="4863" max="4863" width="12.7109375" style="416" customWidth="1"/>
    <col min="4864" max="4864" width="19.28125" style="416" customWidth="1"/>
    <col min="4865" max="4865" width="3.421875" style="416" customWidth="1"/>
    <col min="4866" max="4866" width="9.28125" style="416" customWidth="1"/>
    <col min="4867" max="4872" width="18.7109375" style="416" customWidth="1"/>
    <col min="4873" max="4873" width="12.57421875" style="416" customWidth="1"/>
    <col min="4874" max="5114" width="11.421875" style="416" customWidth="1"/>
    <col min="5115" max="5115" width="3.7109375" style="416" customWidth="1"/>
    <col min="5116" max="5116" width="15.8515625" style="416" customWidth="1"/>
    <col min="5117" max="5117" width="15.421875" style="416" customWidth="1"/>
    <col min="5118" max="5118" width="14.140625" style="416" customWidth="1"/>
    <col min="5119" max="5119" width="12.7109375" style="416" customWidth="1"/>
    <col min="5120" max="5120" width="19.28125" style="416" customWidth="1"/>
    <col min="5121" max="5121" width="3.421875" style="416" customWidth="1"/>
    <col min="5122" max="5122" width="9.28125" style="416" customWidth="1"/>
    <col min="5123" max="5128" width="18.7109375" style="416" customWidth="1"/>
    <col min="5129" max="5129" width="12.57421875" style="416" customWidth="1"/>
    <col min="5130" max="5370" width="11.421875" style="416" customWidth="1"/>
    <col min="5371" max="5371" width="3.7109375" style="416" customWidth="1"/>
    <col min="5372" max="5372" width="15.8515625" style="416" customWidth="1"/>
    <col min="5373" max="5373" width="15.421875" style="416" customWidth="1"/>
    <col min="5374" max="5374" width="14.140625" style="416" customWidth="1"/>
    <col min="5375" max="5375" width="12.7109375" style="416" customWidth="1"/>
    <col min="5376" max="5376" width="19.28125" style="416" customWidth="1"/>
    <col min="5377" max="5377" width="3.421875" style="416" customWidth="1"/>
    <col min="5378" max="5378" width="9.28125" style="416" customWidth="1"/>
    <col min="5379" max="5384" width="18.7109375" style="416" customWidth="1"/>
    <col min="5385" max="5385" width="12.57421875" style="416" customWidth="1"/>
    <col min="5386" max="5626" width="11.421875" style="416" customWidth="1"/>
    <col min="5627" max="5627" width="3.7109375" style="416" customWidth="1"/>
    <col min="5628" max="5628" width="15.8515625" style="416" customWidth="1"/>
    <col min="5629" max="5629" width="15.421875" style="416" customWidth="1"/>
    <col min="5630" max="5630" width="14.140625" style="416" customWidth="1"/>
    <col min="5631" max="5631" width="12.7109375" style="416" customWidth="1"/>
    <col min="5632" max="5632" width="19.28125" style="416" customWidth="1"/>
    <col min="5633" max="5633" width="3.421875" style="416" customWidth="1"/>
    <col min="5634" max="5634" width="9.28125" style="416" customWidth="1"/>
    <col min="5635" max="5640" width="18.7109375" style="416" customWidth="1"/>
    <col min="5641" max="5641" width="12.57421875" style="416" customWidth="1"/>
    <col min="5642" max="5882" width="11.421875" style="416" customWidth="1"/>
    <col min="5883" max="5883" width="3.7109375" style="416" customWidth="1"/>
    <col min="5884" max="5884" width="15.8515625" style="416" customWidth="1"/>
    <col min="5885" max="5885" width="15.421875" style="416" customWidth="1"/>
    <col min="5886" max="5886" width="14.140625" style="416" customWidth="1"/>
    <col min="5887" max="5887" width="12.7109375" style="416" customWidth="1"/>
    <col min="5888" max="5888" width="19.28125" style="416" customWidth="1"/>
    <col min="5889" max="5889" width="3.421875" style="416" customWidth="1"/>
    <col min="5890" max="5890" width="9.28125" style="416" customWidth="1"/>
    <col min="5891" max="5896" width="18.7109375" style="416" customWidth="1"/>
    <col min="5897" max="5897" width="12.57421875" style="416" customWidth="1"/>
    <col min="5898" max="6138" width="11.421875" style="416" customWidth="1"/>
    <col min="6139" max="6139" width="3.7109375" style="416" customWidth="1"/>
    <col min="6140" max="6140" width="15.8515625" style="416" customWidth="1"/>
    <col min="6141" max="6141" width="15.421875" style="416" customWidth="1"/>
    <col min="6142" max="6142" width="14.140625" style="416" customWidth="1"/>
    <col min="6143" max="6143" width="12.7109375" style="416" customWidth="1"/>
    <col min="6144" max="6144" width="19.28125" style="416" customWidth="1"/>
    <col min="6145" max="6145" width="3.421875" style="416" customWidth="1"/>
    <col min="6146" max="6146" width="9.28125" style="416" customWidth="1"/>
    <col min="6147" max="6152" width="18.7109375" style="416" customWidth="1"/>
    <col min="6153" max="6153" width="12.57421875" style="416" customWidth="1"/>
    <col min="6154" max="6394" width="11.421875" style="416" customWidth="1"/>
    <col min="6395" max="6395" width="3.7109375" style="416" customWidth="1"/>
    <col min="6396" max="6396" width="15.8515625" style="416" customWidth="1"/>
    <col min="6397" max="6397" width="15.421875" style="416" customWidth="1"/>
    <col min="6398" max="6398" width="14.140625" style="416" customWidth="1"/>
    <col min="6399" max="6399" width="12.7109375" style="416" customWidth="1"/>
    <col min="6400" max="6400" width="19.28125" style="416" customWidth="1"/>
    <col min="6401" max="6401" width="3.421875" style="416" customWidth="1"/>
    <col min="6402" max="6402" width="9.28125" style="416" customWidth="1"/>
    <col min="6403" max="6408" width="18.7109375" style="416" customWidth="1"/>
    <col min="6409" max="6409" width="12.57421875" style="416" customWidth="1"/>
    <col min="6410" max="6650" width="11.421875" style="416" customWidth="1"/>
    <col min="6651" max="6651" width="3.7109375" style="416" customWidth="1"/>
    <col min="6652" max="6652" width="15.8515625" style="416" customWidth="1"/>
    <col min="6653" max="6653" width="15.421875" style="416" customWidth="1"/>
    <col min="6654" max="6654" width="14.140625" style="416" customWidth="1"/>
    <col min="6655" max="6655" width="12.7109375" style="416" customWidth="1"/>
    <col min="6656" max="6656" width="19.28125" style="416" customWidth="1"/>
    <col min="6657" max="6657" width="3.421875" style="416" customWidth="1"/>
    <col min="6658" max="6658" width="9.28125" style="416" customWidth="1"/>
    <col min="6659" max="6664" width="18.7109375" style="416" customWidth="1"/>
    <col min="6665" max="6665" width="12.57421875" style="416" customWidth="1"/>
    <col min="6666" max="6906" width="11.421875" style="416" customWidth="1"/>
    <col min="6907" max="6907" width="3.7109375" style="416" customWidth="1"/>
    <col min="6908" max="6908" width="15.8515625" style="416" customWidth="1"/>
    <col min="6909" max="6909" width="15.421875" style="416" customWidth="1"/>
    <col min="6910" max="6910" width="14.140625" style="416" customWidth="1"/>
    <col min="6911" max="6911" width="12.7109375" style="416" customWidth="1"/>
    <col min="6912" max="6912" width="19.28125" style="416" customWidth="1"/>
    <col min="6913" max="6913" width="3.421875" style="416" customWidth="1"/>
    <col min="6914" max="6914" width="9.28125" style="416" customWidth="1"/>
    <col min="6915" max="6920" width="18.7109375" style="416" customWidth="1"/>
    <col min="6921" max="6921" width="12.57421875" style="416" customWidth="1"/>
    <col min="6922" max="7162" width="11.421875" style="416" customWidth="1"/>
    <col min="7163" max="7163" width="3.7109375" style="416" customWidth="1"/>
    <col min="7164" max="7164" width="15.8515625" style="416" customWidth="1"/>
    <col min="7165" max="7165" width="15.421875" style="416" customWidth="1"/>
    <col min="7166" max="7166" width="14.140625" style="416" customWidth="1"/>
    <col min="7167" max="7167" width="12.7109375" style="416" customWidth="1"/>
    <col min="7168" max="7168" width="19.28125" style="416" customWidth="1"/>
    <col min="7169" max="7169" width="3.421875" style="416" customWidth="1"/>
    <col min="7170" max="7170" width="9.28125" style="416" customWidth="1"/>
    <col min="7171" max="7176" width="18.7109375" style="416" customWidth="1"/>
    <col min="7177" max="7177" width="12.57421875" style="416" customWidth="1"/>
    <col min="7178" max="7418" width="11.421875" style="416" customWidth="1"/>
    <col min="7419" max="7419" width="3.7109375" style="416" customWidth="1"/>
    <col min="7420" max="7420" width="15.8515625" style="416" customWidth="1"/>
    <col min="7421" max="7421" width="15.421875" style="416" customWidth="1"/>
    <col min="7422" max="7422" width="14.140625" style="416" customWidth="1"/>
    <col min="7423" max="7423" width="12.7109375" style="416" customWidth="1"/>
    <col min="7424" max="7424" width="19.28125" style="416" customWidth="1"/>
    <col min="7425" max="7425" width="3.421875" style="416" customWidth="1"/>
    <col min="7426" max="7426" width="9.28125" style="416" customWidth="1"/>
    <col min="7427" max="7432" width="18.7109375" style="416" customWidth="1"/>
    <col min="7433" max="7433" width="12.57421875" style="416" customWidth="1"/>
    <col min="7434" max="7674" width="11.421875" style="416" customWidth="1"/>
    <col min="7675" max="7675" width="3.7109375" style="416" customWidth="1"/>
    <col min="7676" max="7676" width="15.8515625" style="416" customWidth="1"/>
    <col min="7677" max="7677" width="15.421875" style="416" customWidth="1"/>
    <col min="7678" max="7678" width="14.140625" style="416" customWidth="1"/>
    <col min="7679" max="7679" width="12.7109375" style="416" customWidth="1"/>
    <col min="7680" max="7680" width="19.28125" style="416" customWidth="1"/>
    <col min="7681" max="7681" width="3.421875" style="416" customWidth="1"/>
    <col min="7682" max="7682" width="9.28125" style="416" customWidth="1"/>
    <col min="7683" max="7688" width="18.7109375" style="416" customWidth="1"/>
    <col min="7689" max="7689" width="12.57421875" style="416" customWidth="1"/>
    <col min="7690" max="7930" width="11.421875" style="416" customWidth="1"/>
    <col min="7931" max="7931" width="3.7109375" style="416" customWidth="1"/>
    <col min="7932" max="7932" width="15.8515625" style="416" customWidth="1"/>
    <col min="7933" max="7933" width="15.421875" style="416" customWidth="1"/>
    <col min="7934" max="7934" width="14.140625" style="416" customWidth="1"/>
    <col min="7935" max="7935" width="12.7109375" style="416" customWidth="1"/>
    <col min="7936" max="7936" width="19.28125" style="416" customWidth="1"/>
    <col min="7937" max="7937" width="3.421875" style="416" customWidth="1"/>
    <col min="7938" max="7938" width="9.28125" style="416" customWidth="1"/>
    <col min="7939" max="7944" width="18.7109375" style="416" customWidth="1"/>
    <col min="7945" max="7945" width="12.57421875" style="416" customWidth="1"/>
    <col min="7946" max="8186" width="11.421875" style="416" customWidth="1"/>
    <col min="8187" max="8187" width="3.7109375" style="416" customWidth="1"/>
    <col min="8188" max="8188" width="15.8515625" style="416" customWidth="1"/>
    <col min="8189" max="8189" width="15.421875" style="416" customWidth="1"/>
    <col min="8190" max="8190" width="14.140625" style="416" customWidth="1"/>
    <col min="8191" max="8191" width="12.7109375" style="416" customWidth="1"/>
    <col min="8192" max="8192" width="19.28125" style="416" customWidth="1"/>
    <col min="8193" max="8193" width="3.421875" style="416" customWidth="1"/>
    <col min="8194" max="8194" width="9.28125" style="416" customWidth="1"/>
    <col min="8195" max="8200" width="18.7109375" style="416" customWidth="1"/>
    <col min="8201" max="8201" width="12.57421875" style="416" customWidth="1"/>
    <col min="8202" max="8442" width="11.421875" style="416" customWidth="1"/>
    <col min="8443" max="8443" width="3.7109375" style="416" customWidth="1"/>
    <col min="8444" max="8444" width="15.8515625" style="416" customWidth="1"/>
    <col min="8445" max="8445" width="15.421875" style="416" customWidth="1"/>
    <col min="8446" max="8446" width="14.140625" style="416" customWidth="1"/>
    <col min="8447" max="8447" width="12.7109375" style="416" customWidth="1"/>
    <col min="8448" max="8448" width="19.28125" style="416" customWidth="1"/>
    <col min="8449" max="8449" width="3.421875" style="416" customWidth="1"/>
    <col min="8450" max="8450" width="9.28125" style="416" customWidth="1"/>
    <col min="8451" max="8456" width="18.7109375" style="416" customWidth="1"/>
    <col min="8457" max="8457" width="12.57421875" style="416" customWidth="1"/>
    <col min="8458" max="8698" width="11.421875" style="416" customWidth="1"/>
    <col min="8699" max="8699" width="3.7109375" style="416" customWidth="1"/>
    <col min="8700" max="8700" width="15.8515625" style="416" customWidth="1"/>
    <col min="8701" max="8701" width="15.421875" style="416" customWidth="1"/>
    <col min="8702" max="8702" width="14.140625" style="416" customWidth="1"/>
    <col min="8703" max="8703" width="12.7109375" style="416" customWidth="1"/>
    <col min="8704" max="8704" width="19.28125" style="416" customWidth="1"/>
    <col min="8705" max="8705" width="3.421875" style="416" customWidth="1"/>
    <col min="8706" max="8706" width="9.28125" style="416" customWidth="1"/>
    <col min="8707" max="8712" width="18.7109375" style="416" customWidth="1"/>
    <col min="8713" max="8713" width="12.57421875" style="416" customWidth="1"/>
    <col min="8714" max="8954" width="11.421875" style="416" customWidth="1"/>
    <col min="8955" max="8955" width="3.7109375" style="416" customWidth="1"/>
    <col min="8956" max="8956" width="15.8515625" style="416" customWidth="1"/>
    <col min="8957" max="8957" width="15.421875" style="416" customWidth="1"/>
    <col min="8958" max="8958" width="14.140625" style="416" customWidth="1"/>
    <col min="8959" max="8959" width="12.7109375" style="416" customWidth="1"/>
    <col min="8960" max="8960" width="19.28125" style="416" customWidth="1"/>
    <col min="8961" max="8961" width="3.421875" style="416" customWidth="1"/>
    <col min="8962" max="8962" width="9.28125" style="416" customWidth="1"/>
    <col min="8963" max="8968" width="18.7109375" style="416" customWidth="1"/>
    <col min="8969" max="8969" width="12.57421875" style="416" customWidth="1"/>
    <col min="8970" max="9210" width="11.421875" style="416" customWidth="1"/>
    <col min="9211" max="9211" width="3.7109375" style="416" customWidth="1"/>
    <col min="9212" max="9212" width="15.8515625" style="416" customWidth="1"/>
    <col min="9213" max="9213" width="15.421875" style="416" customWidth="1"/>
    <col min="9214" max="9214" width="14.140625" style="416" customWidth="1"/>
    <col min="9215" max="9215" width="12.7109375" style="416" customWidth="1"/>
    <col min="9216" max="9216" width="19.28125" style="416" customWidth="1"/>
    <col min="9217" max="9217" width="3.421875" style="416" customWidth="1"/>
    <col min="9218" max="9218" width="9.28125" style="416" customWidth="1"/>
    <col min="9219" max="9224" width="18.7109375" style="416" customWidth="1"/>
    <col min="9225" max="9225" width="12.57421875" style="416" customWidth="1"/>
    <col min="9226" max="9466" width="11.421875" style="416" customWidth="1"/>
    <col min="9467" max="9467" width="3.7109375" style="416" customWidth="1"/>
    <col min="9468" max="9468" width="15.8515625" style="416" customWidth="1"/>
    <col min="9469" max="9469" width="15.421875" style="416" customWidth="1"/>
    <col min="9470" max="9470" width="14.140625" style="416" customWidth="1"/>
    <col min="9471" max="9471" width="12.7109375" style="416" customWidth="1"/>
    <col min="9472" max="9472" width="19.28125" style="416" customWidth="1"/>
    <col min="9473" max="9473" width="3.421875" style="416" customWidth="1"/>
    <col min="9474" max="9474" width="9.28125" style="416" customWidth="1"/>
    <col min="9475" max="9480" width="18.7109375" style="416" customWidth="1"/>
    <col min="9481" max="9481" width="12.57421875" style="416" customWidth="1"/>
    <col min="9482" max="9722" width="11.421875" style="416" customWidth="1"/>
    <col min="9723" max="9723" width="3.7109375" style="416" customWidth="1"/>
    <col min="9724" max="9724" width="15.8515625" style="416" customWidth="1"/>
    <col min="9725" max="9725" width="15.421875" style="416" customWidth="1"/>
    <col min="9726" max="9726" width="14.140625" style="416" customWidth="1"/>
    <col min="9727" max="9727" width="12.7109375" style="416" customWidth="1"/>
    <col min="9728" max="9728" width="19.28125" style="416" customWidth="1"/>
    <col min="9729" max="9729" width="3.421875" style="416" customWidth="1"/>
    <col min="9730" max="9730" width="9.28125" style="416" customWidth="1"/>
    <col min="9731" max="9736" width="18.7109375" style="416" customWidth="1"/>
    <col min="9737" max="9737" width="12.57421875" style="416" customWidth="1"/>
    <col min="9738" max="9978" width="11.421875" style="416" customWidth="1"/>
    <col min="9979" max="9979" width="3.7109375" style="416" customWidth="1"/>
    <col min="9980" max="9980" width="15.8515625" style="416" customWidth="1"/>
    <col min="9981" max="9981" width="15.421875" style="416" customWidth="1"/>
    <col min="9982" max="9982" width="14.140625" style="416" customWidth="1"/>
    <col min="9983" max="9983" width="12.7109375" style="416" customWidth="1"/>
    <col min="9984" max="9984" width="19.28125" style="416" customWidth="1"/>
    <col min="9985" max="9985" width="3.421875" style="416" customWidth="1"/>
    <col min="9986" max="9986" width="9.28125" style="416" customWidth="1"/>
    <col min="9987" max="9992" width="18.7109375" style="416" customWidth="1"/>
    <col min="9993" max="9993" width="12.57421875" style="416" customWidth="1"/>
    <col min="9994" max="10234" width="11.421875" style="416" customWidth="1"/>
    <col min="10235" max="10235" width="3.7109375" style="416" customWidth="1"/>
    <col min="10236" max="10236" width="15.8515625" style="416" customWidth="1"/>
    <col min="10237" max="10237" width="15.421875" style="416" customWidth="1"/>
    <col min="10238" max="10238" width="14.140625" style="416" customWidth="1"/>
    <col min="10239" max="10239" width="12.7109375" style="416" customWidth="1"/>
    <col min="10240" max="10240" width="19.28125" style="416" customWidth="1"/>
    <col min="10241" max="10241" width="3.421875" style="416" customWidth="1"/>
    <col min="10242" max="10242" width="9.28125" style="416" customWidth="1"/>
    <col min="10243" max="10248" width="18.7109375" style="416" customWidth="1"/>
    <col min="10249" max="10249" width="12.57421875" style="416" customWidth="1"/>
    <col min="10250" max="10490" width="11.421875" style="416" customWidth="1"/>
    <col min="10491" max="10491" width="3.7109375" style="416" customWidth="1"/>
    <col min="10492" max="10492" width="15.8515625" style="416" customWidth="1"/>
    <col min="10493" max="10493" width="15.421875" style="416" customWidth="1"/>
    <col min="10494" max="10494" width="14.140625" style="416" customWidth="1"/>
    <col min="10495" max="10495" width="12.7109375" style="416" customWidth="1"/>
    <col min="10496" max="10496" width="19.28125" style="416" customWidth="1"/>
    <col min="10497" max="10497" width="3.421875" style="416" customWidth="1"/>
    <col min="10498" max="10498" width="9.28125" style="416" customWidth="1"/>
    <col min="10499" max="10504" width="18.7109375" style="416" customWidth="1"/>
    <col min="10505" max="10505" width="12.57421875" style="416" customWidth="1"/>
    <col min="10506" max="10746" width="11.421875" style="416" customWidth="1"/>
    <col min="10747" max="10747" width="3.7109375" style="416" customWidth="1"/>
    <col min="10748" max="10748" width="15.8515625" style="416" customWidth="1"/>
    <col min="10749" max="10749" width="15.421875" style="416" customWidth="1"/>
    <col min="10750" max="10750" width="14.140625" style="416" customWidth="1"/>
    <col min="10751" max="10751" width="12.7109375" style="416" customWidth="1"/>
    <col min="10752" max="10752" width="19.28125" style="416" customWidth="1"/>
    <col min="10753" max="10753" width="3.421875" style="416" customWidth="1"/>
    <col min="10754" max="10754" width="9.28125" style="416" customWidth="1"/>
    <col min="10755" max="10760" width="18.7109375" style="416" customWidth="1"/>
    <col min="10761" max="10761" width="12.57421875" style="416" customWidth="1"/>
    <col min="10762" max="11002" width="11.421875" style="416" customWidth="1"/>
    <col min="11003" max="11003" width="3.7109375" style="416" customWidth="1"/>
    <col min="11004" max="11004" width="15.8515625" style="416" customWidth="1"/>
    <col min="11005" max="11005" width="15.421875" style="416" customWidth="1"/>
    <col min="11006" max="11006" width="14.140625" style="416" customWidth="1"/>
    <col min="11007" max="11007" width="12.7109375" style="416" customWidth="1"/>
    <col min="11008" max="11008" width="19.28125" style="416" customWidth="1"/>
    <col min="11009" max="11009" width="3.421875" style="416" customWidth="1"/>
    <col min="11010" max="11010" width="9.28125" style="416" customWidth="1"/>
    <col min="11011" max="11016" width="18.7109375" style="416" customWidth="1"/>
    <col min="11017" max="11017" width="12.57421875" style="416" customWidth="1"/>
    <col min="11018" max="11258" width="11.421875" style="416" customWidth="1"/>
    <col min="11259" max="11259" width="3.7109375" style="416" customWidth="1"/>
    <col min="11260" max="11260" width="15.8515625" style="416" customWidth="1"/>
    <col min="11261" max="11261" width="15.421875" style="416" customWidth="1"/>
    <col min="11262" max="11262" width="14.140625" style="416" customWidth="1"/>
    <col min="11263" max="11263" width="12.7109375" style="416" customWidth="1"/>
    <col min="11264" max="11264" width="19.28125" style="416" customWidth="1"/>
    <col min="11265" max="11265" width="3.421875" style="416" customWidth="1"/>
    <col min="11266" max="11266" width="9.28125" style="416" customWidth="1"/>
    <col min="11267" max="11272" width="18.7109375" style="416" customWidth="1"/>
    <col min="11273" max="11273" width="12.57421875" style="416" customWidth="1"/>
    <col min="11274" max="11514" width="11.421875" style="416" customWidth="1"/>
    <col min="11515" max="11515" width="3.7109375" style="416" customWidth="1"/>
    <col min="11516" max="11516" width="15.8515625" style="416" customWidth="1"/>
    <col min="11517" max="11517" width="15.421875" style="416" customWidth="1"/>
    <col min="11518" max="11518" width="14.140625" style="416" customWidth="1"/>
    <col min="11519" max="11519" width="12.7109375" style="416" customWidth="1"/>
    <col min="11520" max="11520" width="19.28125" style="416" customWidth="1"/>
    <col min="11521" max="11521" width="3.421875" style="416" customWidth="1"/>
    <col min="11522" max="11522" width="9.28125" style="416" customWidth="1"/>
    <col min="11523" max="11528" width="18.7109375" style="416" customWidth="1"/>
    <col min="11529" max="11529" width="12.57421875" style="416" customWidth="1"/>
    <col min="11530" max="11770" width="11.421875" style="416" customWidth="1"/>
    <col min="11771" max="11771" width="3.7109375" style="416" customWidth="1"/>
    <col min="11772" max="11772" width="15.8515625" style="416" customWidth="1"/>
    <col min="11773" max="11773" width="15.421875" style="416" customWidth="1"/>
    <col min="11774" max="11774" width="14.140625" style="416" customWidth="1"/>
    <col min="11775" max="11775" width="12.7109375" style="416" customWidth="1"/>
    <col min="11776" max="11776" width="19.28125" style="416" customWidth="1"/>
    <col min="11777" max="11777" width="3.421875" style="416" customWidth="1"/>
    <col min="11778" max="11778" width="9.28125" style="416" customWidth="1"/>
    <col min="11779" max="11784" width="18.7109375" style="416" customWidth="1"/>
    <col min="11785" max="11785" width="12.57421875" style="416" customWidth="1"/>
    <col min="11786" max="12026" width="11.421875" style="416" customWidth="1"/>
    <col min="12027" max="12027" width="3.7109375" style="416" customWidth="1"/>
    <col min="12028" max="12028" width="15.8515625" style="416" customWidth="1"/>
    <col min="12029" max="12029" width="15.421875" style="416" customWidth="1"/>
    <col min="12030" max="12030" width="14.140625" style="416" customWidth="1"/>
    <col min="12031" max="12031" width="12.7109375" style="416" customWidth="1"/>
    <col min="12032" max="12032" width="19.28125" style="416" customWidth="1"/>
    <col min="12033" max="12033" width="3.421875" style="416" customWidth="1"/>
    <col min="12034" max="12034" width="9.28125" style="416" customWidth="1"/>
    <col min="12035" max="12040" width="18.7109375" style="416" customWidth="1"/>
    <col min="12041" max="12041" width="12.57421875" style="416" customWidth="1"/>
    <col min="12042" max="12282" width="11.421875" style="416" customWidth="1"/>
    <col min="12283" max="12283" width="3.7109375" style="416" customWidth="1"/>
    <col min="12284" max="12284" width="15.8515625" style="416" customWidth="1"/>
    <col min="12285" max="12285" width="15.421875" style="416" customWidth="1"/>
    <col min="12286" max="12286" width="14.140625" style="416" customWidth="1"/>
    <col min="12287" max="12287" width="12.7109375" style="416" customWidth="1"/>
    <col min="12288" max="12288" width="19.28125" style="416" customWidth="1"/>
    <col min="12289" max="12289" width="3.421875" style="416" customWidth="1"/>
    <col min="12290" max="12290" width="9.28125" style="416" customWidth="1"/>
    <col min="12291" max="12296" width="18.7109375" style="416" customWidth="1"/>
    <col min="12297" max="12297" width="12.57421875" style="416" customWidth="1"/>
    <col min="12298" max="12538" width="11.421875" style="416" customWidth="1"/>
    <col min="12539" max="12539" width="3.7109375" style="416" customWidth="1"/>
    <col min="12540" max="12540" width="15.8515625" style="416" customWidth="1"/>
    <col min="12541" max="12541" width="15.421875" style="416" customWidth="1"/>
    <col min="12542" max="12542" width="14.140625" style="416" customWidth="1"/>
    <col min="12543" max="12543" width="12.7109375" style="416" customWidth="1"/>
    <col min="12544" max="12544" width="19.28125" style="416" customWidth="1"/>
    <col min="12545" max="12545" width="3.421875" style="416" customWidth="1"/>
    <col min="12546" max="12546" width="9.28125" style="416" customWidth="1"/>
    <col min="12547" max="12552" width="18.7109375" style="416" customWidth="1"/>
    <col min="12553" max="12553" width="12.57421875" style="416" customWidth="1"/>
    <col min="12554" max="12794" width="11.421875" style="416" customWidth="1"/>
    <col min="12795" max="12795" width="3.7109375" style="416" customWidth="1"/>
    <col min="12796" max="12796" width="15.8515625" style="416" customWidth="1"/>
    <col min="12797" max="12797" width="15.421875" style="416" customWidth="1"/>
    <col min="12798" max="12798" width="14.140625" style="416" customWidth="1"/>
    <col min="12799" max="12799" width="12.7109375" style="416" customWidth="1"/>
    <col min="12800" max="12800" width="19.28125" style="416" customWidth="1"/>
    <col min="12801" max="12801" width="3.421875" style="416" customWidth="1"/>
    <col min="12802" max="12802" width="9.28125" style="416" customWidth="1"/>
    <col min="12803" max="12808" width="18.7109375" style="416" customWidth="1"/>
    <col min="12809" max="12809" width="12.57421875" style="416" customWidth="1"/>
    <col min="12810" max="13050" width="11.421875" style="416" customWidth="1"/>
    <col min="13051" max="13051" width="3.7109375" style="416" customWidth="1"/>
    <col min="13052" max="13052" width="15.8515625" style="416" customWidth="1"/>
    <col min="13053" max="13053" width="15.421875" style="416" customWidth="1"/>
    <col min="13054" max="13054" width="14.140625" style="416" customWidth="1"/>
    <col min="13055" max="13055" width="12.7109375" style="416" customWidth="1"/>
    <col min="13056" max="13056" width="19.28125" style="416" customWidth="1"/>
    <col min="13057" max="13057" width="3.421875" style="416" customWidth="1"/>
    <col min="13058" max="13058" width="9.28125" style="416" customWidth="1"/>
    <col min="13059" max="13064" width="18.7109375" style="416" customWidth="1"/>
    <col min="13065" max="13065" width="12.57421875" style="416" customWidth="1"/>
    <col min="13066" max="13306" width="11.421875" style="416" customWidth="1"/>
    <col min="13307" max="13307" width="3.7109375" style="416" customWidth="1"/>
    <col min="13308" max="13308" width="15.8515625" style="416" customWidth="1"/>
    <col min="13309" max="13309" width="15.421875" style="416" customWidth="1"/>
    <col min="13310" max="13310" width="14.140625" style="416" customWidth="1"/>
    <col min="13311" max="13311" width="12.7109375" style="416" customWidth="1"/>
    <col min="13312" max="13312" width="19.28125" style="416" customWidth="1"/>
    <col min="13313" max="13313" width="3.421875" style="416" customWidth="1"/>
    <col min="13314" max="13314" width="9.28125" style="416" customWidth="1"/>
    <col min="13315" max="13320" width="18.7109375" style="416" customWidth="1"/>
    <col min="13321" max="13321" width="12.57421875" style="416" customWidth="1"/>
    <col min="13322" max="13562" width="11.421875" style="416" customWidth="1"/>
    <col min="13563" max="13563" width="3.7109375" style="416" customWidth="1"/>
    <col min="13564" max="13564" width="15.8515625" style="416" customWidth="1"/>
    <col min="13565" max="13565" width="15.421875" style="416" customWidth="1"/>
    <col min="13566" max="13566" width="14.140625" style="416" customWidth="1"/>
    <col min="13567" max="13567" width="12.7109375" style="416" customWidth="1"/>
    <col min="13568" max="13568" width="19.28125" style="416" customWidth="1"/>
    <col min="13569" max="13569" width="3.421875" style="416" customWidth="1"/>
    <col min="13570" max="13570" width="9.28125" style="416" customWidth="1"/>
    <col min="13571" max="13576" width="18.7109375" style="416" customWidth="1"/>
    <col min="13577" max="13577" width="12.57421875" style="416" customWidth="1"/>
    <col min="13578" max="13818" width="11.421875" style="416" customWidth="1"/>
    <col min="13819" max="13819" width="3.7109375" style="416" customWidth="1"/>
    <col min="13820" max="13820" width="15.8515625" style="416" customWidth="1"/>
    <col min="13821" max="13821" width="15.421875" style="416" customWidth="1"/>
    <col min="13822" max="13822" width="14.140625" style="416" customWidth="1"/>
    <col min="13823" max="13823" width="12.7109375" style="416" customWidth="1"/>
    <col min="13824" max="13824" width="19.28125" style="416" customWidth="1"/>
    <col min="13825" max="13825" width="3.421875" style="416" customWidth="1"/>
    <col min="13826" max="13826" width="9.28125" style="416" customWidth="1"/>
    <col min="13827" max="13832" width="18.7109375" style="416" customWidth="1"/>
    <col min="13833" max="13833" width="12.57421875" style="416" customWidth="1"/>
    <col min="13834" max="14074" width="11.421875" style="416" customWidth="1"/>
    <col min="14075" max="14075" width="3.7109375" style="416" customWidth="1"/>
    <col min="14076" max="14076" width="15.8515625" style="416" customWidth="1"/>
    <col min="14077" max="14077" width="15.421875" style="416" customWidth="1"/>
    <col min="14078" max="14078" width="14.140625" style="416" customWidth="1"/>
    <col min="14079" max="14079" width="12.7109375" style="416" customWidth="1"/>
    <col min="14080" max="14080" width="19.28125" style="416" customWidth="1"/>
    <col min="14081" max="14081" width="3.421875" style="416" customWidth="1"/>
    <col min="14082" max="14082" width="9.28125" style="416" customWidth="1"/>
    <col min="14083" max="14088" width="18.7109375" style="416" customWidth="1"/>
    <col min="14089" max="14089" width="12.57421875" style="416" customWidth="1"/>
    <col min="14090" max="14330" width="11.421875" style="416" customWidth="1"/>
    <col min="14331" max="14331" width="3.7109375" style="416" customWidth="1"/>
    <col min="14332" max="14332" width="15.8515625" style="416" customWidth="1"/>
    <col min="14333" max="14333" width="15.421875" style="416" customWidth="1"/>
    <col min="14334" max="14334" width="14.140625" style="416" customWidth="1"/>
    <col min="14335" max="14335" width="12.7109375" style="416" customWidth="1"/>
    <col min="14336" max="14336" width="19.28125" style="416" customWidth="1"/>
    <col min="14337" max="14337" width="3.421875" style="416" customWidth="1"/>
    <col min="14338" max="14338" width="9.28125" style="416" customWidth="1"/>
    <col min="14339" max="14344" width="18.7109375" style="416" customWidth="1"/>
    <col min="14345" max="14345" width="12.57421875" style="416" customWidth="1"/>
    <col min="14346" max="14586" width="11.421875" style="416" customWidth="1"/>
    <col min="14587" max="14587" width="3.7109375" style="416" customWidth="1"/>
    <col min="14588" max="14588" width="15.8515625" style="416" customWidth="1"/>
    <col min="14589" max="14589" width="15.421875" style="416" customWidth="1"/>
    <col min="14590" max="14590" width="14.140625" style="416" customWidth="1"/>
    <col min="14591" max="14591" width="12.7109375" style="416" customWidth="1"/>
    <col min="14592" max="14592" width="19.28125" style="416" customWidth="1"/>
    <col min="14593" max="14593" width="3.421875" style="416" customWidth="1"/>
    <col min="14594" max="14594" width="9.28125" style="416" customWidth="1"/>
    <col min="14595" max="14600" width="18.7109375" style="416" customWidth="1"/>
    <col min="14601" max="14601" width="12.57421875" style="416" customWidth="1"/>
    <col min="14602" max="14842" width="11.421875" style="416" customWidth="1"/>
    <col min="14843" max="14843" width="3.7109375" style="416" customWidth="1"/>
    <col min="14844" max="14844" width="15.8515625" style="416" customWidth="1"/>
    <col min="14845" max="14845" width="15.421875" style="416" customWidth="1"/>
    <col min="14846" max="14846" width="14.140625" style="416" customWidth="1"/>
    <col min="14847" max="14847" width="12.7109375" style="416" customWidth="1"/>
    <col min="14848" max="14848" width="19.28125" style="416" customWidth="1"/>
    <col min="14849" max="14849" width="3.421875" style="416" customWidth="1"/>
    <col min="14850" max="14850" width="9.28125" style="416" customWidth="1"/>
    <col min="14851" max="14856" width="18.7109375" style="416" customWidth="1"/>
    <col min="14857" max="14857" width="12.57421875" style="416" customWidth="1"/>
    <col min="14858" max="15098" width="11.421875" style="416" customWidth="1"/>
    <col min="15099" max="15099" width="3.7109375" style="416" customWidth="1"/>
    <col min="15100" max="15100" width="15.8515625" style="416" customWidth="1"/>
    <col min="15101" max="15101" width="15.421875" style="416" customWidth="1"/>
    <col min="15102" max="15102" width="14.140625" style="416" customWidth="1"/>
    <col min="15103" max="15103" width="12.7109375" style="416" customWidth="1"/>
    <col min="15104" max="15104" width="19.28125" style="416" customWidth="1"/>
    <col min="15105" max="15105" width="3.421875" style="416" customWidth="1"/>
    <col min="15106" max="15106" width="9.28125" style="416" customWidth="1"/>
    <col min="15107" max="15112" width="18.7109375" style="416" customWidth="1"/>
    <col min="15113" max="15113" width="12.57421875" style="416" customWidth="1"/>
    <col min="15114" max="15354" width="11.421875" style="416" customWidth="1"/>
    <col min="15355" max="15355" width="3.7109375" style="416" customWidth="1"/>
    <col min="15356" max="15356" width="15.8515625" style="416" customWidth="1"/>
    <col min="15357" max="15357" width="15.421875" style="416" customWidth="1"/>
    <col min="15358" max="15358" width="14.140625" style="416" customWidth="1"/>
    <col min="15359" max="15359" width="12.7109375" style="416" customWidth="1"/>
    <col min="15360" max="15360" width="19.28125" style="416" customWidth="1"/>
    <col min="15361" max="15361" width="3.421875" style="416" customWidth="1"/>
    <col min="15362" max="15362" width="9.28125" style="416" customWidth="1"/>
    <col min="15363" max="15368" width="18.7109375" style="416" customWidth="1"/>
    <col min="15369" max="15369" width="12.57421875" style="416" customWidth="1"/>
    <col min="15370" max="15610" width="11.421875" style="416" customWidth="1"/>
    <col min="15611" max="15611" width="3.7109375" style="416" customWidth="1"/>
    <col min="15612" max="15612" width="15.8515625" style="416" customWidth="1"/>
    <col min="15613" max="15613" width="15.421875" style="416" customWidth="1"/>
    <col min="15614" max="15614" width="14.140625" style="416" customWidth="1"/>
    <col min="15615" max="15615" width="12.7109375" style="416" customWidth="1"/>
    <col min="15616" max="15616" width="19.28125" style="416" customWidth="1"/>
    <col min="15617" max="15617" width="3.421875" style="416" customWidth="1"/>
    <col min="15618" max="15618" width="9.28125" style="416" customWidth="1"/>
    <col min="15619" max="15624" width="18.7109375" style="416" customWidth="1"/>
    <col min="15625" max="15625" width="12.57421875" style="416" customWidth="1"/>
    <col min="15626" max="15866" width="11.421875" style="416" customWidth="1"/>
    <col min="15867" max="15867" width="3.7109375" style="416" customWidth="1"/>
    <col min="15868" max="15868" width="15.8515625" style="416" customWidth="1"/>
    <col min="15869" max="15869" width="15.421875" style="416" customWidth="1"/>
    <col min="15870" max="15870" width="14.140625" style="416" customWidth="1"/>
    <col min="15871" max="15871" width="12.7109375" style="416" customWidth="1"/>
    <col min="15872" max="15872" width="19.28125" style="416" customWidth="1"/>
    <col min="15873" max="15873" width="3.421875" style="416" customWidth="1"/>
    <col min="15874" max="15874" width="9.28125" style="416" customWidth="1"/>
    <col min="15875" max="15880" width="18.7109375" style="416" customWidth="1"/>
    <col min="15881" max="15881" width="12.57421875" style="416" customWidth="1"/>
    <col min="15882" max="16122" width="11.421875" style="416" customWidth="1"/>
    <col min="16123" max="16123" width="3.7109375" style="416" customWidth="1"/>
    <col min="16124" max="16124" width="15.8515625" style="416" customWidth="1"/>
    <col min="16125" max="16125" width="15.421875" style="416" customWidth="1"/>
    <col min="16126" max="16126" width="14.140625" style="416" customWidth="1"/>
    <col min="16127" max="16127" width="12.7109375" style="416" customWidth="1"/>
    <col min="16128" max="16128" width="19.28125" style="416" customWidth="1"/>
    <col min="16129" max="16129" width="3.421875" style="416" customWidth="1"/>
    <col min="16130" max="16130" width="9.28125" style="416" customWidth="1"/>
    <col min="16131" max="16136" width="18.7109375" style="416" customWidth="1"/>
    <col min="16137" max="16137" width="12.57421875" style="416" customWidth="1"/>
    <col min="16138" max="16378" width="11.421875" style="416" customWidth="1"/>
    <col min="16379" max="16379" width="3.7109375" style="416" customWidth="1"/>
    <col min="16380" max="16380" width="15.8515625" style="416" customWidth="1"/>
    <col min="16381" max="16381" width="15.421875" style="416" customWidth="1"/>
    <col min="16382" max="16382" width="14.140625" style="416" customWidth="1"/>
    <col min="16383" max="16383" width="12.7109375" style="416" customWidth="1"/>
    <col min="16384" max="16384" width="19.28125" style="416" customWidth="1"/>
  </cols>
  <sheetData>
    <row r="2" spans="2:8" s="413" customFormat="1" ht="15.75" customHeight="1">
      <c r="B2" s="923" t="s">
        <v>277</v>
      </c>
      <c r="C2" s="923"/>
      <c r="D2" s="923"/>
      <c r="E2" s="923"/>
      <c r="F2" s="923"/>
      <c r="G2" s="923"/>
      <c r="H2" s="923"/>
    </row>
    <row r="3" spans="2:8" ht="12.75">
      <c r="B3" s="414"/>
      <c r="C3" s="414"/>
      <c r="D3" s="414"/>
      <c r="E3" s="414"/>
      <c r="F3" s="414"/>
      <c r="G3" s="414"/>
      <c r="H3" s="415" t="s">
        <v>104</v>
      </c>
    </row>
    <row r="4" spans="2:11" ht="98.25" customHeight="1">
      <c r="B4" s="417"/>
      <c r="C4" s="418" t="s">
        <v>278</v>
      </c>
      <c r="D4" s="418" t="s">
        <v>279</v>
      </c>
      <c r="E4" s="418" t="s">
        <v>280</v>
      </c>
      <c r="F4" s="418" t="s">
        <v>281</v>
      </c>
      <c r="G4" s="418" t="s">
        <v>282</v>
      </c>
      <c r="H4" s="418" t="s">
        <v>283</v>
      </c>
      <c r="J4"/>
      <c r="K4"/>
    </row>
    <row r="5" spans="2:11" ht="15">
      <c r="B5" s="419">
        <v>2001</v>
      </c>
      <c r="C5" s="420">
        <v>0.02200000000000002</v>
      </c>
      <c r="D5" s="421">
        <v>-0.013605442176870763</v>
      </c>
      <c r="E5" s="421">
        <v>0</v>
      </c>
      <c r="F5" s="421">
        <f>(((1+C5)*(1+E5))*(1+D5))-1</f>
        <v>0.008095238095238155</v>
      </c>
      <c r="G5" s="421">
        <f>F5</f>
        <v>0.008095238095238155</v>
      </c>
      <c r="H5" s="421">
        <f>F5</f>
        <v>0.008095238095238155</v>
      </c>
      <c r="I5" s="422"/>
      <c r="J5"/>
      <c r="K5"/>
    </row>
    <row r="6" spans="2:11" ht="15">
      <c r="B6" s="419">
        <v>2002</v>
      </c>
      <c r="C6" s="420">
        <v>0.02200000000000002</v>
      </c>
      <c r="D6" s="421">
        <v>-0.023010546500479512</v>
      </c>
      <c r="E6" s="421">
        <v>0</v>
      </c>
      <c r="F6" s="421">
        <f aca="true" t="shared" si="0" ref="F6:F16">(((1+C6)*(1+E6))*(1+D6))-1</f>
        <v>-0.001516778523490081</v>
      </c>
      <c r="G6" s="421">
        <f>(1+G5)*(1+C6)*(1+D6)*(1+E6)-1</f>
        <v>0.006566180888462725</v>
      </c>
      <c r="H6" s="421">
        <f>(1+H5)*(1+C6)*(1+D6)-1</f>
        <v>0.006566180888462725</v>
      </c>
      <c r="I6" s="422"/>
      <c r="J6"/>
      <c r="K6"/>
    </row>
    <row r="7" spans="2:11" ht="15">
      <c r="B7" s="419">
        <v>2003</v>
      </c>
      <c r="C7" s="420">
        <v>0.014999999999999902</v>
      </c>
      <c r="D7" s="421">
        <v>-0.021555763823805085</v>
      </c>
      <c r="E7" s="421">
        <v>0</v>
      </c>
      <c r="F7" s="421">
        <f t="shared" si="0"/>
        <v>-0.0068791002811622315</v>
      </c>
      <c r="G7" s="421">
        <f aca="true" t="shared" si="1" ref="G7:G17">(1+G6)*(1+C7)*(1+D7)*(1+E7)-1</f>
        <v>-0.0003580888094955048</v>
      </c>
      <c r="H7" s="421">
        <f aca="true" t="shared" si="2" ref="H7:H17">(1+H6)*(1+C7)*(1+D7)-1</f>
        <v>-0.0003580888094955048</v>
      </c>
      <c r="I7" s="422"/>
      <c r="J7"/>
      <c r="K7"/>
    </row>
    <row r="8" spans="2:11" ht="15">
      <c r="B8" s="419">
        <v>2004</v>
      </c>
      <c r="C8" s="420">
        <v>0.016999999999999904</v>
      </c>
      <c r="D8" s="421">
        <v>-0.02110091743119269</v>
      </c>
      <c r="E8" s="421">
        <v>0</v>
      </c>
      <c r="F8" s="421">
        <f t="shared" si="0"/>
        <v>-0.004459633027523058</v>
      </c>
      <c r="G8" s="421">
        <f t="shared" si="1"/>
        <v>-0.00481612489233707</v>
      </c>
      <c r="H8" s="421">
        <f t="shared" si="2"/>
        <v>-0.00481612489233707</v>
      </c>
      <c r="I8" s="422"/>
      <c r="J8"/>
      <c r="K8"/>
    </row>
    <row r="9" spans="2:11" ht="15">
      <c r="B9" s="419">
        <v>2005</v>
      </c>
      <c r="C9" s="420">
        <v>0.020000000000000018</v>
      </c>
      <c r="D9" s="421">
        <v>-0.015274034141958603</v>
      </c>
      <c r="E9" s="421">
        <v>-0.00428724544480164</v>
      </c>
      <c r="F9" s="421">
        <f>(((1+C9)*(1+E9))*(1+D9))-1</f>
        <v>0.0001142880254694223</v>
      </c>
      <c r="G9" s="421">
        <f t="shared" si="1"/>
        <v>-0.0047023872922721255</v>
      </c>
      <c r="H9" s="421">
        <f t="shared" si="2"/>
        <v>-0.0004169293258233786</v>
      </c>
      <c r="I9" s="422"/>
      <c r="J9"/>
      <c r="K9"/>
    </row>
    <row r="10" spans="2:11" ht="15">
      <c r="B10" s="419">
        <v>2006</v>
      </c>
      <c r="C10" s="420">
        <v>0.018000000000000016</v>
      </c>
      <c r="D10" s="421">
        <v>-0.015309734513274442</v>
      </c>
      <c r="E10" s="421">
        <v>0</v>
      </c>
      <c r="F10" s="421">
        <f t="shared" si="0"/>
        <v>0.0024146902654866853</v>
      </c>
      <c r="G10" s="421">
        <f t="shared" si="1"/>
        <v>-0.0022990518356047485</v>
      </c>
      <c r="H10" s="421">
        <f t="shared" si="2"/>
        <v>0.001996754184478755</v>
      </c>
      <c r="I10" s="422"/>
      <c r="J10"/>
      <c r="K10"/>
    </row>
    <row r="11" spans="2:11" ht="15">
      <c r="B11" s="419">
        <v>2007</v>
      </c>
      <c r="C11" s="420">
        <v>0.018000000000000016</v>
      </c>
      <c r="D11" s="421">
        <v>-0.025886864813039256</v>
      </c>
      <c r="E11" s="421">
        <v>0</v>
      </c>
      <c r="F11" s="421">
        <f t="shared" si="0"/>
        <v>-0.008352828379673993</v>
      </c>
      <c r="G11" s="421">
        <f t="shared" si="1"/>
        <v>-0.010632676629859783</v>
      </c>
      <c r="H11" s="421">
        <f t="shared" si="2"/>
        <v>-0.006372752740214538</v>
      </c>
      <c r="I11" s="422"/>
      <c r="J11"/>
      <c r="K11"/>
    </row>
    <row r="12" spans="2:11" ht="15">
      <c r="B12" s="419">
        <v>2008</v>
      </c>
      <c r="C12" s="420">
        <v>0.019087999999999994</v>
      </c>
      <c r="D12" s="421">
        <v>-0.010025488530161386</v>
      </c>
      <c r="E12" s="421">
        <v>0</v>
      </c>
      <c r="F12" s="421">
        <f t="shared" si="0"/>
        <v>0.008871144944774922</v>
      </c>
      <c r="G12" s="421">
        <f t="shared" si="1"/>
        <v>-0.0018558557006193022</v>
      </c>
      <c r="H12" s="421">
        <f t="shared" si="2"/>
        <v>0.0024418585913046353</v>
      </c>
      <c r="I12" s="422"/>
      <c r="J12"/>
      <c r="K12"/>
    </row>
    <row r="13" spans="2:11" ht="15">
      <c r="B13" s="419">
        <v>2009</v>
      </c>
      <c r="C13" s="420">
        <v>0.01</v>
      </c>
      <c r="D13" s="421">
        <v>-0.00908479138627194</v>
      </c>
      <c r="E13" s="421">
        <v>0</v>
      </c>
      <c r="F13" s="421">
        <f t="shared" si="0"/>
        <v>0.0008243606998652453</v>
      </c>
      <c r="G13" s="421">
        <f t="shared" si="1"/>
        <v>-0.001033024895258139</v>
      </c>
      <c r="H13" s="421">
        <f t="shared" si="2"/>
        <v>0.0032682322634272065</v>
      </c>
      <c r="I13" s="422"/>
      <c r="J13"/>
      <c r="K13"/>
    </row>
    <row r="14" spans="2:11" ht="15">
      <c r="B14" s="419">
        <v>2010</v>
      </c>
      <c r="C14" s="420">
        <v>0.009</v>
      </c>
      <c r="D14" s="421">
        <v>-0.017672557519173182</v>
      </c>
      <c r="E14" s="421">
        <v>0</v>
      </c>
      <c r="F14" s="421">
        <f t="shared" si="0"/>
        <v>-0.00883161053684589</v>
      </c>
      <c r="G14" s="421">
        <f t="shared" si="1"/>
        <v>-0.00985551215855418</v>
      </c>
      <c r="H14" s="421">
        <f t="shared" si="2"/>
        <v>-0.005592242027913086</v>
      </c>
      <c r="I14" s="422"/>
      <c r="J14"/>
      <c r="K14"/>
    </row>
    <row r="15" spans="2:11" ht="15">
      <c r="B15" s="419">
        <v>2011</v>
      </c>
      <c r="C15" s="420">
        <v>0.021</v>
      </c>
      <c r="D15" s="421">
        <v>-0.024655963302752326</v>
      </c>
      <c r="E15" s="421">
        <v>0</v>
      </c>
      <c r="F15" s="421">
        <f t="shared" si="0"/>
        <v>-0.004173738532110227</v>
      </c>
      <c r="G15" s="421">
        <f t="shared" si="1"/>
        <v>-0.013988116359814562</v>
      </c>
      <c r="H15" s="421">
        <f t="shared" si="2"/>
        <v>-0.00974264000399061</v>
      </c>
      <c r="I15" s="422"/>
      <c r="J15"/>
      <c r="K15"/>
    </row>
    <row r="16" spans="2:11" ht="15">
      <c r="B16" s="419">
        <v>2012</v>
      </c>
      <c r="C16" s="420">
        <v>0.021</v>
      </c>
      <c r="D16" s="421">
        <v>-0.013350387720840962</v>
      </c>
      <c r="E16" s="421">
        <v>0</v>
      </c>
      <c r="F16" s="421">
        <f t="shared" si="0"/>
        <v>0.007369254137021386</v>
      </c>
      <c r="G16" s="421">
        <f t="shared" si="1"/>
        <v>-0.0067219442071468904</v>
      </c>
      <c r="H16" s="421">
        <f t="shared" si="2"/>
        <v>-0.002445181857124168</v>
      </c>
      <c r="I16" s="422"/>
      <c r="J16"/>
      <c r="K16"/>
    </row>
    <row r="17" spans="2:11" ht="15">
      <c r="B17" s="423">
        <v>2013</v>
      </c>
      <c r="C17" s="420">
        <v>0.013</v>
      </c>
      <c r="D17" s="421">
        <v>-0.006942253076680283</v>
      </c>
      <c r="E17" s="421">
        <v>-0.003</v>
      </c>
      <c r="F17" s="421">
        <f>(((1+C17)*(1+E17))*(1+D17))-1</f>
        <v>0.0029495951404228116</v>
      </c>
      <c r="G17" s="421">
        <f t="shared" si="1"/>
        <v>-0.0037921760806917115</v>
      </c>
      <c r="H17" s="421">
        <f t="shared" si="2"/>
        <v>0.003507724159253156</v>
      </c>
      <c r="I17" s="422"/>
      <c r="J17"/>
      <c r="K17"/>
    </row>
    <row r="18" spans="2:11" ht="15">
      <c r="B18" s="424">
        <v>2014</v>
      </c>
      <c r="C18" s="420">
        <v>0</v>
      </c>
      <c r="D18" s="421">
        <v>-0.000705108116577902</v>
      </c>
      <c r="E18" s="421">
        <v>0</v>
      </c>
      <c r="F18" s="421">
        <f>(((1+C18)*(1+E18))*(1+D18))-1</f>
        <v>-0.0007051081165778683</v>
      </c>
      <c r="G18" s="421">
        <f>(1+G16)*(1+C18)*(1+D18)*(1+E18)-1</f>
        <v>-0.007422312626305105</v>
      </c>
      <c r="H18" s="421">
        <f>(1+H16)*(1+C18)*(1+D18)-1</f>
        <v>-0.003148565856128105</v>
      </c>
      <c r="I18" s="422"/>
      <c r="J18"/>
      <c r="K18"/>
    </row>
    <row r="19" spans="2:9" ht="12.75">
      <c r="B19" s="424">
        <v>2015</v>
      </c>
      <c r="C19" s="425">
        <v>0.001</v>
      </c>
      <c r="D19" s="421">
        <v>-0.0017</v>
      </c>
      <c r="E19" s="421">
        <v>0</v>
      </c>
      <c r="F19" s="426">
        <f>(((1+C19)*(1+E19))*(1+D19))-1</f>
        <v>-0.0007017000000001383</v>
      </c>
      <c r="G19" s="426">
        <f>(1+G17)*(1+C19)*(1+D19)*(1+E19)-1</f>
        <v>-0.004491215110736024</v>
      </c>
      <c r="H19" s="421">
        <f>(1+H17)*(1+C19)*(1+D19)-1</f>
        <v>0.0028035627892104564</v>
      </c>
      <c r="I19" s="422"/>
    </row>
    <row r="20" spans="2:8" ht="45" customHeight="1">
      <c r="B20" s="924" t="s">
        <v>284</v>
      </c>
      <c r="C20" s="925"/>
      <c r="D20" s="925"/>
      <c r="E20" s="925"/>
      <c r="F20" s="925"/>
      <c r="G20" s="925"/>
      <c r="H20" s="925"/>
    </row>
  </sheetData>
  <mergeCells count="2">
    <mergeCell ref="B2:H2"/>
    <mergeCell ref="B20:H2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9"/>
  <sheetViews>
    <sheetView showGridLines="0" workbookViewId="0" topLeftCell="A1">
      <selection activeCell="B2" sqref="B2:H2"/>
    </sheetView>
  </sheetViews>
  <sheetFormatPr defaultColWidth="11.421875" defaultRowHeight="15"/>
  <cols>
    <col min="1" max="1" width="3.00390625" style="26" customWidth="1"/>
    <col min="2" max="2" width="25.00390625" style="26" customWidth="1"/>
    <col min="3" max="8" width="11.7109375" style="26" customWidth="1"/>
    <col min="9" max="256" width="11.421875" style="26" customWidth="1"/>
    <col min="257" max="257" width="3.00390625" style="26" customWidth="1"/>
    <col min="258" max="258" width="25.00390625" style="26" customWidth="1"/>
    <col min="259" max="264" width="11.7109375" style="26" customWidth="1"/>
    <col min="265" max="512" width="11.421875" style="26" customWidth="1"/>
    <col min="513" max="513" width="3.00390625" style="26" customWidth="1"/>
    <col min="514" max="514" width="25.00390625" style="26" customWidth="1"/>
    <col min="515" max="520" width="11.7109375" style="26" customWidth="1"/>
    <col min="521" max="768" width="11.421875" style="26" customWidth="1"/>
    <col min="769" max="769" width="3.00390625" style="26" customWidth="1"/>
    <col min="770" max="770" width="25.00390625" style="26" customWidth="1"/>
    <col min="771" max="776" width="11.7109375" style="26" customWidth="1"/>
    <col min="777" max="1024" width="11.421875" style="26" customWidth="1"/>
    <col min="1025" max="1025" width="3.00390625" style="26" customWidth="1"/>
    <col min="1026" max="1026" width="25.00390625" style="26" customWidth="1"/>
    <col min="1027" max="1032" width="11.7109375" style="26" customWidth="1"/>
    <col min="1033" max="1280" width="11.421875" style="26" customWidth="1"/>
    <col min="1281" max="1281" width="3.00390625" style="26" customWidth="1"/>
    <col min="1282" max="1282" width="25.00390625" style="26" customWidth="1"/>
    <col min="1283" max="1288" width="11.7109375" style="26" customWidth="1"/>
    <col min="1289" max="1536" width="11.421875" style="26" customWidth="1"/>
    <col min="1537" max="1537" width="3.00390625" style="26" customWidth="1"/>
    <col min="1538" max="1538" width="25.00390625" style="26" customWidth="1"/>
    <col min="1539" max="1544" width="11.7109375" style="26" customWidth="1"/>
    <col min="1545" max="1792" width="11.421875" style="26" customWidth="1"/>
    <col min="1793" max="1793" width="3.00390625" style="26" customWidth="1"/>
    <col min="1794" max="1794" width="25.00390625" style="26" customWidth="1"/>
    <col min="1795" max="1800" width="11.7109375" style="26" customWidth="1"/>
    <col min="1801" max="2048" width="11.421875" style="26" customWidth="1"/>
    <col min="2049" max="2049" width="3.00390625" style="26" customWidth="1"/>
    <col min="2050" max="2050" width="25.00390625" style="26" customWidth="1"/>
    <col min="2051" max="2056" width="11.7109375" style="26" customWidth="1"/>
    <col min="2057" max="2304" width="11.421875" style="26" customWidth="1"/>
    <col min="2305" max="2305" width="3.00390625" style="26" customWidth="1"/>
    <col min="2306" max="2306" width="25.00390625" style="26" customWidth="1"/>
    <col min="2307" max="2312" width="11.7109375" style="26" customWidth="1"/>
    <col min="2313" max="2560" width="11.421875" style="26" customWidth="1"/>
    <col min="2561" max="2561" width="3.00390625" style="26" customWidth="1"/>
    <col min="2562" max="2562" width="25.00390625" style="26" customWidth="1"/>
    <col min="2563" max="2568" width="11.7109375" style="26" customWidth="1"/>
    <col min="2569" max="2816" width="11.421875" style="26" customWidth="1"/>
    <col min="2817" max="2817" width="3.00390625" style="26" customWidth="1"/>
    <col min="2818" max="2818" width="25.00390625" style="26" customWidth="1"/>
    <col min="2819" max="2824" width="11.7109375" style="26" customWidth="1"/>
    <col min="2825" max="3072" width="11.421875" style="26" customWidth="1"/>
    <col min="3073" max="3073" width="3.00390625" style="26" customWidth="1"/>
    <col min="3074" max="3074" width="25.00390625" style="26" customWidth="1"/>
    <col min="3075" max="3080" width="11.7109375" style="26" customWidth="1"/>
    <col min="3081" max="3328" width="11.421875" style="26" customWidth="1"/>
    <col min="3329" max="3329" width="3.00390625" style="26" customWidth="1"/>
    <col min="3330" max="3330" width="25.00390625" style="26" customWidth="1"/>
    <col min="3331" max="3336" width="11.7109375" style="26" customWidth="1"/>
    <col min="3337" max="3584" width="11.421875" style="26" customWidth="1"/>
    <col min="3585" max="3585" width="3.00390625" style="26" customWidth="1"/>
    <col min="3586" max="3586" width="25.00390625" style="26" customWidth="1"/>
    <col min="3587" max="3592" width="11.7109375" style="26" customWidth="1"/>
    <col min="3593" max="3840" width="11.421875" style="26" customWidth="1"/>
    <col min="3841" max="3841" width="3.00390625" style="26" customWidth="1"/>
    <col min="3842" max="3842" width="25.00390625" style="26" customWidth="1"/>
    <col min="3843" max="3848" width="11.7109375" style="26" customWidth="1"/>
    <col min="3849" max="4096" width="11.421875" style="26" customWidth="1"/>
    <col min="4097" max="4097" width="3.00390625" style="26" customWidth="1"/>
    <col min="4098" max="4098" width="25.00390625" style="26" customWidth="1"/>
    <col min="4099" max="4104" width="11.7109375" style="26" customWidth="1"/>
    <col min="4105" max="4352" width="11.421875" style="26" customWidth="1"/>
    <col min="4353" max="4353" width="3.00390625" style="26" customWidth="1"/>
    <col min="4354" max="4354" width="25.00390625" style="26" customWidth="1"/>
    <col min="4355" max="4360" width="11.7109375" style="26" customWidth="1"/>
    <col min="4361" max="4608" width="11.421875" style="26" customWidth="1"/>
    <col min="4609" max="4609" width="3.00390625" style="26" customWidth="1"/>
    <col min="4610" max="4610" width="25.00390625" style="26" customWidth="1"/>
    <col min="4611" max="4616" width="11.7109375" style="26" customWidth="1"/>
    <col min="4617" max="4864" width="11.421875" style="26" customWidth="1"/>
    <col min="4865" max="4865" width="3.00390625" style="26" customWidth="1"/>
    <col min="4866" max="4866" width="25.00390625" style="26" customWidth="1"/>
    <col min="4867" max="4872" width="11.7109375" style="26" customWidth="1"/>
    <col min="4873" max="5120" width="11.421875" style="26" customWidth="1"/>
    <col min="5121" max="5121" width="3.00390625" style="26" customWidth="1"/>
    <col min="5122" max="5122" width="25.00390625" style="26" customWidth="1"/>
    <col min="5123" max="5128" width="11.7109375" style="26" customWidth="1"/>
    <col min="5129" max="5376" width="11.421875" style="26" customWidth="1"/>
    <col min="5377" max="5377" width="3.00390625" style="26" customWidth="1"/>
    <col min="5378" max="5378" width="25.00390625" style="26" customWidth="1"/>
    <col min="5379" max="5384" width="11.7109375" style="26" customWidth="1"/>
    <col min="5385" max="5632" width="11.421875" style="26" customWidth="1"/>
    <col min="5633" max="5633" width="3.00390625" style="26" customWidth="1"/>
    <col min="5634" max="5634" width="25.00390625" style="26" customWidth="1"/>
    <col min="5635" max="5640" width="11.7109375" style="26" customWidth="1"/>
    <col min="5641" max="5888" width="11.421875" style="26" customWidth="1"/>
    <col min="5889" max="5889" width="3.00390625" style="26" customWidth="1"/>
    <col min="5890" max="5890" width="25.00390625" style="26" customWidth="1"/>
    <col min="5891" max="5896" width="11.7109375" style="26" customWidth="1"/>
    <col min="5897" max="6144" width="11.421875" style="26" customWidth="1"/>
    <col min="6145" max="6145" width="3.00390625" style="26" customWidth="1"/>
    <col min="6146" max="6146" width="25.00390625" style="26" customWidth="1"/>
    <col min="6147" max="6152" width="11.7109375" style="26" customWidth="1"/>
    <col min="6153" max="6400" width="11.421875" style="26" customWidth="1"/>
    <col min="6401" max="6401" width="3.00390625" style="26" customWidth="1"/>
    <col min="6402" max="6402" width="25.00390625" style="26" customWidth="1"/>
    <col min="6403" max="6408" width="11.7109375" style="26" customWidth="1"/>
    <col min="6409" max="6656" width="11.421875" style="26" customWidth="1"/>
    <col min="6657" max="6657" width="3.00390625" style="26" customWidth="1"/>
    <col min="6658" max="6658" width="25.00390625" style="26" customWidth="1"/>
    <col min="6659" max="6664" width="11.7109375" style="26" customWidth="1"/>
    <col min="6665" max="6912" width="11.421875" style="26" customWidth="1"/>
    <col min="6913" max="6913" width="3.00390625" style="26" customWidth="1"/>
    <col min="6914" max="6914" width="25.00390625" style="26" customWidth="1"/>
    <col min="6915" max="6920" width="11.7109375" style="26" customWidth="1"/>
    <col min="6921" max="7168" width="11.421875" style="26" customWidth="1"/>
    <col min="7169" max="7169" width="3.00390625" style="26" customWidth="1"/>
    <col min="7170" max="7170" width="25.00390625" style="26" customWidth="1"/>
    <col min="7171" max="7176" width="11.7109375" style="26" customWidth="1"/>
    <col min="7177" max="7424" width="11.421875" style="26" customWidth="1"/>
    <col min="7425" max="7425" width="3.00390625" style="26" customWidth="1"/>
    <col min="7426" max="7426" width="25.00390625" style="26" customWidth="1"/>
    <col min="7427" max="7432" width="11.7109375" style="26" customWidth="1"/>
    <col min="7433" max="7680" width="11.421875" style="26" customWidth="1"/>
    <col min="7681" max="7681" width="3.00390625" style="26" customWidth="1"/>
    <col min="7682" max="7682" width="25.00390625" style="26" customWidth="1"/>
    <col min="7683" max="7688" width="11.7109375" style="26" customWidth="1"/>
    <col min="7689" max="7936" width="11.421875" style="26" customWidth="1"/>
    <col min="7937" max="7937" width="3.00390625" style="26" customWidth="1"/>
    <col min="7938" max="7938" width="25.00390625" style="26" customWidth="1"/>
    <col min="7939" max="7944" width="11.7109375" style="26" customWidth="1"/>
    <col min="7945" max="8192" width="11.421875" style="26" customWidth="1"/>
    <col min="8193" max="8193" width="3.00390625" style="26" customWidth="1"/>
    <col min="8194" max="8194" width="25.00390625" style="26" customWidth="1"/>
    <col min="8195" max="8200" width="11.7109375" style="26" customWidth="1"/>
    <col min="8201" max="8448" width="11.421875" style="26" customWidth="1"/>
    <col min="8449" max="8449" width="3.00390625" style="26" customWidth="1"/>
    <col min="8450" max="8450" width="25.00390625" style="26" customWidth="1"/>
    <col min="8451" max="8456" width="11.7109375" style="26" customWidth="1"/>
    <col min="8457" max="8704" width="11.421875" style="26" customWidth="1"/>
    <col min="8705" max="8705" width="3.00390625" style="26" customWidth="1"/>
    <col min="8706" max="8706" width="25.00390625" style="26" customWidth="1"/>
    <col min="8707" max="8712" width="11.7109375" style="26" customWidth="1"/>
    <col min="8713" max="8960" width="11.421875" style="26" customWidth="1"/>
    <col min="8961" max="8961" width="3.00390625" style="26" customWidth="1"/>
    <col min="8962" max="8962" width="25.00390625" style="26" customWidth="1"/>
    <col min="8963" max="8968" width="11.7109375" style="26" customWidth="1"/>
    <col min="8969" max="9216" width="11.421875" style="26" customWidth="1"/>
    <col min="9217" max="9217" width="3.00390625" style="26" customWidth="1"/>
    <col min="9218" max="9218" width="25.00390625" style="26" customWidth="1"/>
    <col min="9219" max="9224" width="11.7109375" style="26" customWidth="1"/>
    <col min="9225" max="9472" width="11.421875" style="26" customWidth="1"/>
    <col min="9473" max="9473" width="3.00390625" style="26" customWidth="1"/>
    <col min="9474" max="9474" width="25.00390625" style="26" customWidth="1"/>
    <col min="9475" max="9480" width="11.7109375" style="26" customWidth="1"/>
    <col min="9481" max="9728" width="11.421875" style="26" customWidth="1"/>
    <col min="9729" max="9729" width="3.00390625" style="26" customWidth="1"/>
    <col min="9730" max="9730" width="25.00390625" style="26" customWidth="1"/>
    <col min="9731" max="9736" width="11.7109375" style="26" customWidth="1"/>
    <col min="9737" max="9984" width="11.421875" style="26" customWidth="1"/>
    <col min="9985" max="9985" width="3.00390625" style="26" customWidth="1"/>
    <col min="9986" max="9986" width="25.00390625" style="26" customWidth="1"/>
    <col min="9987" max="9992" width="11.7109375" style="26" customWidth="1"/>
    <col min="9993" max="10240" width="11.421875" style="26" customWidth="1"/>
    <col min="10241" max="10241" width="3.00390625" style="26" customWidth="1"/>
    <col min="10242" max="10242" width="25.00390625" style="26" customWidth="1"/>
    <col min="10243" max="10248" width="11.7109375" style="26" customWidth="1"/>
    <col min="10249" max="10496" width="11.421875" style="26" customWidth="1"/>
    <col min="10497" max="10497" width="3.00390625" style="26" customWidth="1"/>
    <col min="10498" max="10498" width="25.00390625" style="26" customWidth="1"/>
    <col min="10499" max="10504" width="11.7109375" style="26" customWidth="1"/>
    <col min="10505" max="10752" width="11.421875" style="26" customWidth="1"/>
    <col min="10753" max="10753" width="3.00390625" style="26" customWidth="1"/>
    <col min="10754" max="10754" width="25.00390625" style="26" customWidth="1"/>
    <col min="10755" max="10760" width="11.7109375" style="26" customWidth="1"/>
    <col min="10761" max="11008" width="11.421875" style="26" customWidth="1"/>
    <col min="11009" max="11009" width="3.00390625" style="26" customWidth="1"/>
    <col min="11010" max="11010" width="25.00390625" style="26" customWidth="1"/>
    <col min="11011" max="11016" width="11.7109375" style="26" customWidth="1"/>
    <col min="11017" max="11264" width="11.421875" style="26" customWidth="1"/>
    <col min="11265" max="11265" width="3.00390625" style="26" customWidth="1"/>
    <col min="11266" max="11266" width="25.00390625" style="26" customWidth="1"/>
    <col min="11267" max="11272" width="11.7109375" style="26" customWidth="1"/>
    <col min="11273" max="11520" width="11.421875" style="26" customWidth="1"/>
    <col min="11521" max="11521" width="3.00390625" style="26" customWidth="1"/>
    <col min="11522" max="11522" width="25.00390625" style="26" customWidth="1"/>
    <col min="11523" max="11528" width="11.7109375" style="26" customWidth="1"/>
    <col min="11529" max="11776" width="11.421875" style="26" customWidth="1"/>
    <col min="11777" max="11777" width="3.00390625" style="26" customWidth="1"/>
    <col min="11778" max="11778" width="25.00390625" style="26" customWidth="1"/>
    <col min="11779" max="11784" width="11.7109375" style="26" customWidth="1"/>
    <col min="11785" max="12032" width="11.421875" style="26" customWidth="1"/>
    <col min="12033" max="12033" width="3.00390625" style="26" customWidth="1"/>
    <col min="12034" max="12034" width="25.00390625" style="26" customWidth="1"/>
    <col min="12035" max="12040" width="11.7109375" style="26" customWidth="1"/>
    <col min="12041" max="12288" width="11.421875" style="26" customWidth="1"/>
    <col min="12289" max="12289" width="3.00390625" style="26" customWidth="1"/>
    <col min="12290" max="12290" width="25.00390625" style="26" customWidth="1"/>
    <col min="12291" max="12296" width="11.7109375" style="26" customWidth="1"/>
    <col min="12297" max="12544" width="11.421875" style="26" customWidth="1"/>
    <col min="12545" max="12545" width="3.00390625" style="26" customWidth="1"/>
    <col min="12546" max="12546" width="25.00390625" style="26" customWidth="1"/>
    <col min="12547" max="12552" width="11.7109375" style="26" customWidth="1"/>
    <col min="12553" max="12800" width="11.421875" style="26" customWidth="1"/>
    <col min="12801" max="12801" width="3.00390625" style="26" customWidth="1"/>
    <col min="12802" max="12802" width="25.00390625" style="26" customWidth="1"/>
    <col min="12803" max="12808" width="11.7109375" style="26" customWidth="1"/>
    <col min="12809" max="13056" width="11.421875" style="26" customWidth="1"/>
    <col min="13057" max="13057" width="3.00390625" style="26" customWidth="1"/>
    <col min="13058" max="13058" width="25.00390625" style="26" customWidth="1"/>
    <col min="13059" max="13064" width="11.7109375" style="26" customWidth="1"/>
    <col min="13065" max="13312" width="11.421875" style="26" customWidth="1"/>
    <col min="13313" max="13313" width="3.00390625" style="26" customWidth="1"/>
    <col min="13314" max="13314" width="25.00390625" style="26" customWidth="1"/>
    <col min="13315" max="13320" width="11.7109375" style="26" customWidth="1"/>
    <col min="13321" max="13568" width="11.421875" style="26" customWidth="1"/>
    <col min="13569" max="13569" width="3.00390625" style="26" customWidth="1"/>
    <col min="13570" max="13570" width="25.00390625" style="26" customWidth="1"/>
    <col min="13571" max="13576" width="11.7109375" style="26" customWidth="1"/>
    <col min="13577" max="13824" width="11.421875" style="26" customWidth="1"/>
    <col min="13825" max="13825" width="3.00390625" style="26" customWidth="1"/>
    <col min="13826" max="13826" width="25.00390625" style="26" customWidth="1"/>
    <col min="13827" max="13832" width="11.7109375" style="26" customWidth="1"/>
    <col min="13833" max="14080" width="11.421875" style="26" customWidth="1"/>
    <col min="14081" max="14081" width="3.00390625" style="26" customWidth="1"/>
    <col min="14082" max="14082" width="25.00390625" style="26" customWidth="1"/>
    <col min="14083" max="14088" width="11.7109375" style="26" customWidth="1"/>
    <col min="14089" max="14336" width="11.421875" style="26" customWidth="1"/>
    <col min="14337" max="14337" width="3.00390625" style="26" customWidth="1"/>
    <col min="14338" max="14338" width="25.00390625" style="26" customWidth="1"/>
    <col min="14339" max="14344" width="11.7109375" style="26" customWidth="1"/>
    <col min="14345" max="14592" width="11.421875" style="26" customWidth="1"/>
    <col min="14593" max="14593" width="3.00390625" style="26" customWidth="1"/>
    <col min="14594" max="14594" width="25.00390625" style="26" customWidth="1"/>
    <col min="14595" max="14600" width="11.7109375" style="26" customWidth="1"/>
    <col min="14601" max="14848" width="11.421875" style="26" customWidth="1"/>
    <col min="14849" max="14849" width="3.00390625" style="26" customWidth="1"/>
    <col min="14850" max="14850" width="25.00390625" style="26" customWidth="1"/>
    <col min="14851" max="14856" width="11.7109375" style="26" customWidth="1"/>
    <col min="14857" max="15104" width="11.421875" style="26" customWidth="1"/>
    <col min="15105" max="15105" width="3.00390625" style="26" customWidth="1"/>
    <col min="15106" max="15106" width="25.00390625" style="26" customWidth="1"/>
    <col min="15107" max="15112" width="11.7109375" style="26" customWidth="1"/>
    <col min="15113" max="15360" width="11.421875" style="26" customWidth="1"/>
    <col min="15361" max="15361" width="3.00390625" style="26" customWidth="1"/>
    <col min="15362" max="15362" width="25.00390625" style="26" customWidth="1"/>
    <col min="15363" max="15368" width="11.7109375" style="26" customWidth="1"/>
    <col min="15369" max="15616" width="11.421875" style="26" customWidth="1"/>
    <col min="15617" max="15617" width="3.00390625" style="26" customWidth="1"/>
    <col min="15618" max="15618" width="25.00390625" style="26" customWidth="1"/>
    <col min="15619" max="15624" width="11.7109375" style="26" customWidth="1"/>
    <col min="15625" max="15872" width="11.421875" style="26" customWidth="1"/>
    <col min="15873" max="15873" width="3.00390625" style="26" customWidth="1"/>
    <col min="15874" max="15874" width="25.00390625" style="26" customWidth="1"/>
    <col min="15875" max="15880" width="11.7109375" style="26" customWidth="1"/>
    <col min="15881" max="16128" width="11.421875" style="26" customWidth="1"/>
    <col min="16129" max="16129" width="3.00390625" style="26" customWidth="1"/>
    <col min="16130" max="16130" width="25.00390625" style="26" customWidth="1"/>
    <col min="16131" max="16136" width="11.7109375" style="26" customWidth="1"/>
    <col min="16137" max="16384" width="11.421875" style="26" customWidth="1"/>
  </cols>
  <sheetData>
    <row r="2" spans="2:8" ht="18" customHeight="1">
      <c r="B2" s="824" t="s">
        <v>14</v>
      </c>
      <c r="C2" s="825"/>
      <c r="D2" s="825"/>
      <c r="E2" s="825"/>
      <c r="F2" s="825"/>
      <c r="G2" s="825"/>
      <c r="H2" s="825"/>
    </row>
    <row r="3" spans="2:11" ht="45" customHeight="1">
      <c r="B3" s="27"/>
      <c r="C3" s="28" t="s">
        <v>15</v>
      </c>
      <c r="D3" s="29" t="s">
        <v>16</v>
      </c>
      <c r="E3" s="30" t="s">
        <v>17</v>
      </c>
      <c r="F3" s="28" t="s">
        <v>18</v>
      </c>
      <c r="G3" s="29" t="s">
        <v>19</v>
      </c>
      <c r="H3" s="29" t="s">
        <v>20</v>
      </c>
      <c r="I3" s="31"/>
      <c r="J3" s="31"/>
      <c r="K3" s="31"/>
    </row>
    <row r="4" spans="2:11" ht="15" customHeight="1">
      <c r="B4" s="32" t="s">
        <v>21</v>
      </c>
      <c r="C4" s="33">
        <v>13076.324</v>
      </c>
      <c r="D4" s="34">
        <v>47.18153970488954</v>
      </c>
      <c r="E4" s="34">
        <v>38</v>
      </c>
      <c r="F4" s="35">
        <v>1.1906398036783077</v>
      </c>
      <c r="G4" s="36">
        <v>8.510908080028546</v>
      </c>
      <c r="H4" s="36">
        <v>27.58162226218779</v>
      </c>
      <c r="I4" s="31"/>
      <c r="J4" s="31"/>
      <c r="K4" s="31"/>
    </row>
    <row r="5" spans="2:11" ht="15" customHeight="1">
      <c r="B5" s="37" t="s">
        <v>22</v>
      </c>
      <c r="C5" s="38">
        <v>1927.273</v>
      </c>
      <c r="D5" s="39">
        <v>62.9196278887319</v>
      </c>
      <c r="E5" s="39">
        <v>89</v>
      </c>
      <c r="F5" s="36">
        <v>0.18839195716058388</v>
      </c>
      <c r="G5" s="36">
        <v>-0.22881482720080262</v>
      </c>
      <c r="H5" s="36">
        <v>5.1535395222002345</v>
      </c>
      <c r="I5" s="31"/>
      <c r="J5" s="31"/>
      <c r="K5" s="31"/>
    </row>
    <row r="6" spans="2:11" ht="15" customHeight="1">
      <c r="B6" s="37" t="s">
        <v>23</v>
      </c>
      <c r="C6" s="38">
        <v>11093.308</v>
      </c>
      <c r="D6" s="39">
        <v>51.691470208886294</v>
      </c>
      <c r="E6" s="39" t="s">
        <v>24</v>
      </c>
      <c r="F6" s="36">
        <v>1.5917677511643167</v>
      </c>
      <c r="G6" s="36">
        <v>10.106051426525084</v>
      </c>
      <c r="H6" s="36">
        <v>22.83404023968194</v>
      </c>
      <c r="I6" s="31"/>
      <c r="J6" s="31"/>
      <c r="K6" s="31"/>
    </row>
    <row r="7" spans="2:11" ht="15" customHeight="1">
      <c r="B7" s="37" t="s">
        <v>25</v>
      </c>
      <c r="C7" s="38">
        <v>2404.918</v>
      </c>
      <c r="D7" s="39">
        <v>72.87545770791354</v>
      </c>
      <c r="E7" s="39" t="s">
        <v>24</v>
      </c>
      <c r="F7" s="36">
        <v>3.4394243668581685</v>
      </c>
      <c r="G7" s="36">
        <v>15.833623529332433</v>
      </c>
      <c r="H7" s="36">
        <v>50.41454536357157</v>
      </c>
      <c r="I7" s="31"/>
      <c r="J7" s="31"/>
      <c r="K7" s="31"/>
    </row>
    <row r="8" spans="2:11" ht="15" customHeight="1">
      <c r="B8" s="37" t="s">
        <v>26</v>
      </c>
      <c r="C8" s="38">
        <v>1509.3013333333333</v>
      </c>
      <c r="D8" s="39">
        <v>43.7687172696241</v>
      </c>
      <c r="E8" s="39">
        <v>40</v>
      </c>
      <c r="F8" s="36">
        <v>1.1642287946355012</v>
      </c>
      <c r="G8" s="36">
        <v>8.864074983163933</v>
      </c>
      <c r="H8" s="36">
        <v>31.175154991598596</v>
      </c>
      <c r="I8" s="31"/>
      <c r="J8" s="31"/>
      <c r="K8" s="31"/>
    </row>
    <row r="9" spans="2:11" ht="15" customHeight="1">
      <c r="B9" s="37" t="s">
        <v>27</v>
      </c>
      <c r="C9" s="38">
        <v>363.88616666666667</v>
      </c>
      <c r="D9" s="39">
        <v>93.26419388480922</v>
      </c>
      <c r="E9" s="39">
        <v>36</v>
      </c>
      <c r="F9" s="36">
        <v>0.2403030554850404</v>
      </c>
      <c r="G9" s="36">
        <v>2.4800514438060963</v>
      </c>
      <c r="H9" s="36">
        <v>4.669660081537486</v>
      </c>
      <c r="I9" s="31"/>
      <c r="J9" s="31"/>
      <c r="K9" s="31"/>
    </row>
    <row r="10" spans="2:11" ht="15" customHeight="1">
      <c r="B10" s="37" t="s">
        <v>28</v>
      </c>
      <c r="C10" s="38">
        <v>1013.113</v>
      </c>
      <c r="D10" s="39">
        <v>29.662008745980625</v>
      </c>
      <c r="E10" s="39">
        <v>67</v>
      </c>
      <c r="F10" s="36">
        <v>3.6625038029220125</v>
      </c>
      <c r="G10" s="36">
        <v>22.042398076450493</v>
      </c>
      <c r="H10" s="36">
        <v>60.30573365317062</v>
      </c>
      <c r="I10" s="31"/>
      <c r="J10" s="31"/>
      <c r="K10" s="31"/>
    </row>
    <row r="11" spans="2:11" ht="15" customHeight="1">
      <c r="B11" s="37" t="s">
        <v>29</v>
      </c>
      <c r="C11" s="38">
        <v>62.99</v>
      </c>
      <c r="D11" s="39">
        <v>80.78266391490713</v>
      </c>
      <c r="E11" s="39">
        <v>74</v>
      </c>
      <c r="F11" s="36" t="s">
        <v>24</v>
      </c>
      <c r="G11" s="36" t="s">
        <v>24</v>
      </c>
      <c r="H11" s="36" t="s">
        <v>24</v>
      </c>
      <c r="I11" s="31"/>
      <c r="J11" s="31"/>
      <c r="K11" s="31"/>
    </row>
    <row r="12" spans="2:11" ht="15" customHeight="1">
      <c r="B12" s="37" t="s">
        <v>30</v>
      </c>
      <c r="C12" s="38">
        <v>1711.871</v>
      </c>
      <c r="D12" s="39">
        <v>39.97970641479411</v>
      </c>
      <c r="E12" s="39" t="s">
        <v>24</v>
      </c>
      <c r="F12" s="36">
        <v>2.146978620315176</v>
      </c>
      <c r="G12" s="36">
        <v>10.890500981701042</v>
      </c>
      <c r="H12" s="36">
        <v>31.570347404171994</v>
      </c>
      <c r="I12" s="31"/>
      <c r="J12" s="31"/>
      <c r="K12" s="31"/>
    </row>
    <row r="13" spans="2:11" ht="15" customHeight="1">
      <c r="B13" s="37" t="s">
        <v>31</v>
      </c>
      <c r="C13" s="38">
        <v>1380.792</v>
      </c>
      <c r="D13" s="39">
        <v>45.556970202608355</v>
      </c>
      <c r="E13" s="39">
        <v>72</v>
      </c>
      <c r="F13" s="36">
        <v>-4.179406502902809</v>
      </c>
      <c r="G13" s="36">
        <v>-13.973794501592753</v>
      </c>
      <c r="H13" s="36">
        <v>-21.04011720532548</v>
      </c>
      <c r="I13" s="31"/>
      <c r="J13" s="31"/>
      <c r="K13" s="31"/>
    </row>
    <row r="14" spans="2:11" ht="15" customHeight="1">
      <c r="B14" s="37" t="s">
        <v>32</v>
      </c>
      <c r="C14" s="38">
        <v>694.224</v>
      </c>
      <c r="D14" s="39">
        <v>47.42777547304616</v>
      </c>
      <c r="E14" s="39" t="s">
        <v>24</v>
      </c>
      <c r="F14" s="36">
        <v>-1.7396658245047876</v>
      </c>
      <c r="G14" s="36" t="s">
        <v>24</v>
      </c>
      <c r="H14" s="36" t="s">
        <v>24</v>
      </c>
      <c r="I14" s="31"/>
      <c r="J14" s="31"/>
      <c r="K14" s="31"/>
    </row>
    <row r="15" spans="2:11" ht="15" customHeight="1">
      <c r="B15" s="37" t="s">
        <v>33</v>
      </c>
      <c r="C15" s="38">
        <v>950.528</v>
      </c>
      <c r="D15" s="39">
        <v>55.56816842849448</v>
      </c>
      <c r="E15" s="39">
        <v>95</v>
      </c>
      <c r="F15" s="36">
        <v>1.7178629711870301</v>
      </c>
      <c r="G15" s="36">
        <v>7.882144640668271</v>
      </c>
      <c r="H15" s="36">
        <v>23.07277977030544</v>
      </c>
      <c r="I15" s="31"/>
      <c r="J15" s="31"/>
      <c r="K15" s="31"/>
    </row>
    <row r="16" spans="2:11" ht="15" customHeight="1">
      <c r="B16" s="37" t="s">
        <v>34</v>
      </c>
      <c r="C16" s="38">
        <v>685.719</v>
      </c>
      <c r="D16" s="39">
        <v>81.11427567268808</v>
      </c>
      <c r="E16" s="39">
        <v>97</v>
      </c>
      <c r="F16" s="36">
        <v>1.7147290179319716</v>
      </c>
      <c r="G16" s="36">
        <v>7.56899551193862</v>
      </c>
      <c r="H16" s="36">
        <v>70.8739508963949</v>
      </c>
      <c r="I16" s="31"/>
      <c r="J16" s="40"/>
      <c r="K16" s="41"/>
    </row>
    <row r="17" spans="2:11" ht="15" customHeight="1">
      <c r="B17" s="37" t="s">
        <v>35</v>
      </c>
      <c r="C17" s="38">
        <v>937.963</v>
      </c>
      <c r="D17" s="39">
        <v>76.58489727206724</v>
      </c>
      <c r="E17" s="39" t="s">
        <v>24</v>
      </c>
      <c r="F17" s="36">
        <v>2.9643485601437605</v>
      </c>
      <c r="G17" s="36">
        <v>14.1</v>
      </c>
      <c r="H17" s="36" t="s">
        <v>24</v>
      </c>
      <c r="I17" s="31"/>
      <c r="J17" s="31"/>
      <c r="K17" s="42"/>
    </row>
    <row r="18" spans="2:8" ht="15" customHeight="1">
      <c r="B18" s="37" t="s">
        <v>36</v>
      </c>
      <c r="C18" s="38">
        <v>279.144</v>
      </c>
      <c r="D18" s="39">
        <v>65.64318058063222</v>
      </c>
      <c r="E18" s="39">
        <v>85</v>
      </c>
      <c r="F18" s="36">
        <v>0.06628977424653337</v>
      </c>
      <c r="G18" s="36" t="s">
        <v>24</v>
      </c>
      <c r="H18" s="36" t="s">
        <v>24</v>
      </c>
    </row>
    <row r="19" spans="2:8" ht="15" customHeight="1">
      <c r="B19" s="37" t="s">
        <v>37</v>
      </c>
      <c r="C19" s="38">
        <v>127.614</v>
      </c>
      <c r="D19" s="39">
        <v>77.0573761499522</v>
      </c>
      <c r="E19" s="39">
        <v>42</v>
      </c>
      <c r="F19" s="36">
        <v>2.2195878022796633</v>
      </c>
      <c r="G19" s="36">
        <v>10.758735614226945</v>
      </c>
      <c r="H19" s="36">
        <v>22.819140745303358</v>
      </c>
    </row>
    <row r="20" spans="2:8" ht="15" customHeight="1">
      <c r="B20" s="37" t="s">
        <v>38</v>
      </c>
      <c r="C20" s="38">
        <v>176.232</v>
      </c>
      <c r="D20" s="39">
        <v>89.18471106269008</v>
      </c>
      <c r="E20" s="39">
        <v>53</v>
      </c>
      <c r="F20" s="36">
        <v>-0.5591824988855848</v>
      </c>
      <c r="G20" s="36">
        <v>-3.8218680928861843</v>
      </c>
      <c r="H20" s="36">
        <v>-7.209688034750561</v>
      </c>
    </row>
    <row r="21" spans="2:8" ht="15" customHeight="1">
      <c r="B21" s="37" t="s">
        <v>39</v>
      </c>
      <c r="C21" s="38">
        <v>33.323</v>
      </c>
      <c r="D21" s="39">
        <v>80.85706569036401</v>
      </c>
      <c r="E21" s="39">
        <v>43.31257816173255</v>
      </c>
      <c r="F21" s="36">
        <v>0.765043846386453</v>
      </c>
      <c r="G21" s="36">
        <v>6.753163543168348</v>
      </c>
      <c r="H21" s="36" t="s">
        <v>24</v>
      </c>
    </row>
    <row r="22" spans="2:8" ht="15" customHeight="1">
      <c r="B22" s="37" t="s">
        <v>40</v>
      </c>
      <c r="C22" s="38">
        <v>62.409</v>
      </c>
      <c r="D22" s="39">
        <v>22.10899069044529</v>
      </c>
      <c r="E22" s="39">
        <v>71</v>
      </c>
      <c r="F22" s="36">
        <v>1.3956133225020309</v>
      </c>
      <c r="G22" s="36">
        <v>9.699249441915242</v>
      </c>
      <c r="H22" s="36" t="s">
        <v>24</v>
      </c>
    </row>
    <row r="23" spans="2:8" ht="15" customHeight="1">
      <c r="B23" s="37" t="s">
        <v>41</v>
      </c>
      <c r="C23" s="38">
        <v>46.603</v>
      </c>
      <c r="D23" s="39">
        <v>35.77666673819282</v>
      </c>
      <c r="E23" s="39">
        <v>64.31538396591222</v>
      </c>
      <c r="F23" s="36">
        <v>-4.605653695781221</v>
      </c>
      <c r="G23" s="36">
        <v>-18.043367391801347</v>
      </c>
      <c r="H23" s="36" t="s">
        <v>24</v>
      </c>
    </row>
    <row r="24" spans="2:8" ht="15" customHeight="1">
      <c r="B24" s="37" t="s">
        <v>42</v>
      </c>
      <c r="C24" s="38">
        <v>69</v>
      </c>
      <c r="D24" s="39" t="s">
        <v>24</v>
      </c>
      <c r="E24" s="39" t="s">
        <v>24</v>
      </c>
      <c r="F24" s="36">
        <v>-1.1</v>
      </c>
      <c r="G24" s="36" t="s">
        <v>24</v>
      </c>
      <c r="H24" s="36" t="s">
        <v>24</v>
      </c>
    </row>
    <row r="25" spans="2:8" ht="15" customHeight="1">
      <c r="B25" s="37" t="s">
        <v>43</v>
      </c>
      <c r="C25" s="38">
        <v>150</v>
      </c>
      <c r="D25" s="39" t="s">
        <v>24</v>
      </c>
      <c r="E25" s="39" t="s">
        <v>24</v>
      </c>
      <c r="F25" s="36">
        <v>-4.4</v>
      </c>
      <c r="G25" s="36" t="s">
        <v>24</v>
      </c>
      <c r="H25" s="36" t="s">
        <v>24</v>
      </c>
    </row>
    <row r="26" spans="2:9" ht="15" customHeight="1">
      <c r="B26" s="43" t="s">
        <v>44</v>
      </c>
      <c r="C26" s="44">
        <v>15980.438111687214</v>
      </c>
      <c r="D26" s="45">
        <v>48.057223652423666</v>
      </c>
      <c r="E26" s="45">
        <v>33</v>
      </c>
      <c r="F26" s="46">
        <v>0.9605412546446424</v>
      </c>
      <c r="G26" s="47">
        <v>5.971075011188409</v>
      </c>
      <c r="H26" s="47">
        <v>20.516124522528003</v>
      </c>
      <c r="I26" s="48"/>
    </row>
    <row r="27" spans="2:8" ht="15" customHeight="1">
      <c r="B27" s="43" t="s">
        <v>45</v>
      </c>
      <c r="C27" s="44">
        <v>15873.744723812153</v>
      </c>
      <c r="D27" s="45">
        <v>47.945159500775226</v>
      </c>
      <c r="E27" s="45">
        <v>33</v>
      </c>
      <c r="F27" s="46">
        <v>0.9482834027364939</v>
      </c>
      <c r="G27" s="47">
        <v>6.39239091026913</v>
      </c>
      <c r="H27" s="47">
        <v>21.451757642021075</v>
      </c>
    </row>
    <row r="28" spans="2:8" ht="135" customHeight="1">
      <c r="B28" s="826" t="s">
        <v>46</v>
      </c>
      <c r="C28" s="827"/>
      <c r="D28" s="827"/>
      <c r="E28" s="827"/>
      <c r="F28" s="827"/>
      <c r="G28" s="827"/>
      <c r="H28" s="827"/>
    </row>
    <row r="29" ht="12.75">
      <c r="C29" s="49"/>
    </row>
  </sheetData>
  <mergeCells count="2">
    <mergeCell ref="B2:H2"/>
    <mergeCell ref="B28:H28"/>
  </mergeCells>
  <printOptions/>
  <pageMargins left="0.7" right="0.7" top="0.75" bottom="0.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topLeftCell="A1">
      <selection activeCell="A35" sqref="A35"/>
    </sheetView>
  </sheetViews>
  <sheetFormatPr defaultColWidth="11.421875" defaultRowHeight="15"/>
  <cols>
    <col min="1" max="1" width="30.00390625" style="0" customWidth="1"/>
    <col min="257" max="257" width="30.00390625" style="0" customWidth="1"/>
    <col min="513" max="513" width="30.00390625" style="0" customWidth="1"/>
    <col min="769" max="769" width="30.00390625" style="0" customWidth="1"/>
    <col min="1025" max="1025" width="30.00390625" style="0" customWidth="1"/>
    <col min="1281" max="1281" width="30.00390625" style="0" customWidth="1"/>
    <col min="1537" max="1537" width="30.00390625" style="0" customWidth="1"/>
    <col min="1793" max="1793" width="30.00390625" style="0" customWidth="1"/>
    <col min="2049" max="2049" width="30.00390625" style="0" customWidth="1"/>
    <col min="2305" max="2305" width="30.00390625" style="0" customWidth="1"/>
    <col min="2561" max="2561" width="30.00390625" style="0" customWidth="1"/>
    <col min="2817" max="2817" width="30.00390625" style="0" customWidth="1"/>
    <col min="3073" max="3073" width="30.00390625" style="0" customWidth="1"/>
    <col min="3329" max="3329" width="30.00390625" style="0" customWidth="1"/>
    <col min="3585" max="3585" width="30.00390625" style="0" customWidth="1"/>
    <col min="3841" max="3841" width="30.00390625" style="0" customWidth="1"/>
    <col min="4097" max="4097" width="30.00390625" style="0" customWidth="1"/>
    <col min="4353" max="4353" width="30.00390625" style="0" customWidth="1"/>
    <col min="4609" max="4609" width="30.00390625" style="0" customWidth="1"/>
    <col min="4865" max="4865" width="30.00390625" style="0" customWidth="1"/>
    <col min="5121" max="5121" width="30.00390625" style="0" customWidth="1"/>
    <col min="5377" max="5377" width="30.00390625" style="0" customWidth="1"/>
    <col min="5633" max="5633" width="30.00390625" style="0" customWidth="1"/>
    <col min="5889" max="5889" width="30.00390625" style="0" customWidth="1"/>
    <col min="6145" max="6145" width="30.00390625" style="0" customWidth="1"/>
    <col min="6401" max="6401" width="30.00390625" style="0" customWidth="1"/>
    <col min="6657" max="6657" width="30.00390625" style="0" customWidth="1"/>
    <col min="6913" max="6913" width="30.00390625" style="0" customWidth="1"/>
    <col min="7169" max="7169" width="30.00390625" style="0" customWidth="1"/>
    <col min="7425" max="7425" width="30.00390625" style="0" customWidth="1"/>
    <col min="7681" max="7681" width="30.00390625" style="0" customWidth="1"/>
    <col min="7937" max="7937" width="30.00390625" style="0" customWidth="1"/>
    <col min="8193" max="8193" width="30.00390625" style="0" customWidth="1"/>
    <col min="8449" max="8449" width="30.00390625" style="0" customWidth="1"/>
    <col min="8705" max="8705" width="30.00390625" style="0" customWidth="1"/>
    <col min="8961" max="8961" width="30.00390625" style="0" customWidth="1"/>
    <col min="9217" max="9217" width="30.00390625" style="0" customWidth="1"/>
    <col min="9473" max="9473" width="30.00390625" style="0" customWidth="1"/>
    <col min="9729" max="9729" width="30.00390625" style="0" customWidth="1"/>
    <col min="9985" max="9985" width="30.00390625" style="0" customWidth="1"/>
    <col min="10241" max="10241" width="30.00390625" style="0" customWidth="1"/>
    <col min="10497" max="10497" width="30.00390625" style="0" customWidth="1"/>
    <col min="10753" max="10753" width="30.00390625" style="0" customWidth="1"/>
    <col min="11009" max="11009" width="30.00390625" style="0" customWidth="1"/>
    <col min="11265" max="11265" width="30.00390625" style="0" customWidth="1"/>
    <col min="11521" max="11521" width="30.00390625" style="0" customWidth="1"/>
    <col min="11777" max="11777" width="30.00390625" style="0" customWidth="1"/>
    <col min="12033" max="12033" width="30.00390625" style="0" customWidth="1"/>
    <col min="12289" max="12289" width="30.00390625" style="0" customWidth="1"/>
    <col min="12545" max="12545" width="30.00390625" style="0" customWidth="1"/>
    <col min="12801" max="12801" width="30.00390625" style="0" customWidth="1"/>
    <col min="13057" max="13057" width="30.00390625" style="0" customWidth="1"/>
    <col min="13313" max="13313" width="30.00390625" style="0" customWidth="1"/>
    <col min="13569" max="13569" width="30.00390625" style="0" customWidth="1"/>
    <col min="13825" max="13825" width="30.00390625" style="0" customWidth="1"/>
    <col min="14081" max="14081" width="30.00390625" style="0" customWidth="1"/>
    <col min="14337" max="14337" width="30.00390625" style="0" customWidth="1"/>
    <col min="14593" max="14593" width="30.00390625" style="0" customWidth="1"/>
    <col min="14849" max="14849" width="30.00390625" style="0" customWidth="1"/>
    <col min="15105" max="15105" width="30.00390625" style="0" customWidth="1"/>
    <col min="15361" max="15361" width="30.00390625" style="0" customWidth="1"/>
    <col min="15617" max="15617" width="30.00390625" style="0" customWidth="1"/>
    <col min="15873" max="15873" width="30.00390625" style="0" customWidth="1"/>
    <col min="16129" max="16129" width="30.00390625" style="0" customWidth="1"/>
  </cols>
  <sheetData>
    <row r="1" ht="15">
      <c r="A1" s="427" t="s">
        <v>285</v>
      </c>
    </row>
    <row r="3" spans="1:13" ht="15">
      <c r="A3" s="428"/>
      <c r="B3" s="429">
        <v>2004</v>
      </c>
      <c r="C3" s="429">
        <v>2005</v>
      </c>
      <c r="D3" s="429">
        <v>2006</v>
      </c>
      <c r="E3" s="429">
        <v>2007</v>
      </c>
      <c r="F3" s="429">
        <v>2008</v>
      </c>
      <c r="G3" s="429">
        <v>2009</v>
      </c>
      <c r="H3" s="429">
        <v>2010</v>
      </c>
      <c r="I3" s="429">
        <v>2011</v>
      </c>
      <c r="J3" s="429">
        <v>2012</v>
      </c>
      <c r="K3" s="429">
        <v>2013</v>
      </c>
      <c r="L3" s="429">
        <v>2014</v>
      </c>
      <c r="M3" s="429">
        <v>2015</v>
      </c>
    </row>
    <row r="4" spans="1:13" ht="38.25">
      <c r="A4" s="430" t="s">
        <v>266</v>
      </c>
      <c r="B4" s="431">
        <v>2.1100917431192636</v>
      </c>
      <c r="C4" s="431">
        <v>1.5274034141958694</v>
      </c>
      <c r="D4" s="431">
        <v>1.5309734513274371</v>
      </c>
      <c r="E4" s="431">
        <v>2.5886864813039296</v>
      </c>
      <c r="F4" s="431">
        <v>1.0025488530161364</v>
      </c>
      <c r="G4" s="431">
        <v>0.9084791386271857</v>
      </c>
      <c r="H4" s="431">
        <v>1.7672557519173095</v>
      </c>
      <c r="I4" s="431">
        <v>2.4655963302752335</v>
      </c>
      <c r="J4" s="431">
        <v>1.3350387720841008</v>
      </c>
      <c r="K4" s="431">
        <v>0.6942253076680305</v>
      </c>
      <c r="L4" s="431">
        <v>0.0705108116577902</v>
      </c>
      <c r="M4" s="432">
        <v>0.17</v>
      </c>
    </row>
    <row r="5" spans="1:13" ht="15">
      <c r="A5" s="433" t="s">
        <v>286</v>
      </c>
      <c r="B5" s="434">
        <v>1.6999999999999904</v>
      </c>
      <c r="C5" s="434">
        <v>2.0000000000000018</v>
      </c>
      <c r="D5" s="434">
        <v>1.8000000000000016</v>
      </c>
      <c r="E5" s="434">
        <v>1.8000000000000016</v>
      </c>
      <c r="F5" s="434">
        <v>1.9087999999999994</v>
      </c>
      <c r="G5" s="434">
        <v>1</v>
      </c>
      <c r="H5" s="434">
        <v>0.8999999999999999</v>
      </c>
      <c r="I5" s="434">
        <v>2.1</v>
      </c>
      <c r="J5" s="434">
        <v>2.1</v>
      </c>
      <c r="K5" s="434">
        <v>1.3</v>
      </c>
      <c r="L5" s="434">
        <v>0</v>
      </c>
      <c r="M5" s="432">
        <v>0.1</v>
      </c>
    </row>
    <row r="6" spans="1:13" ht="15">
      <c r="A6" s="433" t="s">
        <v>25</v>
      </c>
      <c r="B6" s="434">
        <v>1.7500000000000002</v>
      </c>
      <c r="C6" s="434">
        <v>2.0000000000000018</v>
      </c>
      <c r="D6" s="434">
        <v>1.649999999999996</v>
      </c>
      <c r="E6" s="434">
        <v>1.7099999999999893</v>
      </c>
      <c r="F6" s="434">
        <v>1.46</v>
      </c>
      <c r="G6" s="434">
        <v>1.3</v>
      </c>
      <c r="H6" s="434">
        <v>0.72</v>
      </c>
      <c r="I6" s="434">
        <v>0.41000000000000003</v>
      </c>
      <c r="J6" s="434">
        <v>2.3</v>
      </c>
      <c r="K6" s="434">
        <v>0.51</v>
      </c>
      <c r="L6" s="434">
        <v>0</v>
      </c>
      <c r="M6" s="432">
        <v>0</v>
      </c>
    </row>
    <row r="7" spans="1:13" ht="15">
      <c r="A7" s="433" t="s">
        <v>23</v>
      </c>
      <c r="B7" s="434">
        <v>1.750000000000007</v>
      </c>
      <c r="C7" s="434">
        <v>2.0000000000000018</v>
      </c>
      <c r="D7" s="434">
        <v>1.649999999999996</v>
      </c>
      <c r="E7" s="434">
        <v>1.7099999999999893</v>
      </c>
      <c r="F7" s="434">
        <v>1.4599999999999946</v>
      </c>
      <c r="G7" s="434">
        <v>1.3</v>
      </c>
      <c r="H7" s="434">
        <v>0.72</v>
      </c>
      <c r="I7" s="434">
        <v>2.11</v>
      </c>
      <c r="J7" s="434">
        <v>2.3</v>
      </c>
      <c r="K7" s="434">
        <v>0.8</v>
      </c>
      <c r="L7" s="434">
        <v>0</v>
      </c>
      <c r="M7" s="432">
        <v>0</v>
      </c>
    </row>
    <row r="8" spans="1:13" ht="15">
      <c r="A8" s="433" t="s">
        <v>287</v>
      </c>
      <c r="B8" s="434">
        <v>0</v>
      </c>
      <c r="C8" s="434">
        <v>1.6000000000000014</v>
      </c>
      <c r="D8" s="434">
        <v>1.9600000000000062</v>
      </c>
      <c r="E8" s="434">
        <v>1.8000000000000016</v>
      </c>
      <c r="F8" s="434">
        <v>1.7065999999999804</v>
      </c>
      <c r="G8" s="434">
        <v>2.7</v>
      </c>
      <c r="H8" s="434">
        <v>0.73</v>
      </c>
      <c r="I8" s="434">
        <v>2.52</v>
      </c>
      <c r="J8" s="434">
        <v>2.11</v>
      </c>
      <c r="K8" s="434">
        <v>1.3</v>
      </c>
      <c r="L8" s="435">
        <v>0</v>
      </c>
      <c r="M8" s="432">
        <v>0.1</v>
      </c>
    </row>
    <row r="9" spans="1:13" ht="15">
      <c r="A9" s="433" t="s">
        <v>288</v>
      </c>
      <c r="B9" s="434">
        <v>0</v>
      </c>
      <c r="C9" s="434">
        <v>0</v>
      </c>
      <c r="D9" s="434">
        <v>1.0000000000000009</v>
      </c>
      <c r="E9" s="434">
        <v>1.0999999999999899</v>
      </c>
      <c r="F9" s="434">
        <v>1.4999999999999902</v>
      </c>
      <c r="G9" s="434">
        <v>2.8</v>
      </c>
      <c r="H9" s="434">
        <v>1.2</v>
      </c>
      <c r="I9" s="434">
        <v>2.1</v>
      </c>
      <c r="J9" s="434">
        <v>2.1</v>
      </c>
      <c r="K9" s="434">
        <v>1.3</v>
      </c>
      <c r="L9" s="435">
        <v>0</v>
      </c>
      <c r="M9" s="432">
        <v>0.1</v>
      </c>
    </row>
    <row r="10" spans="1:13" ht="15">
      <c r="A10" s="433" t="s">
        <v>30</v>
      </c>
      <c r="B10" s="434">
        <v>1.5800000000000036</v>
      </c>
      <c r="C10" s="434">
        <v>2.0000000000000018</v>
      </c>
      <c r="D10" s="434">
        <v>1.8000000000000016</v>
      </c>
      <c r="E10" s="434">
        <v>1.8000000000000016</v>
      </c>
      <c r="F10" s="434">
        <v>1.9087999999999994</v>
      </c>
      <c r="G10" s="434">
        <v>1</v>
      </c>
      <c r="H10" s="434">
        <v>0.8999999999999999</v>
      </c>
      <c r="I10" s="434">
        <v>2.1</v>
      </c>
      <c r="J10" s="434">
        <v>2.1</v>
      </c>
      <c r="K10" s="434">
        <v>1.3</v>
      </c>
      <c r="L10" s="435">
        <v>0</v>
      </c>
      <c r="M10" s="432">
        <v>0.1</v>
      </c>
    </row>
    <row r="11" spans="1:13" ht="15">
      <c r="A11" s="433" t="s">
        <v>270</v>
      </c>
      <c r="B11" s="434"/>
      <c r="C11" s="434"/>
      <c r="D11" s="434">
        <v>2</v>
      </c>
      <c r="E11" s="434">
        <v>1.7999999999999998</v>
      </c>
      <c r="F11" s="434">
        <v>1.6</v>
      </c>
      <c r="G11" s="434">
        <v>1</v>
      </c>
      <c r="H11" s="434">
        <v>0.5</v>
      </c>
      <c r="I11" s="434">
        <v>0.5</v>
      </c>
      <c r="J11" s="434">
        <v>1.7000000000000002</v>
      </c>
      <c r="K11" s="434">
        <v>1</v>
      </c>
      <c r="L11" s="434">
        <v>1</v>
      </c>
      <c r="M11" s="432">
        <v>0</v>
      </c>
    </row>
    <row r="13" ht="15">
      <c r="A13" s="220" t="s">
        <v>289</v>
      </c>
    </row>
    <row r="14" ht="15">
      <c r="A14" s="396" t="s">
        <v>290</v>
      </c>
    </row>
    <row r="15" ht="15">
      <c r="A15" s="220" t="s">
        <v>291</v>
      </c>
    </row>
  </sheetData>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topLeftCell="A1"/>
  </sheetViews>
  <sheetFormatPr defaultColWidth="11.421875" defaultRowHeight="15"/>
  <cols>
    <col min="1" max="1" width="33.421875" style="0" customWidth="1"/>
    <col min="257" max="257" width="33.421875" style="0" customWidth="1"/>
    <col min="513" max="513" width="33.421875" style="0" customWidth="1"/>
    <col min="769" max="769" width="33.421875" style="0" customWidth="1"/>
    <col min="1025" max="1025" width="33.421875" style="0" customWidth="1"/>
    <col min="1281" max="1281" width="33.421875" style="0" customWidth="1"/>
    <col min="1537" max="1537" width="33.421875" style="0" customWidth="1"/>
    <col min="1793" max="1793" width="33.421875" style="0" customWidth="1"/>
    <col min="2049" max="2049" width="33.421875" style="0" customWidth="1"/>
    <col min="2305" max="2305" width="33.421875" style="0" customWidth="1"/>
    <col min="2561" max="2561" width="33.421875" style="0" customWidth="1"/>
    <col min="2817" max="2817" width="33.421875" style="0" customWidth="1"/>
    <col min="3073" max="3073" width="33.421875" style="0" customWidth="1"/>
    <col min="3329" max="3329" width="33.421875" style="0" customWidth="1"/>
    <col min="3585" max="3585" width="33.421875" style="0" customWidth="1"/>
    <col min="3841" max="3841" width="33.421875" style="0" customWidth="1"/>
    <col min="4097" max="4097" width="33.421875" style="0" customWidth="1"/>
    <col min="4353" max="4353" width="33.421875" style="0" customWidth="1"/>
    <col min="4609" max="4609" width="33.421875" style="0" customWidth="1"/>
    <col min="4865" max="4865" width="33.421875" style="0" customWidth="1"/>
    <col min="5121" max="5121" width="33.421875" style="0" customWidth="1"/>
    <col min="5377" max="5377" width="33.421875" style="0" customWidth="1"/>
    <col min="5633" max="5633" width="33.421875" style="0" customWidth="1"/>
    <col min="5889" max="5889" width="33.421875" style="0" customWidth="1"/>
    <col min="6145" max="6145" width="33.421875" style="0" customWidth="1"/>
    <col min="6401" max="6401" width="33.421875" style="0" customWidth="1"/>
    <col min="6657" max="6657" width="33.421875" style="0" customWidth="1"/>
    <col min="6913" max="6913" width="33.421875" style="0" customWidth="1"/>
    <col min="7169" max="7169" width="33.421875" style="0" customWidth="1"/>
    <col min="7425" max="7425" width="33.421875" style="0" customWidth="1"/>
    <col min="7681" max="7681" width="33.421875" style="0" customWidth="1"/>
    <col min="7937" max="7937" width="33.421875" style="0" customWidth="1"/>
    <col min="8193" max="8193" width="33.421875" style="0" customWidth="1"/>
    <col min="8449" max="8449" width="33.421875" style="0" customWidth="1"/>
    <col min="8705" max="8705" width="33.421875" style="0" customWidth="1"/>
    <col min="8961" max="8961" width="33.421875" style="0" customWidth="1"/>
    <col min="9217" max="9217" width="33.421875" style="0" customWidth="1"/>
    <col min="9473" max="9473" width="33.421875" style="0" customWidth="1"/>
    <col min="9729" max="9729" width="33.421875" style="0" customWidth="1"/>
    <col min="9985" max="9985" width="33.421875" style="0" customWidth="1"/>
    <col min="10241" max="10241" width="33.421875" style="0" customWidth="1"/>
    <col min="10497" max="10497" width="33.421875" style="0" customWidth="1"/>
    <col min="10753" max="10753" width="33.421875" style="0" customWidth="1"/>
    <col min="11009" max="11009" width="33.421875" style="0" customWidth="1"/>
    <col min="11265" max="11265" width="33.421875" style="0" customWidth="1"/>
    <col min="11521" max="11521" width="33.421875" style="0" customWidth="1"/>
    <col min="11777" max="11777" width="33.421875" style="0" customWidth="1"/>
    <col min="12033" max="12033" width="33.421875" style="0" customWidth="1"/>
    <col min="12289" max="12289" width="33.421875" style="0" customWidth="1"/>
    <col min="12545" max="12545" width="33.421875" style="0" customWidth="1"/>
    <col min="12801" max="12801" width="33.421875" style="0" customWidth="1"/>
    <col min="13057" max="13057" width="33.421875" style="0" customWidth="1"/>
    <col min="13313" max="13313" width="33.421875" style="0" customWidth="1"/>
    <col min="13569" max="13569" width="33.421875" style="0" customWidth="1"/>
    <col min="13825" max="13825" width="33.421875" style="0" customWidth="1"/>
    <col min="14081" max="14081" width="33.421875" style="0" customWidth="1"/>
    <col min="14337" max="14337" width="33.421875" style="0" customWidth="1"/>
    <col min="14593" max="14593" width="33.421875" style="0" customWidth="1"/>
    <col min="14849" max="14849" width="33.421875" style="0" customWidth="1"/>
    <col min="15105" max="15105" width="33.421875" style="0" customWidth="1"/>
    <col min="15361" max="15361" width="33.421875" style="0" customWidth="1"/>
    <col min="15617" max="15617" width="33.421875" style="0" customWidth="1"/>
    <col min="15873" max="15873" width="33.421875" style="0" customWidth="1"/>
    <col min="16129" max="16129" width="33.421875" style="0" customWidth="1"/>
  </cols>
  <sheetData>
    <row r="1" ht="15">
      <c r="A1" s="427" t="s">
        <v>292</v>
      </c>
    </row>
    <row r="2" ht="15">
      <c r="M2" t="s">
        <v>104</v>
      </c>
    </row>
    <row r="3" spans="1:13" ht="15">
      <c r="A3" s="436"/>
      <c r="B3" s="436">
        <v>2004</v>
      </c>
      <c r="C3" s="436">
        <v>2005</v>
      </c>
      <c r="D3" s="436">
        <v>2006</v>
      </c>
      <c r="E3" s="436">
        <v>2007</v>
      </c>
      <c r="F3" s="436">
        <v>2008</v>
      </c>
      <c r="G3" s="436">
        <v>2009</v>
      </c>
      <c r="H3" s="436">
        <v>2010</v>
      </c>
      <c r="I3" s="436">
        <v>2011</v>
      </c>
      <c r="J3" s="436">
        <v>2012</v>
      </c>
      <c r="K3" s="436">
        <v>2013</v>
      </c>
      <c r="L3" s="436">
        <v>2014</v>
      </c>
      <c r="M3" s="436">
        <v>2015</v>
      </c>
    </row>
    <row r="4" spans="1:13" ht="15">
      <c r="A4" s="433" t="s">
        <v>293</v>
      </c>
      <c r="B4" s="437">
        <v>-0.4459633027523058</v>
      </c>
      <c r="C4" s="437">
        <v>0.44204851752021046</v>
      </c>
      <c r="D4" s="437">
        <v>0.24146902654866853</v>
      </c>
      <c r="E4" s="437">
        <v>-0.8352828379673993</v>
      </c>
      <c r="F4" s="437">
        <v>0.8871144944774922</v>
      </c>
      <c r="G4" s="437">
        <v>0.08243606998654673</v>
      </c>
      <c r="H4" s="437">
        <v>-0.883161053684578</v>
      </c>
      <c r="I4" s="437">
        <v>-0.4173738532110227</v>
      </c>
      <c r="J4" s="437">
        <v>0.7369254137021386</v>
      </c>
      <c r="K4" s="437">
        <v>0.5967497633322827</v>
      </c>
      <c r="L4" s="437">
        <v>-0.07051081165778683</v>
      </c>
      <c r="M4" s="437">
        <v>-0.07017000000001383</v>
      </c>
    </row>
    <row r="5" spans="1:13" ht="15">
      <c r="A5" s="433" t="s">
        <v>25</v>
      </c>
      <c r="B5" s="437">
        <v>-0.39701834862384544</v>
      </c>
      <c r="C5" s="437">
        <v>0.44204851752021046</v>
      </c>
      <c r="D5" s="437">
        <v>0.09376548672566098</v>
      </c>
      <c r="E5" s="437">
        <v>-0.9229530201342317</v>
      </c>
      <c r="F5" s="437">
        <v>0.44281393372982425</v>
      </c>
      <c r="G5" s="437">
        <v>0.3797106325706512</v>
      </c>
      <c r="H5" s="437">
        <v>-1.059979993331106</v>
      </c>
      <c r="I5" s="437">
        <v>-2.065705275229357</v>
      </c>
      <c r="J5" s="437">
        <v>0.9342553361579631</v>
      </c>
      <c r="K5" s="437">
        <v>-0.18776585673712098</v>
      </c>
      <c r="L5" s="437">
        <v>-0.07051081165778683</v>
      </c>
      <c r="M5" s="437">
        <v>-0.17000000000000348</v>
      </c>
    </row>
    <row r="6" spans="1:13" ht="15">
      <c r="A6" s="433" t="s">
        <v>23</v>
      </c>
      <c r="B6" s="437">
        <v>-0.39701834862384544</v>
      </c>
      <c r="C6" s="437">
        <v>0.44204851752021046</v>
      </c>
      <c r="D6" s="437">
        <v>0.09376548672566098</v>
      </c>
      <c r="E6" s="437">
        <v>-0.9229530201342317</v>
      </c>
      <c r="F6" s="437">
        <v>0.44281393372982425</v>
      </c>
      <c r="G6" s="437">
        <v>0.3797106325706512</v>
      </c>
      <c r="H6" s="437">
        <v>-1.059979993331106</v>
      </c>
      <c r="I6" s="437">
        <v>-0.40762041284404527</v>
      </c>
      <c r="J6" s="437">
        <v>0.9342553361579631</v>
      </c>
      <c r="K6" s="437">
        <v>0.10022088987062805</v>
      </c>
      <c r="L6" s="437">
        <v>-0.07051081165778683</v>
      </c>
      <c r="M6" s="437">
        <v>-0.17000000000000348</v>
      </c>
    </row>
    <row r="7" spans="1:13" ht="15">
      <c r="A7" s="433" t="s">
        <v>294</v>
      </c>
      <c r="B7" s="437">
        <v>-2.110091743119269</v>
      </c>
      <c r="C7" s="437">
        <v>0.04815813117700074</v>
      </c>
      <c r="D7" s="437">
        <v>0.3990194690265625</v>
      </c>
      <c r="E7" s="437">
        <v>-0.8352828379673993</v>
      </c>
      <c r="F7" s="437">
        <v>0.6869416482582658</v>
      </c>
      <c r="G7" s="437">
        <v>1.7669919246298793</v>
      </c>
      <c r="H7" s="437">
        <v>-1.0501567189062921</v>
      </c>
      <c r="I7" s="437">
        <v>-0.007729357798180736</v>
      </c>
      <c r="J7" s="437">
        <v>0.7467919098249176</v>
      </c>
      <c r="K7" s="437">
        <v>0.5967497633322827</v>
      </c>
      <c r="L7" s="437">
        <v>-0.07051081165778683</v>
      </c>
      <c r="M7" s="437">
        <v>-0.07017000000001383</v>
      </c>
    </row>
    <row r="8" spans="1:13" ht="15">
      <c r="A8" s="433" t="s">
        <v>295</v>
      </c>
      <c r="B8" s="437">
        <v>-2.110091743119269</v>
      </c>
      <c r="C8" s="437">
        <v>-1.5274034141958714</v>
      </c>
      <c r="D8" s="437">
        <v>-0.5462831858407013</v>
      </c>
      <c r="E8" s="437">
        <v>-1.5171620325982738</v>
      </c>
      <c r="F8" s="437">
        <v>0.4824129141886013</v>
      </c>
      <c r="G8" s="437">
        <v>1.8660834454912623</v>
      </c>
      <c r="H8" s="437">
        <v>-0.5884628209403164</v>
      </c>
      <c r="I8" s="437">
        <v>-0.4173738532110227</v>
      </c>
      <c r="J8" s="437">
        <v>0.7369254137021386</v>
      </c>
      <c r="K8" s="437">
        <v>0.5967497633322827</v>
      </c>
      <c r="L8" s="437">
        <v>-0.07051081165778683</v>
      </c>
      <c r="M8" s="437">
        <v>-0.07017000000001383</v>
      </c>
    </row>
    <row r="9" spans="1:13" ht="15">
      <c r="A9" s="433" t="s">
        <v>30</v>
      </c>
      <c r="B9" s="437">
        <v>-0.5634311926605462</v>
      </c>
      <c r="C9" s="437">
        <v>0.44204851752021046</v>
      </c>
      <c r="D9" s="437">
        <v>0.24146902654866853</v>
      </c>
      <c r="E9" s="437">
        <v>-0.8352828379673993</v>
      </c>
      <c r="F9" s="437">
        <v>0.8871144944774922</v>
      </c>
      <c r="G9" s="437">
        <v>0.08243606998654673</v>
      </c>
      <c r="H9" s="437">
        <v>-0.883161053684578</v>
      </c>
      <c r="I9" s="437">
        <v>-0.4173738532110227</v>
      </c>
      <c r="J9" s="437">
        <v>0.7369254137021386</v>
      </c>
      <c r="K9" s="437">
        <v>0.5967497633322827</v>
      </c>
      <c r="L9" s="437">
        <v>-0.07051081165778683</v>
      </c>
      <c r="M9" s="437">
        <v>-0.07017000000001383</v>
      </c>
    </row>
    <row r="10" spans="1:13" ht="15">
      <c r="A10" s="433" t="s">
        <v>270</v>
      </c>
      <c r="B10" s="437">
        <v>-2.110091743119269</v>
      </c>
      <c r="C10" s="437">
        <v>-1.5274034141958714</v>
      </c>
      <c r="D10" s="437">
        <v>0.4384070796460193</v>
      </c>
      <c r="E10" s="437">
        <v>-0.8352828379673993</v>
      </c>
      <c r="F10" s="437">
        <v>0.5814103653356106</v>
      </c>
      <c r="G10" s="437">
        <v>0.08243606998654673</v>
      </c>
      <c r="H10" s="437">
        <v>-1.2760920306769008</v>
      </c>
      <c r="I10" s="437">
        <v>-1.9779243119266154</v>
      </c>
      <c r="J10" s="437">
        <v>0.34226556879046743</v>
      </c>
      <c r="K10" s="437">
        <v>0.29883243925530323</v>
      </c>
      <c r="L10" s="437">
        <v>0.9287840802256309</v>
      </c>
      <c r="M10" s="437">
        <v>-0.17000000000000348</v>
      </c>
    </row>
    <row r="12" ht="15">
      <c r="A12" s="220" t="s">
        <v>289</v>
      </c>
    </row>
    <row r="13" ht="15">
      <c r="A13" s="396" t="s">
        <v>290</v>
      </c>
    </row>
    <row r="14" ht="15">
      <c r="A14" s="220" t="s">
        <v>291</v>
      </c>
    </row>
  </sheetData>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4"/>
  <sheetViews>
    <sheetView showGridLines="0" workbookViewId="0" topLeftCell="A1">
      <selection activeCell="B2" sqref="B2:N2"/>
    </sheetView>
  </sheetViews>
  <sheetFormatPr defaultColWidth="11.421875" defaultRowHeight="15"/>
  <cols>
    <col min="1" max="1" width="2.28125" style="438" customWidth="1"/>
    <col min="2" max="2" width="11.421875" style="438" customWidth="1"/>
    <col min="3" max="3" width="18.00390625" style="438" customWidth="1"/>
    <col min="4" max="11" width="9.7109375" style="438" customWidth="1"/>
    <col min="12" max="256" width="11.421875" style="438" customWidth="1"/>
    <col min="257" max="257" width="2.28125" style="438" customWidth="1"/>
    <col min="258" max="258" width="11.421875" style="438" customWidth="1"/>
    <col min="259" max="259" width="18.00390625" style="438" customWidth="1"/>
    <col min="260" max="267" width="9.7109375" style="438" customWidth="1"/>
    <col min="268" max="512" width="11.421875" style="438" customWidth="1"/>
    <col min="513" max="513" width="2.28125" style="438" customWidth="1"/>
    <col min="514" max="514" width="11.421875" style="438" customWidth="1"/>
    <col min="515" max="515" width="18.00390625" style="438" customWidth="1"/>
    <col min="516" max="523" width="9.7109375" style="438" customWidth="1"/>
    <col min="524" max="768" width="11.421875" style="438" customWidth="1"/>
    <col min="769" max="769" width="2.28125" style="438" customWidth="1"/>
    <col min="770" max="770" width="11.421875" style="438" customWidth="1"/>
    <col min="771" max="771" width="18.00390625" style="438" customWidth="1"/>
    <col min="772" max="779" width="9.7109375" style="438" customWidth="1"/>
    <col min="780" max="1024" width="11.421875" style="438" customWidth="1"/>
    <col min="1025" max="1025" width="2.28125" style="438" customWidth="1"/>
    <col min="1026" max="1026" width="11.421875" style="438" customWidth="1"/>
    <col min="1027" max="1027" width="18.00390625" style="438" customWidth="1"/>
    <col min="1028" max="1035" width="9.7109375" style="438" customWidth="1"/>
    <col min="1036" max="1280" width="11.421875" style="438" customWidth="1"/>
    <col min="1281" max="1281" width="2.28125" style="438" customWidth="1"/>
    <col min="1282" max="1282" width="11.421875" style="438" customWidth="1"/>
    <col min="1283" max="1283" width="18.00390625" style="438" customWidth="1"/>
    <col min="1284" max="1291" width="9.7109375" style="438" customWidth="1"/>
    <col min="1292" max="1536" width="11.421875" style="438" customWidth="1"/>
    <col min="1537" max="1537" width="2.28125" style="438" customWidth="1"/>
    <col min="1538" max="1538" width="11.421875" style="438" customWidth="1"/>
    <col min="1539" max="1539" width="18.00390625" style="438" customWidth="1"/>
    <col min="1540" max="1547" width="9.7109375" style="438" customWidth="1"/>
    <col min="1548" max="1792" width="11.421875" style="438" customWidth="1"/>
    <col min="1793" max="1793" width="2.28125" style="438" customWidth="1"/>
    <col min="1794" max="1794" width="11.421875" style="438" customWidth="1"/>
    <col min="1795" max="1795" width="18.00390625" style="438" customWidth="1"/>
    <col min="1796" max="1803" width="9.7109375" style="438" customWidth="1"/>
    <col min="1804" max="2048" width="11.421875" style="438" customWidth="1"/>
    <col min="2049" max="2049" width="2.28125" style="438" customWidth="1"/>
    <col min="2050" max="2050" width="11.421875" style="438" customWidth="1"/>
    <col min="2051" max="2051" width="18.00390625" style="438" customWidth="1"/>
    <col min="2052" max="2059" width="9.7109375" style="438" customWidth="1"/>
    <col min="2060" max="2304" width="11.421875" style="438" customWidth="1"/>
    <col min="2305" max="2305" width="2.28125" style="438" customWidth="1"/>
    <col min="2306" max="2306" width="11.421875" style="438" customWidth="1"/>
    <col min="2307" max="2307" width="18.00390625" style="438" customWidth="1"/>
    <col min="2308" max="2315" width="9.7109375" style="438" customWidth="1"/>
    <col min="2316" max="2560" width="11.421875" style="438" customWidth="1"/>
    <col min="2561" max="2561" width="2.28125" style="438" customWidth="1"/>
    <col min="2562" max="2562" width="11.421875" style="438" customWidth="1"/>
    <col min="2563" max="2563" width="18.00390625" style="438" customWidth="1"/>
    <col min="2564" max="2571" width="9.7109375" style="438" customWidth="1"/>
    <col min="2572" max="2816" width="11.421875" style="438" customWidth="1"/>
    <col min="2817" max="2817" width="2.28125" style="438" customWidth="1"/>
    <col min="2818" max="2818" width="11.421875" style="438" customWidth="1"/>
    <col min="2819" max="2819" width="18.00390625" style="438" customWidth="1"/>
    <col min="2820" max="2827" width="9.7109375" style="438" customWidth="1"/>
    <col min="2828" max="3072" width="11.421875" style="438" customWidth="1"/>
    <col min="3073" max="3073" width="2.28125" style="438" customWidth="1"/>
    <col min="3074" max="3074" width="11.421875" style="438" customWidth="1"/>
    <col min="3075" max="3075" width="18.00390625" style="438" customWidth="1"/>
    <col min="3076" max="3083" width="9.7109375" style="438" customWidth="1"/>
    <col min="3084" max="3328" width="11.421875" style="438" customWidth="1"/>
    <col min="3329" max="3329" width="2.28125" style="438" customWidth="1"/>
    <col min="3330" max="3330" width="11.421875" style="438" customWidth="1"/>
    <col min="3331" max="3331" width="18.00390625" style="438" customWidth="1"/>
    <col min="3332" max="3339" width="9.7109375" style="438" customWidth="1"/>
    <col min="3340" max="3584" width="11.421875" style="438" customWidth="1"/>
    <col min="3585" max="3585" width="2.28125" style="438" customWidth="1"/>
    <col min="3586" max="3586" width="11.421875" style="438" customWidth="1"/>
    <col min="3587" max="3587" width="18.00390625" style="438" customWidth="1"/>
    <col min="3588" max="3595" width="9.7109375" style="438" customWidth="1"/>
    <col min="3596" max="3840" width="11.421875" style="438" customWidth="1"/>
    <col min="3841" max="3841" width="2.28125" style="438" customWidth="1"/>
    <col min="3842" max="3842" width="11.421875" style="438" customWidth="1"/>
    <col min="3843" max="3843" width="18.00390625" style="438" customWidth="1"/>
    <col min="3844" max="3851" width="9.7109375" style="438" customWidth="1"/>
    <col min="3852" max="4096" width="11.421875" style="438" customWidth="1"/>
    <col min="4097" max="4097" width="2.28125" style="438" customWidth="1"/>
    <col min="4098" max="4098" width="11.421875" style="438" customWidth="1"/>
    <col min="4099" max="4099" width="18.00390625" style="438" customWidth="1"/>
    <col min="4100" max="4107" width="9.7109375" style="438" customWidth="1"/>
    <col min="4108" max="4352" width="11.421875" style="438" customWidth="1"/>
    <col min="4353" max="4353" width="2.28125" style="438" customWidth="1"/>
    <col min="4354" max="4354" width="11.421875" style="438" customWidth="1"/>
    <col min="4355" max="4355" width="18.00390625" style="438" customWidth="1"/>
    <col min="4356" max="4363" width="9.7109375" style="438" customWidth="1"/>
    <col min="4364" max="4608" width="11.421875" style="438" customWidth="1"/>
    <col min="4609" max="4609" width="2.28125" style="438" customWidth="1"/>
    <col min="4610" max="4610" width="11.421875" style="438" customWidth="1"/>
    <col min="4611" max="4611" width="18.00390625" style="438" customWidth="1"/>
    <col min="4612" max="4619" width="9.7109375" style="438" customWidth="1"/>
    <col min="4620" max="4864" width="11.421875" style="438" customWidth="1"/>
    <col min="4865" max="4865" width="2.28125" style="438" customWidth="1"/>
    <col min="4866" max="4866" width="11.421875" style="438" customWidth="1"/>
    <col min="4867" max="4867" width="18.00390625" style="438" customWidth="1"/>
    <col min="4868" max="4875" width="9.7109375" style="438" customWidth="1"/>
    <col min="4876" max="5120" width="11.421875" style="438" customWidth="1"/>
    <col min="5121" max="5121" width="2.28125" style="438" customWidth="1"/>
    <col min="5122" max="5122" width="11.421875" style="438" customWidth="1"/>
    <col min="5123" max="5123" width="18.00390625" style="438" customWidth="1"/>
    <col min="5124" max="5131" width="9.7109375" style="438" customWidth="1"/>
    <col min="5132" max="5376" width="11.421875" style="438" customWidth="1"/>
    <col min="5377" max="5377" width="2.28125" style="438" customWidth="1"/>
    <col min="5378" max="5378" width="11.421875" style="438" customWidth="1"/>
    <col min="5379" max="5379" width="18.00390625" style="438" customWidth="1"/>
    <col min="5380" max="5387" width="9.7109375" style="438" customWidth="1"/>
    <col min="5388" max="5632" width="11.421875" style="438" customWidth="1"/>
    <col min="5633" max="5633" width="2.28125" style="438" customWidth="1"/>
    <col min="5634" max="5634" width="11.421875" style="438" customWidth="1"/>
    <col min="5635" max="5635" width="18.00390625" style="438" customWidth="1"/>
    <col min="5636" max="5643" width="9.7109375" style="438" customWidth="1"/>
    <col min="5644" max="5888" width="11.421875" style="438" customWidth="1"/>
    <col min="5889" max="5889" width="2.28125" style="438" customWidth="1"/>
    <col min="5890" max="5890" width="11.421875" style="438" customWidth="1"/>
    <col min="5891" max="5891" width="18.00390625" style="438" customWidth="1"/>
    <col min="5892" max="5899" width="9.7109375" style="438" customWidth="1"/>
    <col min="5900" max="6144" width="11.421875" style="438" customWidth="1"/>
    <col min="6145" max="6145" width="2.28125" style="438" customWidth="1"/>
    <col min="6146" max="6146" width="11.421875" style="438" customWidth="1"/>
    <col min="6147" max="6147" width="18.00390625" style="438" customWidth="1"/>
    <col min="6148" max="6155" width="9.7109375" style="438" customWidth="1"/>
    <col min="6156" max="6400" width="11.421875" style="438" customWidth="1"/>
    <col min="6401" max="6401" width="2.28125" style="438" customWidth="1"/>
    <col min="6402" max="6402" width="11.421875" style="438" customWidth="1"/>
    <col min="6403" max="6403" width="18.00390625" style="438" customWidth="1"/>
    <col min="6404" max="6411" width="9.7109375" style="438" customWidth="1"/>
    <col min="6412" max="6656" width="11.421875" style="438" customWidth="1"/>
    <col min="6657" max="6657" width="2.28125" style="438" customWidth="1"/>
    <col min="6658" max="6658" width="11.421875" style="438" customWidth="1"/>
    <col min="6659" max="6659" width="18.00390625" style="438" customWidth="1"/>
    <col min="6660" max="6667" width="9.7109375" style="438" customWidth="1"/>
    <col min="6668" max="6912" width="11.421875" style="438" customWidth="1"/>
    <col min="6913" max="6913" width="2.28125" style="438" customWidth="1"/>
    <col min="6914" max="6914" width="11.421875" style="438" customWidth="1"/>
    <col min="6915" max="6915" width="18.00390625" style="438" customWidth="1"/>
    <col min="6916" max="6923" width="9.7109375" style="438" customWidth="1"/>
    <col min="6924" max="7168" width="11.421875" style="438" customWidth="1"/>
    <col min="7169" max="7169" width="2.28125" style="438" customWidth="1"/>
    <col min="7170" max="7170" width="11.421875" style="438" customWidth="1"/>
    <col min="7171" max="7171" width="18.00390625" style="438" customWidth="1"/>
    <col min="7172" max="7179" width="9.7109375" style="438" customWidth="1"/>
    <col min="7180" max="7424" width="11.421875" style="438" customWidth="1"/>
    <col min="7425" max="7425" width="2.28125" style="438" customWidth="1"/>
    <col min="7426" max="7426" width="11.421875" style="438" customWidth="1"/>
    <col min="7427" max="7427" width="18.00390625" style="438" customWidth="1"/>
    <col min="7428" max="7435" width="9.7109375" style="438" customWidth="1"/>
    <col min="7436" max="7680" width="11.421875" style="438" customWidth="1"/>
    <col min="7681" max="7681" width="2.28125" style="438" customWidth="1"/>
    <col min="7682" max="7682" width="11.421875" style="438" customWidth="1"/>
    <col min="7683" max="7683" width="18.00390625" style="438" customWidth="1"/>
    <col min="7684" max="7691" width="9.7109375" style="438" customWidth="1"/>
    <col min="7692" max="7936" width="11.421875" style="438" customWidth="1"/>
    <col min="7937" max="7937" width="2.28125" style="438" customWidth="1"/>
    <col min="7938" max="7938" width="11.421875" style="438" customWidth="1"/>
    <col min="7939" max="7939" width="18.00390625" style="438" customWidth="1"/>
    <col min="7940" max="7947" width="9.7109375" style="438" customWidth="1"/>
    <col min="7948" max="8192" width="11.421875" style="438" customWidth="1"/>
    <col min="8193" max="8193" width="2.28125" style="438" customWidth="1"/>
    <col min="8194" max="8194" width="11.421875" style="438" customWidth="1"/>
    <col min="8195" max="8195" width="18.00390625" style="438" customWidth="1"/>
    <col min="8196" max="8203" width="9.7109375" style="438" customWidth="1"/>
    <col min="8204" max="8448" width="11.421875" style="438" customWidth="1"/>
    <col min="8449" max="8449" width="2.28125" style="438" customWidth="1"/>
    <col min="8450" max="8450" width="11.421875" style="438" customWidth="1"/>
    <col min="8451" max="8451" width="18.00390625" style="438" customWidth="1"/>
    <col min="8452" max="8459" width="9.7109375" style="438" customWidth="1"/>
    <col min="8460" max="8704" width="11.421875" style="438" customWidth="1"/>
    <col min="8705" max="8705" width="2.28125" style="438" customWidth="1"/>
    <col min="8706" max="8706" width="11.421875" style="438" customWidth="1"/>
    <col min="8707" max="8707" width="18.00390625" style="438" customWidth="1"/>
    <col min="8708" max="8715" width="9.7109375" style="438" customWidth="1"/>
    <col min="8716" max="8960" width="11.421875" style="438" customWidth="1"/>
    <col min="8961" max="8961" width="2.28125" style="438" customWidth="1"/>
    <col min="8962" max="8962" width="11.421875" style="438" customWidth="1"/>
    <col min="8963" max="8963" width="18.00390625" style="438" customWidth="1"/>
    <col min="8964" max="8971" width="9.7109375" style="438" customWidth="1"/>
    <col min="8972" max="9216" width="11.421875" style="438" customWidth="1"/>
    <col min="9217" max="9217" width="2.28125" style="438" customWidth="1"/>
    <col min="9218" max="9218" width="11.421875" style="438" customWidth="1"/>
    <col min="9219" max="9219" width="18.00390625" style="438" customWidth="1"/>
    <col min="9220" max="9227" width="9.7109375" style="438" customWidth="1"/>
    <col min="9228" max="9472" width="11.421875" style="438" customWidth="1"/>
    <col min="9473" max="9473" width="2.28125" style="438" customWidth="1"/>
    <col min="9474" max="9474" width="11.421875" style="438" customWidth="1"/>
    <col min="9475" max="9475" width="18.00390625" style="438" customWidth="1"/>
    <col min="9476" max="9483" width="9.7109375" style="438" customWidth="1"/>
    <col min="9484" max="9728" width="11.421875" style="438" customWidth="1"/>
    <col min="9729" max="9729" width="2.28125" style="438" customWidth="1"/>
    <col min="9730" max="9730" width="11.421875" style="438" customWidth="1"/>
    <col min="9731" max="9731" width="18.00390625" style="438" customWidth="1"/>
    <col min="9732" max="9739" width="9.7109375" style="438" customWidth="1"/>
    <col min="9740" max="9984" width="11.421875" style="438" customWidth="1"/>
    <col min="9985" max="9985" width="2.28125" style="438" customWidth="1"/>
    <col min="9986" max="9986" width="11.421875" style="438" customWidth="1"/>
    <col min="9987" max="9987" width="18.00390625" style="438" customWidth="1"/>
    <col min="9988" max="9995" width="9.7109375" style="438" customWidth="1"/>
    <col min="9996" max="10240" width="11.421875" style="438" customWidth="1"/>
    <col min="10241" max="10241" width="2.28125" style="438" customWidth="1"/>
    <col min="10242" max="10242" width="11.421875" style="438" customWidth="1"/>
    <col min="10243" max="10243" width="18.00390625" style="438" customWidth="1"/>
    <col min="10244" max="10251" width="9.7109375" style="438" customWidth="1"/>
    <col min="10252" max="10496" width="11.421875" style="438" customWidth="1"/>
    <col min="10497" max="10497" width="2.28125" style="438" customWidth="1"/>
    <col min="10498" max="10498" width="11.421875" style="438" customWidth="1"/>
    <col min="10499" max="10499" width="18.00390625" style="438" customWidth="1"/>
    <col min="10500" max="10507" width="9.7109375" style="438" customWidth="1"/>
    <col min="10508" max="10752" width="11.421875" style="438" customWidth="1"/>
    <col min="10753" max="10753" width="2.28125" style="438" customWidth="1"/>
    <col min="10754" max="10754" width="11.421875" style="438" customWidth="1"/>
    <col min="10755" max="10755" width="18.00390625" style="438" customWidth="1"/>
    <col min="10756" max="10763" width="9.7109375" style="438" customWidth="1"/>
    <col min="10764" max="11008" width="11.421875" style="438" customWidth="1"/>
    <col min="11009" max="11009" width="2.28125" style="438" customWidth="1"/>
    <col min="11010" max="11010" width="11.421875" style="438" customWidth="1"/>
    <col min="11011" max="11011" width="18.00390625" style="438" customWidth="1"/>
    <col min="11012" max="11019" width="9.7109375" style="438" customWidth="1"/>
    <col min="11020" max="11264" width="11.421875" style="438" customWidth="1"/>
    <col min="11265" max="11265" width="2.28125" style="438" customWidth="1"/>
    <col min="11266" max="11266" width="11.421875" style="438" customWidth="1"/>
    <col min="11267" max="11267" width="18.00390625" style="438" customWidth="1"/>
    <col min="11268" max="11275" width="9.7109375" style="438" customWidth="1"/>
    <col min="11276" max="11520" width="11.421875" style="438" customWidth="1"/>
    <col min="11521" max="11521" width="2.28125" style="438" customWidth="1"/>
    <col min="11522" max="11522" width="11.421875" style="438" customWidth="1"/>
    <col min="11523" max="11523" width="18.00390625" style="438" customWidth="1"/>
    <col min="11524" max="11531" width="9.7109375" style="438" customWidth="1"/>
    <col min="11532" max="11776" width="11.421875" style="438" customWidth="1"/>
    <col min="11777" max="11777" width="2.28125" style="438" customWidth="1"/>
    <col min="11778" max="11778" width="11.421875" style="438" customWidth="1"/>
    <col min="11779" max="11779" width="18.00390625" style="438" customWidth="1"/>
    <col min="11780" max="11787" width="9.7109375" style="438" customWidth="1"/>
    <col min="11788" max="12032" width="11.421875" style="438" customWidth="1"/>
    <col min="12033" max="12033" width="2.28125" style="438" customWidth="1"/>
    <col min="12034" max="12034" width="11.421875" style="438" customWidth="1"/>
    <col min="12035" max="12035" width="18.00390625" style="438" customWidth="1"/>
    <col min="12036" max="12043" width="9.7109375" style="438" customWidth="1"/>
    <col min="12044" max="12288" width="11.421875" style="438" customWidth="1"/>
    <col min="12289" max="12289" width="2.28125" style="438" customWidth="1"/>
    <col min="12290" max="12290" width="11.421875" style="438" customWidth="1"/>
    <col min="12291" max="12291" width="18.00390625" style="438" customWidth="1"/>
    <col min="12292" max="12299" width="9.7109375" style="438" customWidth="1"/>
    <col min="12300" max="12544" width="11.421875" style="438" customWidth="1"/>
    <col min="12545" max="12545" width="2.28125" style="438" customWidth="1"/>
    <col min="12546" max="12546" width="11.421875" style="438" customWidth="1"/>
    <col min="12547" max="12547" width="18.00390625" style="438" customWidth="1"/>
    <col min="12548" max="12555" width="9.7109375" style="438" customWidth="1"/>
    <col min="12556" max="12800" width="11.421875" style="438" customWidth="1"/>
    <col min="12801" max="12801" width="2.28125" style="438" customWidth="1"/>
    <col min="12802" max="12802" width="11.421875" style="438" customWidth="1"/>
    <col min="12803" max="12803" width="18.00390625" style="438" customWidth="1"/>
    <col min="12804" max="12811" width="9.7109375" style="438" customWidth="1"/>
    <col min="12812" max="13056" width="11.421875" style="438" customWidth="1"/>
    <col min="13057" max="13057" width="2.28125" style="438" customWidth="1"/>
    <col min="13058" max="13058" width="11.421875" style="438" customWidth="1"/>
    <col min="13059" max="13059" width="18.00390625" style="438" customWidth="1"/>
    <col min="13060" max="13067" width="9.7109375" style="438" customWidth="1"/>
    <col min="13068" max="13312" width="11.421875" style="438" customWidth="1"/>
    <col min="13313" max="13313" width="2.28125" style="438" customWidth="1"/>
    <col min="13314" max="13314" width="11.421875" style="438" customWidth="1"/>
    <col min="13315" max="13315" width="18.00390625" style="438" customWidth="1"/>
    <col min="13316" max="13323" width="9.7109375" style="438" customWidth="1"/>
    <col min="13324" max="13568" width="11.421875" style="438" customWidth="1"/>
    <col min="13569" max="13569" width="2.28125" style="438" customWidth="1"/>
    <col min="13570" max="13570" width="11.421875" style="438" customWidth="1"/>
    <col min="13571" max="13571" width="18.00390625" style="438" customWidth="1"/>
    <col min="13572" max="13579" width="9.7109375" style="438" customWidth="1"/>
    <col min="13580" max="13824" width="11.421875" style="438" customWidth="1"/>
    <col min="13825" max="13825" width="2.28125" style="438" customWidth="1"/>
    <col min="13826" max="13826" width="11.421875" style="438" customWidth="1"/>
    <col min="13827" max="13827" width="18.00390625" style="438" customWidth="1"/>
    <col min="13828" max="13835" width="9.7109375" style="438" customWidth="1"/>
    <col min="13836" max="14080" width="11.421875" style="438" customWidth="1"/>
    <col min="14081" max="14081" width="2.28125" style="438" customWidth="1"/>
    <col min="14082" max="14082" width="11.421875" style="438" customWidth="1"/>
    <col min="14083" max="14083" width="18.00390625" style="438" customWidth="1"/>
    <col min="14084" max="14091" width="9.7109375" style="438" customWidth="1"/>
    <col min="14092" max="14336" width="11.421875" style="438" customWidth="1"/>
    <col min="14337" max="14337" width="2.28125" style="438" customWidth="1"/>
    <col min="14338" max="14338" width="11.421875" style="438" customWidth="1"/>
    <col min="14339" max="14339" width="18.00390625" style="438" customWidth="1"/>
    <col min="14340" max="14347" width="9.7109375" style="438" customWidth="1"/>
    <col min="14348" max="14592" width="11.421875" style="438" customWidth="1"/>
    <col min="14593" max="14593" width="2.28125" style="438" customWidth="1"/>
    <col min="14594" max="14594" width="11.421875" style="438" customWidth="1"/>
    <col min="14595" max="14595" width="18.00390625" style="438" customWidth="1"/>
    <col min="14596" max="14603" width="9.7109375" style="438" customWidth="1"/>
    <col min="14604" max="14848" width="11.421875" style="438" customWidth="1"/>
    <col min="14849" max="14849" width="2.28125" style="438" customWidth="1"/>
    <col min="14850" max="14850" width="11.421875" style="438" customWidth="1"/>
    <col min="14851" max="14851" width="18.00390625" style="438" customWidth="1"/>
    <col min="14852" max="14859" width="9.7109375" style="438" customWidth="1"/>
    <col min="14860" max="15104" width="11.421875" style="438" customWidth="1"/>
    <col min="15105" max="15105" width="2.28125" style="438" customWidth="1"/>
    <col min="15106" max="15106" width="11.421875" style="438" customWidth="1"/>
    <col min="15107" max="15107" width="18.00390625" style="438" customWidth="1"/>
    <col min="15108" max="15115" width="9.7109375" style="438" customWidth="1"/>
    <col min="15116" max="15360" width="11.421875" style="438" customWidth="1"/>
    <col min="15361" max="15361" width="2.28125" style="438" customWidth="1"/>
    <col min="15362" max="15362" width="11.421875" style="438" customWidth="1"/>
    <col min="15363" max="15363" width="18.00390625" style="438" customWidth="1"/>
    <col min="15364" max="15371" width="9.7109375" style="438" customWidth="1"/>
    <col min="15372" max="15616" width="11.421875" style="438" customWidth="1"/>
    <col min="15617" max="15617" width="2.28125" style="438" customWidth="1"/>
    <col min="15618" max="15618" width="11.421875" style="438" customWidth="1"/>
    <col min="15619" max="15619" width="18.00390625" style="438" customWidth="1"/>
    <col min="15620" max="15627" width="9.7109375" style="438" customWidth="1"/>
    <col min="15628" max="15872" width="11.421875" style="438" customWidth="1"/>
    <col min="15873" max="15873" width="2.28125" style="438" customWidth="1"/>
    <col min="15874" max="15874" width="11.421875" style="438" customWidth="1"/>
    <col min="15875" max="15875" width="18.00390625" style="438" customWidth="1"/>
    <col min="15876" max="15883" width="9.7109375" style="438" customWidth="1"/>
    <col min="15884" max="16128" width="11.421875" style="438" customWidth="1"/>
    <col min="16129" max="16129" width="2.28125" style="438" customWidth="1"/>
    <col min="16130" max="16130" width="11.421875" style="438" customWidth="1"/>
    <col min="16131" max="16131" width="18.00390625" style="438" customWidth="1"/>
    <col min="16132" max="16139" width="9.7109375" style="438" customWidth="1"/>
    <col min="16140" max="16384" width="11.421875" style="438" customWidth="1"/>
  </cols>
  <sheetData>
    <row r="2" spans="2:14" ht="18.75" customHeight="1">
      <c r="B2" s="935" t="s">
        <v>296</v>
      </c>
      <c r="C2" s="935"/>
      <c r="D2" s="935"/>
      <c r="E2" s="935"/>
      <c r="F2" s="935"/>
      <c r="G2" s="935"/>
      <c r="H2" s="935"/>
      <c r="I2" s="935"/>
      <c r="J2" s="935"/>
      <c r="K2" s="935"/>
      <c r="L2" s="935"/>
      <c r="M2" s="935"/>
      <c r="N2" s="935"/>
    </row>
    <row r="3" spans="2:17" ht="24.75" customHeight="1">
      <c r="B3" s="936"/>
      <c r="C3" s="938" t="s">
        <v>297</v>
      </c>
      <c r="D3" s="940" t="s">
        <v>298</v>
      </c>
      <c r="E3" s="941"/>
      <c r="F3" s="941"/>
      <c r="G3" s="941"/>
      <c r="H3" s="941"/>
      <c r="I3" s="941"/>
      <c r="J3" s="941"/>
      <c r="K3" s="942"/>
      <c r="L3" s="940" t="s">
        <v>299</v>
      </c>
      <c r="M3" s="943"/>
      <c r="N3" s="944"/>
      <c r="O3" s="926"/>
      <c r="P3" s="927"/>
      <c r="Q3" s="927"/>
    </row>
    <row r="4" spans="2:17" ht="30" customHeight="1">
      <c r="B4" s="936"/>
      <c r="C4" s="939"/>
      <c r="D4" s="929" t="s">
        <v>300</v>
      </c>
      <c r="E4" s="930"/>
      <c r="F4" s="930"/>
      <c r="G4" s="931"/>
      <c r="H4" s="929" t="s">
        <v>301</v>
      </c>
      <c r="I4" s="930"/>
      <c r="J4" s="930"/>
      <c r="K4" s="932"/>
      <c r="L4" s="945"/>
      <c r="M4" s="946"/>
      <c r="N4" s="947"/>
      <c r="O4" s="928"/>
      <c r="P4" s="928"/>
      <c r="Q4" s="928"/>
    </row>
    <row r="5" spans="2:17" ht="25.5" customHeight="1">
      <c r="B5" s="936"/>
      <c r="C5" s="439" t="s">
        <v>302</v>
      </c>
      <c r="D5" s="440" t="s">
        <v>302</v>
      </c>
      <c r="E5" s="441" t="s">
        <v>302</v>
      </c>
      <c r="F5" s="442" t="s">
        <v>302</v>
      </c>
      <c r="G5" s="439" t="s">
        <v>303</v>
      </c>
      <c r="H5" s="439" t="s">
        <v>302</v>
      </c>
      <c r="I5" s="439" t="s">
        <v>302</v>
      </c>
      <c r="J5" s="439" t="s">
        <v>302</v>
      </c>
      <c r="K5" s="439" t="s">
        <v>303</v>
      </c>
      <c r="L5" s="439" t="s">
        <v>302</v>
      </c>
      <c r="M5" s="439" t="s">
        <v>302</v>
      </c>
      <c r="N5" s="439" t="s">
        <v>304</v>
      </c>
      <c r="O5" s="443"/>
      <c r="P5" s="444"/>
      <c r="Q5" s="444"/>
    </row>
    <row r="6" spans="2:17" ht="38.25">
      <c r="B6" s="937"/>
      <c r="C6" s="445" t="s">
        <v>6</v>
      </c>
      <c r="D6" s="445" t="s">
        <v>6</v>
      </c>
      <c r="E6" s="445" t="s">
        <v>7</v>
      </c>
      <c r="F6" s="445" t="s">
        <v>8</v>
      </c>
      <c r="G6" s="445" t="s">
        <v>6</v>
      </c>
      <c r="H6" s="445" t="s">
        <v>6</v>
      </c>
      <c r="I6" s="445" t="s">
        <v>7</v>
      </c>
      <c r="J6" s="445" t="s">
        <v>8</v>
      </c>
      <c r="K6" s="445" t="s">
        <v>6</v>
      </c>
      <c r="L6" s="446"/>
      <c r="M6" s="445" t="s">
        <v>305</v>
      </c>
      <c r="N6" s="445" t="s">
        <v>306</v>
      </c>
      <c r="O6" s="447"/>
      <c r="P6" s="448"/>
      <c r="Q6" s="449"/>
    </row>
    <row r="7" spans="2:17" ht="15" customHeight="1">
      <c r="B7" s="450">
        <v>2004</v>
      </c>
      <c r="C7" s="451">
        <v>1029.2301531708724</v>
      </c>
      <c r="D7" s="451">
        <v>1066.277197148491</v>
      </c>
      <c r="E7" s="451">
        <v>1389.1239385074011</v>
      </c>
      <c r="F7" s="451">
        <v>753.3315042593267</v>
      </c>
      <c r="G7" s="451" t="s">
        <v>24</v>
      </c>
      <c r="H7" s="451">
        <v>1188.1086346211277</v>
      </c>
      <c r="I7" s="451">
        <v>1400.1791538681891</v>
      </c>
      <c r="J7" s="451">
        <v>982.5418839462116</v>
      </c>
      <c r="K7" s="451" t="s">
        <v>24</v>
      </c>
      <c r="L7" s="452"/>
      <c r="M7" s="452"/>
      <c r="N7" s="452"/>
      <c r="O7" s="447"/>
      <c r="P7" s="453"/>
      <c r="Q7" s="453"/>
    </row>
    <row r="8" spans="2:17" ht="15" customHeight="1">
      <c r="B8" s="450">
        <v>2005</v>
      </c>
      <c r="C8" s="451">
        <v>1062.4629398358682</v>
      </c>
      <c r="D8" s="451">
        <v>1100.4693345715584</v>
      </c>
      <c r="E8" s="451">
        <v>1430.4726683765953</v>
      </c>
      <c r="F8" s="451">
        <v>780.1913172910962</v>
      </c>
      <c r="G8" s="451" t="s">
        <v>24</v>
      </c>
      <c r="H8" s="451">
        <v>1224.3330803525153</v>
      </c>
      <c r="I8" s="451">
        <v>1442.0675504785474</v>
      </c>
      <c r="J8" s="451">
        <v>1013.0153230998667</v>
      </c>
      <c r="K8" s="451" t="s">
        <v>24</v>
      </c>
      <c r="L8" s="452">
        <v>3.2066837323827535</v>
      </c>
      <c r="M8" s="452">
        <v>1.6540168089752338</v>
      </c>
      <c r="N8" s="452">
        <v>1.183023267041916</v>
      </c>
      <c r="O8" s="448"/>
      <c r="P8" s="453"/>
      <c r="Q8" s="453"/>
    </row>
    <row r="9" spans="2:17" ht="15" customHeight="1">
      <c r="B9" s="450">
        <v>2006</v>
      </c>
      <c r="C9" s="451">
        <v>1099.5290504648162</v>
      </c>
      <c r="D9" s="451">
        <v>1138.3189618260008</v>
      </c>
      <c r="E9" s="451">
        <v>1473.454058530653</v>
      </c>
      <c r="F9" s="451">
        <v>812.7612076458664</v>
      </c>
      <c r="G9" s="451" t="s">
        <v>24</v>
      </c>
      <c r="H9" s="451">
        <v>1262.388088374688</v>
      </c>
      <c r="I9" s="451">
        <v>1485.8633738031508</v>
      </c>
      <c r="J9" s="451">
        <v>1045.2991807841724</v>
      </c>
      <c r="K9" s="451" t="s">
        <v>24</v>
      </c>
      <c r="L9" s="452">
        <v>3.439407720450305</v>
      </c>
      <c r="M9" s="452">
        <v>1.8796572161673852</v>
      </c>
      <c r="N9" s="452">
        <v>1.610420157613257</v>
      </c>
      <c r="O9" s="448"/>
      <c r="P9" s="453"/>
      <c r="Q9" s="453"/>
    </row>
    <row r="10" spans="2:17" ht="15" customHeight="1">
      <c r="B10" s="450">
        <v>2007</v>
      </c>
      <c r="C10" s="451">
        <v>1134.729968447342</v>
      </c>
      <c r="D10" s="451">
        <v>1174.4991487951454</v>
      </c>
      <c r="E10" s="451">
        <v>1514.482355457196</v>
      </c>
      <c r="F10" s="451">
        <v>845.4276607143694</v>
      </c>
      <c r="G10" s="451" t="s">
        <v>24</v>
      </c>
      <c r="H10" s="451">
        <v>1300.1127900043064</v>
      </c>
      <c r="I10" s="451">
        <v>1527.766660173803</v>
      </c>
      <c r="J10" s="451">
        <v>1079.7654423822496</v>
      </c>
      <c r="K10" s="451" t="s">
        <v>24</v>
      </c>
      <c r="L10" s="452">
        <v>3.17838744521195</v>
      </c>
      <c r="M10" s="452">
        <v>0.5748206592112837</v>
      </c>
      <c r="N10" s="452">
        <v>1.3540151721138871</v>
      </c>
      <c r="O10" s="448"/>
      <c r="P10" s="453"/>
      <c r="Q10" s="453"/>
    </row>
    <row r="11" spans="2:17" ht="15" customHeight="1">
      <c r="B11" s="450">
        <v>2008</v>
      </c>
      <c r="C11" s="451">
        <v>1173.820300337388</v>
      </c>
      <c r="D11" s="451">
        <v>1213.558025191831</v>
      </c>
      <c r="E11" s="451">
        <v>1554.3511753115095</v>
      </c>
      <c r="F11" s="451">
        <v>883.1775140890271</v>
      </c>
      <c r="G11" s="451">
        <v>1134.0804086381254</v>
      </c>
      <c r="H11" s="451">
        <v>1343.2585552850949</v>
      </c>
      <c r="I11" s="451">
        <v>1567.9521760234825</v>
      </c>
      <c r="J11" s="451">
        <v>1125.430253175681</v>
      </c>
      <c r="K11" s="451">
        <v>1257.438440846086</v>
      </c>
      <c r="L11" s="452">
        <v>3.325577241733546</v>
      </c>
      <c r="M11" s="452">
        <v>2.299970065208945</v>
      </c>
      <c r="N11" s="452">
        <v>1.3902403342336944</v>
      </c>
      <c r="O11" s="448"/>
      <c r="P11" s="453"/>
      <c r="Q11" s="453"/>
    </row>
    <row r="12" spans="2:17" ht="15" customHeight="1">
      <c r="B12" s="450">
        <v>2009</v>
      </c>
      <c r="C12" s="451">
        <v>1193.6749313942323</v>
      </c>
      <c r="D12" s="451">
        <v>1234.0643473246228</v>
      </c>
      <c r="E12" s="451">
        <v>1579.3255187359582</v>
      </c>
      <c r="F12" s="451">
        <v>903.3876108884313</v>
      </c>
      <c r="G12" s="451">
        <v>1153.1693230239564</v>
      </c>
      <c r="H12" s="451">
        <v>1365.850095951728</v>
      </c>
      <c r="I12" s="451">
        <v>1593.8058516955416</v>
      </c>
      <c r="J12" s="451">
        <v>1147.5235895187054</v>
      </c>
      <c r="K12" s="451">
        <v>1278.5145565386683</v>
      </c>
      <c r="L12" s="452">
        <v>1.689768573657635</v>
      </c>
      <c r="M12" s="452">
        <v>0.7742554854653028</v>
      </c>
      <c r="N12" s="452">
        <v>0.6829391818392372</v>
      </c>
      <c r="O12" s="448"/>
      <c r="P12" s="453"/>
      <c r="Q12" s="453"/>
    </row>
    <row r="13" spans="2:17" ht="15" customHeight="1">
      <c r="B13" s="450">
        <v>2010</v>
      </c>
      <c r="C13" s="451">
        <v>1216.4461272843384</v>
      </c>
      <c r="D13" s="451">
        <v>1257.4199795622078</v>
      </c>
      <c r="E13" s="451">
        <v>1607.6433551884645</v>
      </c>
      <c r="F13" s="451">
        <v>925.8818150152523</v>
      </c>
      <c r="G13" s="451">
        <v>1174.899425248457</v>
      </c>
      <c r="H13" s="451">
        <v>1392.1392345704705</v>
      </c>
      <c r="I13" s="451">
        <v>1622.5039597948416</v>
      </c>
      <c r="J13" s="451">
        <v>1174.064989695521</v>
      </c>
      <c r="K13" s="451">
        <v>1302.9862639436776</v>
      </c>
      <c r="L13" s="452">
        <v>1.892578153498925</v>
      </c>
      <c r="M13" s="452">
        <v>0.1231460951321317</v>
      </c>
      <c r="N13" s="452">
        <v>0.9837246318126214</v>
      </c>
      <c r="O13" s="448"/>
      <c r="P13" s="453"/>
      <c r="Q13" s="453"/>
    </row>
    <row r="14" spans="2:17" ht="15" customHeight="1">
      <c r="B14" s="450">
        <v>2011</v>
      </c>
      <c r="C14" s="451">
        <v>1255.8822185215558</v>
      </c>
      <c r="D14" s="451">
        <v>1298.7619888404051</v>
      </c>
      <c r="E14" s="451">
        <v>1661.545138353273</v>
      </c>
      <c r="F14" s="451">
        <v>959.699804496343</v>
      </c>
      <c r="G14" s="451">
        <v>1213.9919042100535</v>
      </c>
      <c r="H14" s="451">
        <v>1432.3008582867133</v>
      </c>
      <c r="I14" s="451">
        <v>1676.5775052518466</v>
      </c>
      <c r="J14" s="451">
        <v>1203.9965017711036</v>
      </c>
      <c r="K14" s="451">
        <v>1341.1708200229984</v>
      </c>
      <c r="L14" s="452">
        <v>3.28784415311989</v>
      </c>
      <c r="M14" s="452">
        <v>0.8024623408176224</v>
      </c>
      <c r="N14" s="452">
        <v>1.1634124908128207</v>
      </c>
      <c r="O14" s="448"/>
      <c r="P14" s="453"/>
      <c r="Q14" s="453"/>
    </row>
    <row r="15" spans="2:17" ht="15" customHeight="1">
      <c r="B15" s="450">
        <v>2012</v>
      </c>
      <c r="C15" s="451">
        <v>1281.9125973475261</v>
      </c>
      <c r="D15" s="451">
        <v>1323.1100502536324</v>
      </c>
      <c r="E15" s="451">
        <v>1671.4536216712231</v>
      </c>
      <c r="F15" s="451">
        <v>995.4159902181531</v>
      </c>
      <c r="G15" s="451">
        <v>1235.2428105337167</v>
      </c>
      <c r="H15" s="451">
        <v>1462.3211221002732</v>
      </c>
      <c r="I15" s="451">
        <v>1688.150848003592</v>
      </c>
      <c r="J15" s="451">
        <v>1249.8783907566137</v>
      </c>
      <c r="K15" s="451">
        <v>1367.0663641795372</v>
      </c>
      <c r="L15" s="452">
        <v>1.8747131208364243</v>
      </c>
      <c r="M15" s="452">
        <v>0.532564407426861</v>
      </c>
      <c r="N15" s="452">
        <v>-0.22065316274589852</v>
      </c>
      <c r="O15" s="448"/>
      <c r="P15" s="453"/>
      <c r="Q15" s="453"/>
    </row>
    <row r="16" spans="2:17" ht="15" customHeight="1">
      <c r="B16" s="450">
        <v>2013</v>
      </c>
      <c r="C16" s="451">
        <v>1306.0526896832173</v>
      </c>
      <c r="D16" s="451">
        <v>1347.6291710080136</v>
      </c>
      <c r="E16" s="451">
        <v>1696.962364519135</v>
      </c>
      <c r="F16" s="451">
        <v>1021.3480983531788</v>
      </c>
      <c r="G16" s="451">
        <v>1254.741165199293</v>
      </c>
      <c r="H16" s="451">
        <v>1492.109150480177</v>
      </c>
      <c r="I16" s="451">
        <v>1715.2579295438343</v>
      </c>
      <c r="J16" s="451">
        <v>1283.6857187910584</v>
      </c>
      <c r="K16" s="451">
        <v>1391.2896269356734</v>
      </c>
      <c r="L16" s="452">
        <v>1.8531429603819483</v>
      </c>
      <c r="M16" s="452">
        <v>1.150927621889819</v>
      </c>
      <c r="N16" s="452">
        <v>0.5460443833977813</v>
      </c>
      <c r="O16" s="448"/>
      <c r="P16" s="453"/>
      <c r="Q16" s="453"/>
    </row>
    <row r="17" spans="2:17" ht="15" customHeight="1">
      <c r="B17" s="450">
        <v>2014</v>
      </c>
      <c r="C17" s="451">
        <v>1322.3586928074847</v>
      </c>
      <c r="D17" s="451">
        <v>1363.8851673096801</v>
      </c>
      <c r="E17" s="451">
        <v>1716.289188743136</v>
      </c>
      <c r="F17" s="451">
        <v>1036.4692648355176</v>
      </c>
      <c r="G17" s="451">
        <v>1269.0687507329492</v>
      </c>
      <c r="H17" s="451">
        <v>1507.9734081390861</v>
      </c>
      <c r="I17" s="451">
        <v>1735.1120599429912</v>
      </c>
      <c r="J17" s="451">
        <v>1296.940610145936</v>
      </c>
      <c r="K17" s="451">
        <v>1404.2283429780948</v>
      </c>
      <c r="L17" s="452">
        <v>1.2062662824007697</v>
      </c>
      <c r="M17" s="452">
        <v>1.1349552046162614</v>
      </c>
      <c r="N17" s="452">
        <v>1.2062662824007697</v>
      </c>
      <c r="O17" s="448"/>
      <c r="P17" s="453"/>
      <c r="Q17" s="453"/>
    </row>
    <row r="18" spans="2:17" ht="15" customHeight="1">
      <c r="B18" s="454">
        <v>2015</v>
      </c>
      <c r="C18" s="455">
        <v>1334.240450796555</v>
      </c>
      <c r="D18" s="455">
        <v>1375.6473851613255</v>
      </c>
      <c r="E18" s="455">
        <v>1727.8219007461687</v>
      </c>
      <c r="F18" s="455">
        <v>1049.817103258598</v>
      </c>
      <c r="G18" s="455">
        <v>1282.544575110656</v>
      </c>
      <c r="H18" s="455">
        <v>1519.824106187023</v>
      </c>
      <c r="I18" s="455">
        <v>1747.4315692026187</v>
      </c>
      <c r="J18" s="455">
        <v>1309.2427024918154</v>
      </c>
      <c r="K18" s="455">
        <v>1418.044127859809</v>
      </c>
      <c r="L18" s="456">
        <v>0.8624052914107727</v>
      </c>
      <c r="M18" s="456">
        <v>0.688980288174279</v>
      </c>
      <c r="N18" s="456">
        <v>0.7616436477630106</v>
      </c>
      <c r="O18" s="448"/>
      <c r="P18" s="453"/>
      <c r="Q18" s="453"/>
    </row>
    <row r="19" spans="2:16" ht="95.25" customHeight="1">
      <c r="B19" s="933" t="s">
        <v>307</v>
      </c>
      <c r="C19" s="934"/>
      <c r="D19" s="934"/>
      <c r="E19" s="934"/>
      <c r="F19" s="934"/>
      <c r="G19" s="934"/>
      <c r="H19" s="934"/>
      <c r="I19" s="934"/>
      <c r="J19" s="934"/>
      <c r="K19" s="934"/>
      <c r="L19" s="934"/>
      <c r="M19" s="934"/>
      <c r="N19" s="934"/>
      <c r="P19" s="457"/>
    </row>
    <row r="24" ht="15">
      <c r="K24" s="458"/>
    </row>
  </sheetData>
  <mergeCells count="9">
    <mergeCell ref="O3:Q4"/>
    <mergeCell ref="D4:G4"/>
    <mergeCell ref="H4:K4"/>
    <mergeCell ref="B19:N19"/>
    <mergeCell ref="B2:N2"/>
    <mergeCell ref="B3:B6"/>
    <mergeCell ref="C3:C4"/>
    <mergeCell ref="D3:K3"/>
    <mergeCell ref="L3:N4"/>
  </mergeCell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
  <sheetViews>
    <sheetView showGridLines="0" zoomScale="110" zoomScaleNormal="110" workbookViewId="0" topLeftCell="A1">
      <selection activeCell="B2" sqref="B2:N2"/>
    </sheetView>
  </sheetViews>
  <sheetFormatPr defaultColWidth="11.421875" defaultRowHeight="15"/>
  <cols>
    <col min="1" max="1" width="2.8515625" style="0" customWidth="1"/>
    <col min="3" max="3" width="13.140625" style="0" customWidth="1"/>
    <col min="4" max="12" width="9.7109375" style="0" customWidth="1"/>
    <col min="257" max="257" width="2.8515625" style="0" customWidth="1"/>
    <col min="259" max="259" width="13.140625" style="0" customWidth="1"/>
    <col min="260" max="268" width="9.7109375" style="0" customWidth="1"/>
    <col min="513" max="513" width="2.8515625" style="0" customWidth="1"/>
    <col min="515" max="515" width="13.140625" style="0" customWidth="1"/>
    <col min="516" max="524" width="9.7109375" style="0" customWidth="1"/>
    <col min="769" max="769" width="2.8515625" style="0" customWidth="1"/>
    <col min="771" max="771" width="13.140625" style="0" customWidth="1"/>
    <col min="772" max="780" width="9.7109375" style="0" customWidth="1"/>
    <col min="1025" max="1025" width="2.8515625" style="0" customWidth="1"/>
    <col min="1027" max="1027" width="13.140625" style="0" customWidth="1"/>
    <col min="1028" max="1036" width="9.7109375" style="0" customWidth="1"/>
    <col min="1281" max="1281" width="2.8515625" style="0" customWidth="1"/>
    <col min="1283" max="1283" width="13.140625" style="0" customWidth="1"/>
    <col min="1284" max="1292" width="9.7109375" style="0" customWidth="1"/>
    <col min="1537" max="1537" width="2.8515625" style="0" customWidth="1"/>
    <col min="1539" max="1539" width="13.140625" style="0" customWidth="1"/>
    <col min="1540" max="1548" width="9.7109375" style="0" customWidth="1"/>
    <col min="1793" max="1793" width="2.8515625" style="0" customWidth="1"/>
    <col min="1795" max="1795" width="13.140625" style="0" customWidth="1"/>
    <col min="1796" max="1804" width="9.7109375" style="0" customWidth="1"/>
    <col min="2049" max="2049" width="2.8515625" style="0" customWidth="1"/>
    <col min="2051" max="2051" width="13.140625" style="0" customWidth="1"/>
    <col min="2052" max="2060" width="9.7109375" style="0" customWidth="1"/>
    <col min="2305" max="2305" width="2.8515625" style="0" customWidth="1"/>
    <col min="2307" max="2307" width="13.140625" style="0" customWidth="1"/>
    <col min="2308" max="2316" width="9.7109375" style="0" customWidth="1"/>
    <col min="2561" max="2561" width="2.8515625" style="0" customWidth="1"/>
    <col min="2563" max="2563" width="13.140625" style="0" customWidth="1"/>
    <col min="2564" max="2572" width="9.7109375" style="0" customWidth="1"/>
    <col min="2817" max="2817" width="2.8515625" style="0" customWidth="1"/>
    <col min="2819" max="2819" width="13.140625" style="0" customWidth="1"/>
    <col min="2820" max="2828" width="9.7109375" style="0" customWidth="1"/>
    <col min="3073" max="3073" width="2.8515625" style="0" customWidth="1"/>
    <col min="3075" max="3075" width="13.140625" style="0" customWidth="1"/>
    <col min="3076" max="3084" width="9.7109375" style="0" customWidth="1"/>
    <col min="3329" max="3329" width="2.8515625" style="0" customWidth="1"/>
    <col min="3331" max="3331" width="13.140625" style="0" customWidth="1"/>
    <col min="3332" max="3340" width="9.7109375" style="0" customWidth="1"/>
    <col min="3585" max="3585" width="2.8515625" style="0" customWidth="1"/>
    <col min="3587" max="3587" width="13.140625" style="0" customWidth="1"/>
    <col min="3588" max="3596" width="9.7109375" style="0" customWidth="1"/>
    <col min="3841" max="3841" width="2.8515625" style="0" customWidth="1"/>
    <col min="3843" max="3843" width="13.140625" style="0" customWidth="1"/>
    <col min="3844" max="3852" width="9.7109375" style="0" customWidth="1"/>
    <col min="4097" max="4097" width="2.8515625" style="0" customWidth="1"/>
    <col min="4099" max="4099" width="13.140625" style="0" customWidth="1"/>
    <col min="4100" max="4108" width="9.7109375" style="0" customWidth="1"/>
    <col min="4353" max="4353" width="2.8515625" style="0" customWidth="1"/>
    <col min="4355" max="4355" width="13.140625" style="0" customWidth="1"/>
    <col min="4356" max="4364" width="9.7109375" style="0" customWidth="1"/>
    <col min="4609" max="4609" width="2.8515625" style="0" customWidth="1"/>
    <col min="4611" max="4611" width="13.140625" style="0" customWidth="1"/>
    <col min="4612" max="4620" width="9.7109375" style="0" customWidth="1"/>
    <col min="4865" max="4865" width="2.8515625" style="0" customWidth="1"/>
    <col min="4867" max="4867" width="13.140625" style="0" customWidth="1"/>
    <col min="4868" max="4876" width="9.7109375" style="0" customWidth="1"/>
    <col min="5121" max="5121" width="2.8515625" style="0" customWidth="1"/>
    <col min="5123" max="5123" width="13.140625" style="0" customWidth="1"/>
    <col min="5124" max="5132" width="9.7109375" style="0" customWidth="1"/>
    <col min="5377" max="5377" width="2.8515625" style="0" customWidth="1"/>
    <col min="5379" max="5379" width="13.140625" style="0" customWidth="1"/>
    <col min="5380" max="5388" width="9.7109375" style="0" customWidth="1"/>
    <col min="5633" max="5633" width="2.8515625" style="0" customWidth="1"/>
    <col min="5635" max="5635" width="13.140625" style="0" customWidth="1"/>
    <col min="5636" max="5644" width="9.7109375" style="0" customWidth="1"/>
    <col min="5889" max="5889" width="2.8515625" style="0" customWidth="1"/>
    <col min="5891" max="5891" width="13.140625" style="0" customWidth="1"/>
    <col min="5892" max="5900" width="9.7109375" style="0" customWidth="1"/>
    <col min="6145" max="6145" width="2.8515625" style="0" customWidth="1"/>
    <col min="6147" max="6147" width="13.140625" style="0" customWidth="1"/>
    <col min="6148" max="6156" width="9.7109375" style="0" customWidth="1"/>
    <col min="6401" max="6401" width="2.8515625" style="0" customWidth="1"/>
    <col min="6403" max="6403" width="13.140625" style="0" customWidth="1"/>
    <col min="6404" max="6412" width="9.7109375" style="0" customWidth="1"/>
    <col min="6657" max="6657" width="2.8515625" style="0" customWidth="1"/>
    <col min="6659" max="6659" width="13.140625" style="0" customWidth="1"/>
    <col min="6660" max="6668" width="9.7109375" style="0" customWidth="1"/>
    <col min="6913" max="6913" width="2.8515625" style="0" customWidth="1"/>
    <col min="6915" max="6915" width="13.140625" style="0" customWidth="1"/>
    <col min="6916" max="6924" width="9.7109375" style="0" customWidth="1"/>
    <col min="7169" max="7169" width="2.8515625" style="0" customWidth="1"/>
    <col min="7171" max="7171" width="13.140625" style="0" customWidth="1"/>
    <col min="7172" max="7180" width="9.7109375" style="0" customWidth="1"/>
    <col min="7425" max="7425" width="2.8515625" style="0" customWidth="1"/>
    <col min="7427" max="7427" width="13.140625" style="0" customWidth="1"/>
    <col min="7428" max="7436" width="9.7109375" style="0" customWidth="1"/>
    <col min="7681" max="7681" width="2.8515625" style="0" customWidth="1"/>
    <col min="7683" max="7683" width="13.140625" style="0" customWidth="1"/>
    <col min="7684" max="7692" width="9.7109375" style="0" customWidth="1"/>
    <col min="7937" max="7937" width="2.8515625" style="0" customWidth="1"/>
    <col min="7939" max="7939" width="13.140625" style="0" customWidth="1"/>
    <col min="7940" max="7948" width="9.7109375" style="0" customWidth="1"/>
    <col min="8193" max="8193" width="2.8515625" style="0" customWidth="1"/>
    <col min="8195" max="8195" width="13.140625" style="0" customWidth="1"/>
    <col min="8196" max="8204" width="9.7109375" style="0" customWidth="1"/>
    <col min="8449" max="8449" width="2.8515625" style="0" customWidth="1"/>
    <col min="8451" max="8451" width="13.140625" style="0" customWidth="1"/>
    <col min="8452" max="8460" width="9.7109375" style="0" customWidth="1"/>
    <col min="8705" max="8705" width="2.8515625" style="0" customWidth="1"/>
    <col min="8707" max="8707" width="13.140625" style="0" customWidth="1"/>
    <col min="8708" max="8716" width="9.7109375" style="0" customWidth="1"/>
    <col min="8961" max="8961" width="2.8515625" style="0" customWidth="1"/>
    <col min="8963" max="8963" width="13.140625" style="0" customWidth="1"/>
    <col min="8964" max="8972" width="9.7109375" style="0" customWidth="1"/>
    <col min="9217" max="9217" width="2.8515625" style="0" customWidth="1"/>
    <col min="9219" max="9219" width="13.140625" style="0" customWidth="1"/>
    <col min="9220" max="9228" width="9.7109375" style="0" customWidth="1"/>
    <col min="9473" max="9473" width="2.8515625" style="0" customWidth="1"/>
    <col min="9475" max="9475" width="13.140625" style="0" customWidth="1"/>
    <col min="9476" max="9484" width="9.7109375" style="0" customWidth="1"/>
    <col min="9729" max="9729" width="2.8515625" style="0" customWidth="1"/>
    <col min="9731" max="9731" width="13.140625" style="0" customWidth="1"/>
    <col min="9732" max="9740" width="9.7109375" style="0" customWidth="1"/>
    <col min="9985" max="9985" width="2.8515625" style="0" customWidth="1"/>
    <col min="9987" max="9987" width="13.140625" style="0" customWidth="1"/>
    <col min="9988" max="9996" width="9.7109375" style="0" customWidth="1"/>
    <col min="10241" max="10241" width="2.8515625" style="0" customWidth="1"/>
    <col min="10243" max="10243" width="13.140625" style="0" customWidth="1"/>
    <col min="10244" max="10252" width="9.7109375" style="0" customWidth="1"/>
    <col min="10497" max="10497" width="2.8515625" style="0" customWidth="1"/>
    <col min="10499" max="10499" width="13.140625" style="0" customWidth="1"/>
    <col min="10500" max="10508" width="9.7109375" style="0" customWidth="1"/>
    <col min="10753" max="10753" width="2.8515625" style="0" customWidth="1"/>
    <col min="10755" max="10755" width="13.140625" style="0" customWidth="1"/>
    <col min="10756" max="10764" width="9.7109375" style="0" customWidth="1"/>
    <col min="11009" max="11009" width="2.8515625" style="0" customWidth="1"/>
    <col min="11011" max="11011" width="13.140625" style="0" customWidth="1"/>
    <col min="11012" max="11020" width="9.7109375" style="0" customWidth="1"/>
    <col min="11265" max="11265" width="2.8515625" style="0" customWidth="1"/>
    <col min="11267" max="11267" width="13.140625" style="0" customWidth="1"/>
    <col min="11268" max="11276" width="9.7109375" style="0" customWidth="1"/>
    <col min="11521" max="11521" width="2.8515625" style="0" customWidth="1"/>
    <col min="11523" max="11523" width="13.140625" style="0" customWidth="1"/>
    <col min="11524" max="11532" width="9.7109375" style="0" customWidth="1"/>
    <col min="11777" max="11777" width="2.8515625" style="0" customWidth="1"/>
    <col min="11779" max="11779" width="13.140625" style="0" customWidth="1"/>
    <col min="11780" max="11788" width="9.7109375" style="0" customWidth="1"/>
    <col min="12033" max="12033" width="2.8515625" style="0" customWidth="1"/>
    <col min="12035" max="12035" width="13.140625" style="0" customWidth="1"/>
    <col min="12036" max="12044" width="9.7109375" style="0" customWidth="1"/>
    <col min="12289" max="12289" width="2.8515625" style="0" customWidth="1"/>
    <col min="12291" max="12291" width="13.140625" style="0" customWidth="1"/>
    <col min="12292" max="12300" width="9.7109375" style="0" customWidth="1"/>
    <col min="12545" max="12545" width="2.8515625" style="0" customWidth="1"/>
    <col min="12547" max="12547" width="13.140625" style="0" customWidth="1"/>
    <col min="12548" max="12556" width="9.7109375" style="0" customWidth="1"/>
    <col min="12801" max="12801" width="2.8515625" style="0" customWidth="1"/>
    <col min="12803" max="12803" width="13.140625" style="0" customWidth="1"/>
    <col min="12804" max="12812" width="9.7109375" style="0" customWidth="1"/>
    <col min="13057" max="13057" width="2.8515625" style="0" customWidth="1"/>
    <col min="13059" max="13059" width="13.140625" style="0" customWidth="1"/>
    <col min="13060" max="13068" width="9.7109375" style="0" customWidth="1"/>
    <col min="13313" max="13313" width="2.8515625" style="0" customWidth="1"/>
    <col min="13315" max="13315" width="13.140625" style="0" customWidth="1"/>
    <col min="13316" max="13324" width="9.7109375" style="0" customWidth="1"/>
    <col min="13569" max="13569" width="2.8515625" style="0" customWidth="1"/>
    <col min="13571" max="13571" width="13.140625" style="0" customWidth="1"/>
    <col min="13572" max="13580" width="9.7109375" style="0" customWidth="1"/>
    <col min="13825" max="13825" width="2.8515625" style="0" customWidth="1"/>
    <col min="13827" max="13827" width="13.140625" style="0" customWidth="1"/>
    <col min="13828" max="13836" width="9.7109375" style="0" customWidth="1"/>
    <col min="14081" max="14081" width="2.8515625" style="0" customWidth="1"/>
    <col min="14083" max="14083" width="13.140625" style="0" customWidth="1"/>
    <col min="14084" max="14092" width="9.7109375" style="0" customWidth="1"/>
    <col min="14337" max="14337" width="2.8515625" style="0" customWidth="1"/>
    <col min="14339" max="14339" width="13.140625" style="0" customWidth="1"/>
    <col min="14340" max="14348" width="9.7109375" style="0" customWidth="1"/>
    <col min="14593" max="14593" width="2.8515625" style="0" customWidth="1"/>
    <col min="14595" max="14595" width="13.140625" style="0" customWidth="1"/>
    <col min="14596" max="14604" width="9.7109375" style="0" customWidth="1"/>
    <col min="14849" max="14849" width="2.8515625" style="0" customWidth="1"/>
    <col min="14851" max="14851" width="13.140625" style="0" customWidth="1"/>
    <col min="14852" max="14860" width="9.7109375" style="0" customWidth="1"/>
    <col min="15105" max="15105" width="2.8515625" style="0" customWidth="1"/>
    <col min="15107" max="15107" width="13.140625" style="0" customWidth="1"/>
    <col min="15108" max="15116" width="9.7109375" style="0" customWidth="1"/>
    <col min="15361" max="15361" width="2.8515625" style="0" customWidth="1"/>
    <col min="15363" max="15363" width="13.140625" style="0" customWidth="1"/>
    <col min="15364" max="15372" width="9.7109375" style="0" customWidth="1"/>
    <col min="15617" max="15617" width="2.8515625" style="0" customWidth="1"/>
    <col min="15619" max="15619" width="13.140625" style="0" customWidth="1"/>
    <col min="15620" max="15628" width="9.7109375" style="0" customWidth="1"/>
    <col min="15873" max="15873" width="2.8515625" style="0" customWidth="1"/>
    <col min="15875" max="15875" width="13.140625" style="0" customWidth="1"/>
    <col min="15876" max="15884" width="9.7109375" style="0" customWidth="1"/>
    <col min="16129" max="16129" width="2.8515625" style="0" customWidth="1"/>
    <col min="16131" max="16131" width="13.140625" style="0" customWidth="1"/>
    <col min="16132" max="16140" width="9.7109375" style="0" customWidth="1"/>
  </cols>
  <sheetData>
    <row r="1" ht="13.5" customHeight="1"/>
    <row r="2" spans="2:14" ht="18.75" customHeight="1">
      <c r="B2" s="948" t="s">
        <v>308</v>
      </c>
      <c r="C2" s="949"/>
      <c r="D2" s="949"/>
      <c r="E2" s="949"/>
      <c r="F2" s="949"/>
      <c r="G2" s="949"/>
      <c r="H2" s="949"/>
      <c r="I2" s="949"/>
      <c r="J2" s="949"/>
      <c r="K2" s="949"/>
      <c r="L2" s="949"/>
      <c r="M2" s="949"/>
      <c r="N2" s="949"/>
    </row>
    <row r="3" spans="2:14" ht="25.5" customHeight="1">
      <c r="B3" s="936"/>
      <c r="C3" s="938" t="s">
        <v>309</v>
      </c>
      <c r="D3" s="940" t="s">
        <v>298</v>
      </c>
      <c r="E3" s="941"/>
      <c r="F3" s="941"/>
      <c r="G3" s="941"/>
      <c r="H3" s="941"/>
      <c r="I3" s="941"/>
      <c r="J3" s="941"/>
      <c r="K3" s="942"/>
      <c r="L3" s="940" t="s">
        <v>299</v>
      </c>
      <c r="M3" s="943"/>
      <c r="N3" s="944"/>
    </row>
    <row r="4" spans="2:14" ht="34.5" customHeight="1">
      <c r="B4" s="936"/>
      <c r="C4" s="939"/>
      <c r="D4" s="929" t="s">
        <v>310</v>
      </c>
      <c r="E4" s="930"/>
      <c r="F4" s="930"/>
      <c r="G4" s="931"/>
      <c r="H4" s="929" t="s">
        <v>311</v>
      </c>
      <c r="I4" s="930"/>
      <c r="J4" s="930"/>
      <c r="K4" s="932"/>
      <c r="L4" s="945"/>
      <c r="M4" s="946"/>
      <c r="N4" s="947"/>
    </row>
    <row r="5" spans="2:14" ht="15">
      <c r="B5" s="936"/>
      <c r="C5" s="439" t="s">
        <v>302</v>
      </c>
      <c r="D5" s="440" t="s">
        <v>302</v>
      </c>
      <c r="E5" s="441" t="s">
        <v>302</v>
      </c>
      <c r="F5" s="442" t="s">
        <v>302</v>
      </c>
      <c r="G5" s="439" t="s">
        <v>303</v>
      </c>
      <c r="H5" s="439" t="s">
        <v>302</v>
      </c>
      <c r="I5" s="439" t="s">
        <v>302</v>
      </c>
      <c r="J5" s="439" t="s">
        <v>302</v>
      </c>
      <c r="K5" s="439" t="s">
        <v>303</v>
      </c>
      <c r="L5" s="439" t="s">
        <v>302</v>
      </c>
      <c r="M5" s="439" t="s">
        <v>302</v>
      </c>
      <c r="N5" s="439" t="s">
        <v>302</v>
      </c>
    </row>
    <row r="6" spans="2:14" ht="46.5" customHeight="1">
      <c r="B6" s="937"/>
      <c r="C6" s="445" t="s">
        <v>6</v>
      </c>
      <c r="D6" s="445" t="s">
        <v>6</v>
      </c>
      <c r="E6" s="445" t="s">
        <v>7</v>
      </c>
      <c r="F6" s="445" t="s">
        <v>8</v>
      </c>
      <c r="G6" s="445" t="s">
        <v>6</v>
      </c>
      <c r="H6" s="445" t="s">
        <v>6</v>
      </c>
      <c r="I6" s="445" t="s">
        <v>7</v>
      </c>
      <c r="J6" s="445" t="s">
        <v>8</v>
      </c>
      <c r="K6" s="445" t="s">
        <v>6</v>
      </c>
      <c r="L6" s="446"/>
      <c r="M6" s="445" t="s">
        <v>305</v>
      </c>
      <c r="N6" s="445" t="s">
        <v>306</v>
      </c>
    </row>
    <row r="7" spans="2:14" ht="15" customHeight="1">
      <c r="B7" s="450">
        <v>2004</v>
      </c>
      <c r="C7" s="451">
        <v>1088.0245964033682</v>
      </c>
      <c r="D7" s="451">
        <v>1127.0947664650996</v>
      </c>
      <c r="E7" s="451">
        <v>1534.963819818579</v>
      </c>
      <c r="F7" s="451">
        <v>766.5950311308458</v>
      </c>
      <c r="G7" s="451" t="s">
        <v>24</v>
      </c>
      <c r="H7" s="451">
        <v>1256.7555159575018</v>
      </c>
      <c r="I7" s="451">
        <v>1547.1636815181241</v>
      </c>
      <c r="J7" s="451">
        <v>1000.0749319251088</v>
      </c>
      <c r="K7" s="451" t="s">
        <v>24</v>
      </c>
      <c r="L7" s="452"/>
      <c r="M7" s="452"/>
      <c r="N7" s="452"/>
    </row>
    <row r="8" spans="2:15" ht="15" customHeight="1">
      <c r="B8" s="450">
        <v>2005</v>
      </c>
      <c r="C8" s="451">
        <v>1123.215536242716</v>
      </c>
      <c r="D8" s="451">
        <v>1163.299116618654</v>
      </c>
      <c r="E8" s="451">
        <v>1580.6908001489576</v>
      </c>
      <c r="F8" s="451">
        <v>793.9520567870863</v>
      </c>
      <c r="G8" s="451" t="s">
        <v>24</v>
      </c>
      <c r="H8" s="451">
        <v>1295.1142209384384</v>
      </c>
      <c r="I8" s="451">
        <v>1593.4665811991906</v>
      </c>
      <c r="J8" s="451">
        <v>1031.1042480418005</v>
      </c>
      <c r="K8" s="451" t="s">
        <v>24</v>
      </c>
      <c r="L8" s="452">
        <v>3.2121833257288346</v>
      </c>
      <c r="M8" s="452">
        <v>1.659433665076282</v>
      </c>
      <c r="N8" s="452">
        <v>1.1884150252243542</v>
      </c>
      <c r="O8" s="459"/>
    </row>
    <row r="9" spans="2:15" ht="15" customHeight="1">
      <c r="B9" s="450">
        <v>2006</v>
      </c>
      <c r="C9" s="451">
        <v>1161.4614840220897</v>
      </c>
      <c r="D9" s="451">
        <v>1202.33331895844</v>
      </c>
      <c r="E9" s="451">
        <v>1624.858054983976</v>
      </c>
      <c r="F9" s="451">
        <v>827.2486668669725</v>
      </c>
      <c r="G9" s="451" t="s">
        <v>24</v>
      </c>
      <c r="H9" s="451">
        <v>1334.2001150524723</v>
      </c>
      <c r="I9" s="451">
        <v>1638.4579086153649</v>
      </c>
      <c r="J9" s="451">
        <v>1064.1036711894599</v>
      </c>
      <c r="K9" s="451" t="s">
        <v>24</v>
      </c>
      <c r="L9" s="452">
        <v>3.3554742526794357</v>
      </c>
      <c r="M9" s="452">
        <v>1.796989371156421</v>
      </c>
      <c r="N9" s="452">
        <v>1.52797077866349</v>
      </c>
      <c r="O9" s="459"/>
    </row>
    <row r="10" spans="2:15" ht="15" customHeight="1">
      <c r="B10" s="450">
        <v>2007</v>
      </c>
      <c r="C10" s="451">
        <v>1197.7839152087006</v>
      </c>
      <c r="D10" s="451">
        <v>1239.6591474139636</v>
      </c>
      <c r="E10" s="451">
        <v>1667.0210576153038</v>
      </c>
      <c r="F10" s="451">
        <v>860.79065604468</v>
      </c>
      <c r="G10" s="451" t="s">
        <v>24</v>
      </c>
      <c r="H10" s="451">
        <v>1373.0191782989473</v>
      </c>
      <c r="I10" s="451">
        <v>1681.5400864615872</v>
      </c>
      <c r="J10" s="451">
        <v>1099.5066161326286</v>
      </c>
      <c r="K10" s="451" t="s">
        <v>24</v>
      </c>
      <c r="L10" s="452">
        <v>3.10444931259648</v>
      </c>
      <c r="M10" s="452">
        <v>0.5027482551758222</v>
      </c>
      <c r="N10" s="452">
        <v>1.2813843935132407</v>
      </c>
      <c r="O10" s="459"/>
    </row>
    <row r="11" spans="2:15" ht="15" customHeight="1">
      <c r="B11" s="450">
        <v>2008</v>
      </c>
      <c r="C11" s="451">
        <v>1240.042695553137</v>
      </c>
      <c r="D11" s="451">
        <v>1281.9238587571404</v>
      </c>
      <c r="E11" s="451">
        <v>1710.5116590819364</v>
      </c>
      <c r="F11" s="451">
        <v>900.9480468783239</v>
      </c>
      <c r="G11" s="451">
        <v>1197.3196462025787</v>
      </c>
      <c r="H11" s="451">
        <v>1419.9400017572843</v>
      </c>
      <c r="I11" s="451">
        <v>1725.512767949021</v>
      </c>
      <c r="J11" s="451">
        <v>1148.313435159426</v>
      </c>
      <c r="K11" s="451">
        <v>1328.5621380100931</v>
      </c>
      <c r="L11" s="452">
        <v>3.409381637794917</v>
      </c>
      <c r="M11" s="452">
        <v>2.3829426208652693</v>
      </c>
      <c r="N11" s="452">
        <v>1.4724750343394488</v>
      </c>
      <c r="O11" s="459"/>
    </row>
    <row r="12" spans="2:15" ht="15" customHeight="1">
      <c r="B12" s="450">
        <v>2009</v>
      </c>
      <c r="C12" s="451">
        <v>1261.5901111197609</v>
      </c>
      <c r="D12" s="451">
        <v>1304.1792782579314</v>
      </c>
      <c r="E12" s="451">
        <v>1740.1623813474168</v>
      </c>
      <c r="F12" s="451">
        <v>921.8347239290283</v>
      </c>
      <c r="G12" s="451">
        <v>1218.0198632331453</v>
      </c>
      <c r="H12" s="451">
        <v>1444.4797115323252</v>
      </c>
      <c r="I12" s="451">
        <v>1756.1321571020608</v>
      </c>
      <c r="J12" s="451">
        <v>1171.1695429444017</v>
      </c>
      <c r="K12" s="451">
        <v>1351.438292726886</v>
      </c>
      <c r="L12" s="452">
        <v>1.7360952718649125</v>
      </c>
      <c r="M12" s="452">
        <v>0.8201651043622915</v>
      </c>
      <c r="N12" s="452">
        <v>0.7288071998662549</v>
      </c>
      <c r="O12" s="459"/>
    </row>
    <row r="13" spans="2:15" ht="15" customHeight="1">
      <c r="B13" s="450">
        <v>2010</v>
      </c>
      <c r="C13" s="451">
        <v>1285.3932741734732</v>
      </c>
      <c r="D13" s="451">
        <v>1328.5890980501906</v>
      </c>
      <c r="E13" s="451">
        <v>1770.2959529310222</v>
      </c>
      <c r="F13" s="451">
        <v>945.2624533814354</v>
      </c>
      <c r="G13" s="451">
        <v>1240.715321213004</v>
      </c>
      <c r="H13" s="451">
        <v>1471.9351611600405</v>
      </c>
      <c r="I13" s="451">
        <v>1786.6404901385824</v>
      </c>
      <c r="J13" s="451">
        <v>1198.8243038488781</v>
      </c>
      <c r="K13" s="451">
        <v>1376.97877143761</v>
      </c>
      <c r="L13" s="452">
        <v>1.8716613734934384</v>
      </c>
      <c r="M13" s="452">
        <v>0.10259254885542912</v>
      </c>
      <c r="N13" s="452">
        <v>0.9629944236803301</v>
      </c>
      <c r="O13" s="459"/>
    </row>
    <row r="14" spans="2:15" ht="15" customHeight="1">
      <c r="B14" s="450">
        <v>2011</v>
      </c>
      <c r="C14" s="451">
        <v>1332.016132031163</v>
      </c>
      <c r="D14" s="451">
        <v>1377.39591496161</v>
      </c>
      <c r="E14" s="451">
        <v>1842.5066047115001</v>
      </c>
      <c r="F14" s="451">
        <v>981.3382164357291</v>
      </c>
      <c r="G14" s="451">
        <v>1286.7267216327668</v>
      </c>
      <c r="H14" s="451">
        <v>1520.0886322914541</v>
      </c>
      <c r="I14" s="451">
        <v>1859.1258388302203</v>
      </c>
      <c r="J14" s="451">
        <v>1231.386827117734</v>
      </c>
      <c r="K14" s="451">
        <v>1422.5967677779815</v>
      </c>
      <c r="L14" s="452">
        <v>3.673582523223118</v>
      </c>
      <c r="M14" s="452">
        <v>1.178918813934593</v>
      </c>
      <c r="N14" s="452">
        <v>1.5412169669178466</v>
      </c>
      <c r="O14" s="459"/>
    </row>
    <row r="15" spans="2:15" ht="15" customHeight="1">
      <c r="B15" s="450">
        <v>2012</v>
      </c>
      <c r="C15" s="451">
        <v>1349.795995346873</v>
      </c>
      <c r="D15" s="451">
        <v>1393.1951115880063</v>
      </c>
      <c r="E15" s="451">
        <v>1836.6739555297834</v>
      </c>
      <c r="F15" s="451">
        <v>1014.8581383756124</v>
      </c>
      <c r="G15" s="451">
        <v>1299.9817845494524</v>
      </c>
      <c r="H15" s="451">
        <v>1544.4533511312236</v>
      </c>
      <c r="I15" s="451">
        <v>1855.6199018998088</v>
      </c>
      <c r="J15" s="451">
        <v>1278.993538130125</v>
      </c>
      <c r="K15" s="451">
        <v>1443.1969340449461</v>
      </c>
      <c r="L15" s="452">
        <v>1.147033794334762</v>
      </c>
      <c r="M15" s="452">
        <v>-0.18552810560638067</v>
      </c>
      <c r="N15" s="452">
        <v>-0.9333655295447829</v>
      </c>
      <c r="O15" s="459"/>
    </row>
    <row r="16" spans="2:15" ht="15" customHeight="1">
      <c r="B16" s="450">
        <v>2013</v>
      </c>
      <c r="C16" s="451">
        <v>1380.1075168019556</v>
      </c>
      <c r="D16" s="451">
        <v>1423.8711459605101</v>
      </c>
      <c r="E16" s="451">
        <v>1863.5958231297338</v>
      </c>
      <c r="F16" s="451">
        <v>1045.4574231273632</v>
      </c>
      <c r="G16" s="451">
        <v>1324.709536258188</v>
      </c>
      <c r="H16" s="451">
        <v>1577.6045585644786</v>
      </c>
      <c r="I16" s="451">
        <v>1883.697290792808</v>
      </c>
      <c r="J16" s="451">
        <v>1314.1904352535962</v>
      </c>
      <c r="K16" s="451">
        <v>1469.9491778726724</v>
      </c>
      <c r="L16" s="452">
        <v>2.201847689340397</v>
      </c>
      <c r="M16" s="452">
        <v>1.4972282442869744</v>
      </c>
      <c r="N16" s="452">
        <v>0.8902741257062363</v>
      </c>
      <c r="O16" s="459"/>
    </row>
    <row r="17" spans="2:15" ht="15" customHeight="1">
      <c r="B17" s="450">
        <v>2014</v>
      </c>
      <c r="C17" s="451">
        <v>1395.2050040747624</v>
      </c>
      <c r="D17" s="451">
        <v>1438.8545984952598</v>
      </c>
      <c r="E17" s="451">
        <v>1877.8940989736793</v>
      </c>
      <c r="F17" s="451">
        <v>1061.2740798329658</v>
      </c>
      <c r="G17" s="451">
        <v>1337.863054495263</v>
      </c>
      <c r="H17" s="451">
        <v>1591.4864645274813</v>
      </c>
      <c r="I17" s="451">
        <v>1898.416029688488</v>
      </c>
      <c r="J17" s="451">
        <v>1327.5224606508377</v>
      </c>
      <c r="K17" s="451">
        <v>1480.9873050514861</v>
      </c>
      <c r="L17" s="452">
        <v>1.0523039656542998</v>
      </c>
      <c r="M17" s="452">
        <v>0.9811013714563055</v>
      </c>
      <c r="N17" s="452">
        <v>1.0523039656542998</v>
      </c>
      <c r="O17" s="459"/>
    </row>
    <row r="18" spans="2:15" ht="15" customHeight="1">
      <c r="B18" s="454">
        <v>2015</v>
      </c>
      <c r="C18" s="455">
        <v>1405.8144691312475</v>
      </c>
      <c r="D18" s="455">
        <v>1449.2774413019415</v>
      </c>
      <c r="E18" s="455">
        <v>1884.547762230268</v>
      </c>
      <c r="F18" s="455">
        <v>1075.0527446095957</v>
      </c>
      <c r="G18" s="455">
        <v>1350.2838459235045</v>
      </c>
      <c r="H18" s="455">
        <v>1601.384149171965</v>
      </c>
      <c r="I18" s="455">
        <v>1905.6845228402935</v>
      </c>
      <c r="J18" s="455">
        <v>1339.7611770462156</v>
      </c>
      <c r="K18" s="455">
        <v>1493.1855425481551</v>
      </c>
      <c r="L18" s="456">
        <v>0.7243847166754636</v>
      </c>
      <c r="M18" s="456">
        <v>0.551197029003192</v>
      </c>
      <c r="N18" s="456">
        <v>0.6237609557197654</v>
      </c>
      <c r="O18" s="459"/>
    </row>
    <row r="19" spans="2:14" ht="95.25" customHeight="1">
      <c r="B19" s="916" t="s">
        <v>312</v>
      </c>
      <c r="C19" s="917"/>
      <c r="D19" s="917"/>
      <c r="E19" s="917"/>
      <c r="F19" s="917"/>
      <c r="G19" s="917"/>
      <c r="H19" s="917"/>
      <c r="I19" s="917"/>
      <c r="J19" s="917"/>
      <c r="K19" s="917"/>
      <c r="L19" s="917"/>
      <c r="M19" s="917"/>
      <c r="N19" s="917"/>
    </row>
  </sheetData>
  <mergeCells count="8">
    <mergeCell ref="B19:N19"/>
    <mergeCell ref="B2:N2"/>
    <mergeCell ref="B3:B6"/>
    <mergeCell ref="C3:C4"/>
    <mergeCell ref="D3:K3"/>
    <mergeCell ref="L3:N4"/>
    <mergeCell ref="D4:G4"/>
    <mergeCell ref="H4:K4"/>
  </mergeCell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7"/>
  <sheetViews>
    <sheetView showGridLines="0" workbookViewId="0" topLeftCell="A1">
      <selection activeCell="B2" sqref="B2:G2"/>
    </sheetView>
  </sheetViews>
  <sheetFormatPr defaultColWidth="11.57421875" defaultRowHeight="15"/>
  <cols>
    <col min="1" max="1" width="2.7109375" style="460" customWidth="1"/>
    <col min="2" max="2" width="24.57421875" style="460" customWidth="1"/>
    <col min="3" max="7" width="20.7109375" style="460" customWidth="1"/>
    <col min="8" max="256" width="11.57421875" style="460" customWidth="1"/>
    <col min="257" max="257" width="2.7109375" style="460" customWidth="1"/>
    <col min="258" max="258" width="24.57421875" style="460" customWidth="1"/>
    <col min="259" max="263" width="20.7109375" style="460" customWidth="1"/>
    <col min="264" max="512" width="11.57421875" style="460" customWidth="1"/>
    <col min="513" max="513" width="2.7109375" style="460" customWidth="1"/>
    <col min="514" max="514" width="24.57421875" style="460" customWidth="1"/>
    <col min="515" max="519" width="20.7109375" style="460" customWidth="1"/>
    <col min="520" max="768" width="11.57421875" style="460" customWidth="1"/>
    <col min="769" max="769" width="2.7109375" style="460" customWidth="1"/>
    <col min="770" max="770" width="24.57421875" style="460" customWidth="1"/>
    <col min="771" max="775" width="20.7109375" style="460" customWidth="1"/>
    <col min="776" max="1024" width="11.57421875" style="460" customWidth="1"/>
    <col min="1025" max="1025" width="2.7109375" style="460" customWidth="1"/>
    <col min="1026" max="1026" width="24.57421875" style="460" customWidth="1"/>
    <col min="1027" max="1031" width="20.7109375" style="460" customWidth="1"/>
    <col min="1032" max="1280" width="11.57421875" style="460" customWidth="1"/>
    <col min="1281" max="1281" width="2.7109375" style="460" customWidth="1"/>
    <col min="1282" max="1282" width="24.57421875" style="460" customWidth="1"/>
    <col min="1283" max="1287" width="20.7109375" style="460" customWidth="1"/>
    <col min="1288" max="1536" width="11.57421875" style="460" customWidth="1"/>
    <col min="1537" max="1537" width="2.7109375" style="460" customWidth="1"/>
    <col min="1538" max="1538" width="24.57421875" style="460" customWidth="1"/>
    <col min="1539" max="1543" width="20.7109375" style="460" customWidth="1"/>
    <col min="1544" max="1792" width="11.57421875" style="460" customWidth="1"/>
    <col min="1793" max="1793" width="2.7109375" style="460" customWidth="1"/>
    <col min="1794" max="1794" width="24.57421875" style="460" customWidth="1"/>
    <col min="1795" max="1799" width="20.7109375" style="460" customWidth="1"/>
    <col min="1800" max="2048" width="11.57421875" style="460" customWidth="1"/>
    <col min="2049" max="2049" width="2.7109375" style="460" customWidth="1"/>
    <col min="2050" max="2050" width="24.57421875" style="460" customWidth="1"/>
    <col min="2051" max="2055" width="20.7109375" style="460" customWidth="1"/>
    <col min="2056" max="2304" width="11.57421875" style="460" customWidth="1"/>
    <col min="2305" max="2305" width="2.7109375" style="460" customWidth="1"/>
    <col min="2306" max="2306" width="24.57421875" style="460" customWidth="1"/>
    <col min="2307" max="2311" width="20.7109375" style="460" customWidth="1"/>
    <col min="2312" max="2560" width="11.57421875" style="460" customWidth="1"/>
    <col min="2561" max="2561" width="2.7109375" style="460" customWidth="1"/>
    <col min="2562" max="2562" width="24.57421875" style="460" customWidth="1"/>
    <col min="2563" max="2567" width="20.7109375" style="460" customWidth="1"/>
    <col min="2568" max="2816" width="11.57421875" style="460" customWidth="1"/>
    <col min="2817" max="2817" width="2.7109375" style="460" customWidth="1"/>
    <col min="2818" max="2818" width="24.57421875" style="460" customWidth="1"/>
    <col min="2819" max="2823" width="20.7109375" style="460" customWidth="1"/>
    <col min="2824" max="3072" width="11.57421875" style="460" customWidth="1"/>
    <col min="3073" max="3073" width="2.7109375" style="460" customWidth="1"/>
    <col min="3074" max="3074" width="24.57421875" style="460" customWidth="1"/>
    <col min="3075" max="3079" width="20.7109375" style="460" customWidth="1"/>
    <col min="3080" max="3328" width="11.57421875" style="460" customWidth="1"/>
    <col min="3329" max="3329" width="2.7109375" style="460" customWidth="1"/>
    <col min="3330" max="3330" width="24.57421875" style="460" customWidth="1"/>
    <col min="3331" max="3335" width="20.7109375" style="460" customWidth="1"/>
    <col min="3336" max="3584" width="11.57421875" style="460" customWidth="1"/>
    <col min="3585" max="3585" width="2.7109375" style="460" customWidth="1"/>
    <col min="3586" max="3586" width="24.57421875" style="460" customWidth="1"/>
    <col min="3587" max="3591" width="20.7109375" style="460" customWidth="1"/>
    <col min="3592" max="3840" width="11.57421875" style="460" customWidth="1"/>
    <col min="3841" max="3841" width="2.7109375" style="460" customWidth="1"/>
    <col min="3842" max="3842" width="24.57421875" style="460" customWidth="1"/>
    <col min="3843" max="3847" width="20.7109375" style="460" customWidth="1"/>
    <col min="3848" max="4096" width="11.57421875" style="460" customWidth="1"/>
    <col min="4097" max="4097" width="2.7109375" style="460" customWidth="1"/>
    <col min="4098" max="4098" width="24.57421875" style="460" customWidth="1"/>
    <col min="4099" max="4103" width="20.7109375" style="460" customWidth="1"/>
    <col min="4104" max="4352" width="11.57421875" style="460" customWidth="1"/>
    <col min="4353" max="4353" width="2.7109375" style="460" customWidth="1"/>
    <col min="4354" max="4354" width="24.57421875" style="460" customWidth="1"/>
    <col min="4355" max="4359" width="20.7109375" style="460" customWidth="1"/>
    <col min="4360" max="4608" width="11.57421875" style="460" customWidth="1"/>
    <col min="4609" max="4609" width="2.7109375" style="460" customWidth="1"/>
    <col min="4610" max="4610" width="24.57421875" style="460" customWidth="1"/>
    <col min="4611" max="4615" width="20.7109375" style="460" customWidth="1"/>
    <col min="4616" max="4864" width="11.57421875" style="460" customWidth="1"/>
    <col min="4865" max="4865" width="2.7109375" style="460" customWidth="1"/>
    <col min="4866" max="4866" width="24.57421875" style="460" customWidth="1"/>
    <col min="4867" max="4871" width="20.7109375" style="460" customWidth="1"/>
    <col min="4872" max="5120" width="11.57421875" style="460" customWidth="1"/>
    <col min="5121" max="5121" width="2.7109375" style="460" customWidth="1"/>
    <col min="5122" max="5122" width="24.57421875" style="460" customWidth="1"/>
    <col min="5123" max="5127" width="20.7109375" style="460" customWidth="1"/>
    <col min="5128" max="5376" width="11.57421875" style="460" customWidth="1"/>
    <col min="5377" max="5377" width="2.7109375" style="460" customWidth="1"/>
    <col min="5378" max="5378" width="24.57421875" style="460" customWidth="1"/>
    <col min="5379" max="5383" width="20.7109375" style="460" customWidth="1"/>
    <col min="5384" max="5632" width="11.57421875" style="460" customWidth="1"/>
    <col min="5633" max="5633" width="2.7109375" style="460" customWidth="1"/>
    <col min="5634" max="5634" width="24.57421875" style="460" customWidth="1"/>
    <col min="5635" max="5639" width="20.7109375" style="460" customWidth="1"/>
    <col min="5640" max="5888" width="11.57421875" style="460" customWidth="1"/>
    <col min="5889" max="5889" width="2.7109375" style="460" customWidth="1"/>
    <col min="5890" max="5890" width="24.57421875" style="460" customWidth="1"/>
    <col min="5891" max="5895" width="20.7109375" style="460" customWidth="1"/>
    <col min="5896" max="6144" width="11.57421875" style="460" customWidth="1"/>
    <col min="6145" max="6145" width="2.7109375" style="460" customWidth="1"/>
    <col min="6146" max="6146" width="24.57421875" style="460" customWidth="1"/>
    <col min="6147" max="6151" width="20.7109375" style="460" customWidth="1"/>
    <col min="6152" max="6400" width="11.57421875" style="460" customWidth="1"/>
    <col min="6401" max="6401" width="2.7109375" style="460" customWidth="1"/>
    <col min="6402" max="6402" width="24.57421875" style="460" customWidth="1"/>
    <col min="6403" max="6407" width="20.7109375" style="460" customWidth="1"/>
    <col min="6408" max="6656" width="11.57421875" style="460" customWidth="1"/>
    <col min="6657" max="6657" width="2.7109375" style="460" customWidth="1"/>
    <col min="6658" max="6658" width="24.57421875" style="460" customWidth="1"/>
    <col min="6659" max="6663" width="20.7109375" style="460" customWidth="1"/>
    <col min="6664" max="6912" width="11.57421875" style="460" customWidth="1"/>
    <col min="6913" max="6913" width="2.7109375" style="460" customWidth="1"/>
    <col min="6914" max="6914" width="24.57421875" style="460" customWidth="1"/>
    <col min="6915" max="6919" width="20.7109375" style="460" customWidth="1"/>
    <col min="6920" max="7168" width="11.57421875" style="460" customWidth="1"/>
    <col min="7169" max="7169" width="2.7109375" style="460" customWidth="1"/>
    <col min="7170" max="7170" width="24.57421875" style="460" customWidth="1"/>
    <col min="7171" max="7175" width="20.7109375" style="460" customWidth="1"/>
    <col min="7176" max="7424" width="11.57421875" style="460" customWidth="1"/>
    <col min="7425" max="7425" width="2.7109375" style="460" customWidth="1"/>
    <col min="7426" max="7426" width="24.57421875" style="460" customWidth="1"/>
    <col min="7427" max="7431" width="20.7109375" style="460" customWidth="1"/>
    <col min="7432" max="7680" width="11.57421875" style="460" customWidth="1"/>
    <col min="7681" max="7681" width="2.7109375" style="460" customWidth="1"/>
    <col min="7682" max="7682" width="24.57421875" style="460" customWidth="1"/>
    <col min="7683" max="7687" width="20.7109375" style="460" customWidth="1"/>
    <col min="7688" max="7936" width="11.57421875" style="460" customWidth="1"/>
    <col min="7937" max="7937" width="2.7109375" style="460" customWidth="1"/>
    <col min="7938" max="7938" width="24.57421875" style="460" customWidth="1"/>
    <col min="7939" max="7943" width="20.7109375" style="460" customWidth="1"/>
    <col min="7944" max="8192" width="11.57421875" style="460" customWidth="1"/>
    <col min="8193" max="8193" width="2.7109375" style="460" customWidth="1"/>
    <col min="8194" max="8194" width="24.57421875" style="460" customWidth="1"/>
    <col min="8195" max="8199" width="20.7109375" style="460" customWidth="1"/>
    <col min="8200" max="8448" width="11.57421875" style="460" customWidth="1"/>
    <col min="8449" max="8449" width="2.7109375" style="460" customWidth="1"/>
    <col min="8450" max="8450" width="24.57421875" style="460" customWidth="1"/>
    <col min="8451" max="8455" width="20.7109375" style="460" customWidth="1"/>
    <col min="8456" max="8704" width="11.57421875" style="460" customWidth="1"/>
    <col min="8705" max="8705" width="2.7109375" style="460" customWidth="1"/>
    <col min="8706" max="8706" width="24.57421875" style="460" customWidth="1"/>
    <col min="8707" max="8711" width="20.7109375" style="460" customWidth="1"/>
    <col min="8712" max="8960" width="11.57421875" style="460" customWidth="1"/>
    <col min="8961" max="8961" width="2.7109375" style="460" customWidth="1"/>
    <col min="8962" max="8962" width="24.57421875" style="460" customWidth="1"/>
    <col min="8963" max="8967" width="20.7109375" style="460" customWidth="1"/>
    <col min="8968" max="9216" width="11.57421875" style="460" customWidth="1"/>
    <col min="9217" max="9217" width="2.7109375" style="460" customWidth="1"/>
    <col min="9218" max="9218" width="24.57421875" style="460" customWidth="1"/>
    <col min="9219" max="9223" width="20.7109375" style="460" customWidth="1"/>
    <col min="9224" max="9472" width="11.57421875" style="460" customWidth="1"/>
    <col min="9473" max="9473" width="2.7109375" style="460" customWidth="1"/>
    <col min="9474" max="9474" width="24.57421875" style="460" customWidth="1"/>
    <col min="9475" max="9479" width="20.7109375" style="460" customWidth="1"/>
    <col min="9480" max="9728" width="11.57421875" style="460" customWidth="1"/>
    <col min="9729" max="9729" width="2.7109375" style="460" customWidth="1"/>
    <col min="9730" max="9730" width="24.57421875" style="460" customWidth="1"/>
    <col min="9731" max="9735" width="20.7109375" style="460" customWidth="1"/>
    <col min="9736" max="9984" width="11.57421875" style="460" customWidth="1"/>
    <col min="9985" max="9985" width="2.7109375" style="460" customWidth="1"/>
    <col min="9986" max="9986" width="24.57421875" style="460" customWidth="1"/>
    <col min="9987" max="9991" width="20.7109375" style="460" customWidth="1"/>
    <col min="9992" max="10240" width="11.57421875" style="460" customWidth="1"/>
    <col min="10241" max="10241" width="2.7109375" style="460" customWidth="1"/>
    <col min="10242" max="10242" width="24.57421875" style="460" customWidth="1"/>
    <col min="10243" max="10247" width="20.7109375" style="460" customWidth="1"/>
    <col min="10248" max="10496" width="11.57421875" style="460" customWidth="1"/>
    <col min="10497" max="10497" width="2.7109375" style="460" customWidth="1"/>
    <col min="10498" max="10498" width="24.57421875" style="460" customWidth="1"/>
    <col min="10499" max="10503" width="20.7109375" style="460" customWidth="1"/>
    <col min="10504" max="10752" width="11.57421875" style="460" customWidth="1"/>
    <col min="10753" max="10753" width="2.7109375" style="460" customWidth="1"/>
    <col min="10754" max="10754" width="24.57421875" style="460" customWidth="1"/>
    <col min="10755" max="10759" width="20.7109375" style="460" customWidth="1"/>
    <col min="10760" max="11008" width="11.57421875" style="460" customWidth="1"/>
    <col min="11009" max="11009" width="2.7109375" style="460" customWidth="1"/>
    <col min="11010" max="11010" width="24.57421875" style="460" customWidth="1"/>
    <col min="11011" max="11015" width="20.7109375" style="460" customWidth="1"/>
    <col min="11016" max="11264" width="11.57421875" style="460" customWidth="1"/>
    <col min="11265" max="11265" width="2.7109375" style="460" customWidth="1"/>
    <col min="11266" max="11266" width="24.57421875" style="460" customWidth="1"/>
    <col min="11267" max="11271" width="20.7109375" style="460" customWidth="1"/>
    <col min="11272" max="11520" width="11.57421875" style="460" customWidth="1"/>
    <col min="11521" max="11521" width="2.7109375" style="460" customWidth="1"/>
    <col min="11522" max="11522" width="24.57421875" style="460" customWidth="1"/>
    <col min="11523" max="11527" width="20.7109375" style="460" customWidth="1"/>
    <col min="11528" max="11776" width="11.57421875" style="460" customWidth="1"/>
    <col min="11777" max="11777" width="2.7109375" style="460" customWidth="1"/>
    <col min="11778" max="11778" width="24.57421875" style="460" customWidth="1"/>
    <col min="11779" max="11783" width="20.7109375" style="460" customWidth="1"/>
    <col min="11784" max="12032" width="11.57421875" style="460" customWidth="1"/>
    <col min="12033" max="12033" width="2.7109375" style="460" customWidth="1"/>
    <col min="12034" max="12034" width="24.57421875" style="460" customWidth="1"/>
    <col min="12035" max="12039" width="20.7109375" style="460" customWidth="1"/>
    <col min="12040" max="12288" width="11.57421875" style="460" customWidth="1"/>
    <col min="12289" max="12289" width="2.7109375" style="460" customWidth="1"/>
    <col min="12290" max="12290" width="24.57421875" style="460" customWidth="1"/>
    <col min="12291" max="12295" width="20.7109375" style="460" customWidth="1"/>
    <col min="12296" max="12544" width="11.57421875" style="460" customWidth="1"/>
    <col min="12545" max="12545" width="2.7109375" style="460" customWidth="1"/>
    <col min="12546" max="12546" width="24.57421875" style="460" customWidth="1"/>
    <col min="12547" max="12551" width="20.7109375" style="460" customWidth="1"/>
    <col min="12552" max="12800" width="11.57421875" style="460" customWidth="1"/>
    <col min="12801" max="12801" width="2.7109375" style="460" customWidth="1"/>
    <col min="12802" max="12802" width="24.57421875" style="460" customWidth="1"/>
    <col min="12803" max="12807" width="20.7109375" style="460" customWidth="1"/>
    <col min="12808" max="13056" width="11.57421875" style="460" customWidth="1"/>
    <col min="13057" max="13057" width="2.7109375" style="460" customWidth="1"/>
    <col min="13058" max="13058" width="24.57421875" style="460" customWidth="1"/>
    <col min="13059" max="13063" width="20.7109375" style="460" customWidth="1"/>
    <col min="13064" max="13312" width="11.57421875" style="460" customWidth="1"/>
    <col min="13313" max="13313" width="2.7109375" style="460" customWidth="1"/>
    <col min="13314" max="13314" width="24.57421875" style="460" customWidth="1"/>
    <col min="13315" max="13319" width="20.7109375" style="460" customWidth="1"/>
    <col min="13320" max="13568" width="11.57421875" style="460" customWidth="1"/>
    <col min="13569" max="13569" width="2.7109375" style="460" customWidth="1"/>
    <col min="13570" max="13570" width="24.57421875" style="460" customWidth="1"/>
    <col min="13571" max="13575" width="20.7109375" style="460" customWidth="1"/>
    <col min="13576" max="13824" width="11.57421875" style="460" customWidth="1"/>
    <col min="13825" max="13825" width="2.7109375" style="460" customWidth="1"/>
    <col min="13826" max="13826" width="24.57421875" style="460" customWidth="1"/>
    <col min="13827" max="13831" width="20.7109375" style="460" customWidth="1"/>
    <col min="13832" max="14080" width="11.57421875" style="460" customWidth="1"/>
    <col min="14081" max="14081" width="2.7109375" style="460" customWidth="1"/>
    <col min="14082" max="14082" width="24.57421875" style="460" customWidth="1"/>
    <col min="14083" max="14087" width="20.7109375" style="460" customWidth="1"/>
    <col min="14088" max="14336" width="11.57421875" style="460" customWidth="1"/>
    <col min="14337" max="14337" width="2.7109375" style="460" customWidth="1"/>
    <col min="14338" max="14338" width="24.57421875" style="460" customWidth="1"/>
    <col min="14339" max="14343" width="20.7109375" style="460" customWidth="1"/>
    <col min="14344" max="14592" width="11.57421875" style="460" customWidth="1"/>
    <col min="14593" max="14593" width="2.7109375" style="460" customWidth="1"/>
    <col min="14594" max="14594" width="24.57421875" style="460" customWidth="1"/>
    <col min="14595" max="14599" width="20.7109375" style="460" customWidth="1"/>
    <col min="14600" max="14848" width="11.57421875" style="460" customWidth="1"/>
    <col min="14849" max="14849" width="2.7109375" style="460" customWidth="1"/>
    <col min="14850" max="14850" width="24.57421875" style="460" customWidth="1"/>
    <col min="14851" max="14855" width="20.7109375" style="460" customWidth="1"/>
    <col min="14856" max="15104" width="11.57421875" style="460" customWidth="1"/>
    <col min="15105" max="15105" width="2.7109375" style="460" customWidth="1"/>
    <col min="15106" max="15106" width="24.57421875" style="460" customWidth="1"/>
    <col min="15107" max="15111" width="20.7109375" style="460" customWidth="1"/>
    <col min="15112" max="15360" width="11.57421875" style="460" customWidth="1"/>
    <col min="15361" max="15361" width="2.7109375" style="460" customWidth="1"/>
    <col min="15362" max="15362" width="24.57421875" style="460" customWidth="1"/>
    <col min="15363" max="15367" width="20.7109375" style="460" customWidth="1"/>
    <col min="15368" max="15616" width="11.57421875" style="460" customWidth="1"/>
    <col min="15617" max="15617" width="2.7109375" style="460" customWidth="1"/>
    <col min="15618" max="15618" width="24.57421875" style="460" customWidth="1"/>
    <col min="15619" max="15623" width="20.7109375" style="460" customWidth="1"/>
    <col min="15624" max="15872" width="11.57421875" style="460" customWidth="1"/>
    <col min="15873" max="15873" width="2.7109375" style="460" customWidth="1"/>
    <col min="15874" max="15874" width="24.57421875" style="460" customWidth="1"/>
    <col min="15875" max="15879" width="20.7109375" style="460" customWidth="1"/>
    <col min="15880" max="16128" width="11.57421875" style="460" customWidth="1"/>
    <col min="16129" max="16129" width="2.7109375" style="460" customWidth="1"/>
    <col min="16130" max="16130" width="24.57421875" style="460" customWidth="1"/>
    <col min="16131" max="16135" width="20.7109375" style="460" customWidth="1"/>
    <col min="16136" max="16384" width="11.57421875" style="460" customWidth="1"/>
  </cols>
  <sheetData>
    <row r="2" spans="2:7" ht="19.5" customHeight="1">
      <c r="B2" s="950" t="s">
        <v>313</v>
      </c>
      <c r="C2" s="950"/>
      <c r="D2" s="950"/>
      <c r="E2" s="950"/>
      <c r="F2" s="950"/>
      <c r="G2" s="950"/>
    </row>
    <row r="3" spans="2:7" ht="51" customHeight="1">
      <c r="B3" s="461"/>
      <c r="C3" s="462" t="s">
        <v>314</v>
      </c>
      <c r="D3" s="462" t="s">
        <v>315</v>
      </c>
      <c r="E3" s="462" t="s">
        <v>316</v>
      </c>
      <c r="F3" s="462" t="s">
        <v>317</v>
      </c>
      <c r="G3" s="462" t="s">
        <v>318</v>
      </c>
    </row>
    <row r="4" spans="2:7" ht="15" customHeight="1">
      <c r="B4" s="463" t="s">
        <v>21</v>
      </c>
      <c r="C4" s="464">
        <v>601.13469902</v>
      </c>
      <c r="D4" s="465">
        <v>0.6694739410559315</v>
      </c>
      <c r="E4" s="465">
        <v>3.9962843521169074</v>
      </c>
      <c r="F4" s="465">
        <v>8.222104858272257</v>
      </c>
      <c r="G4" s="466">
        <v>73.82995467384343</v>
      </c>
    </row>
    <row r="5" spans="2:7" ht="15" customHeight="1">
      <c r="B5" s="467" t="s">
        <v>22</v>
      </c>
      <c r="C5" s="464">
        <v>189.66661623</v>
      </c>
      <c r="D5" s="465">
        <v>-0.15438108291009164</v>
      </c>
      <c r="E5" s="465">
        <v>1.0984519757693536</v>
      </c>
      <c r="F5" s="465">
        <v>3.0568364578157206</v>
      </c>
      <c r="G5" s="466">
        <v>79.47520651588127</v>
      </c>
    </row>
    <row r="6" spans="2:7" ht="15" customHeight="1">
      <c r="B6" s="467" t="s">
        <v>23</v>
      </c>
      <c r="C6" s="464">
        <v>315.98</v>
      </c>
      <c r="D6" s="465">
        <v>0.2532091111502589</v>
      </c>
      <c r="E6" s="465">
        <v>2.506146668997292</v>
      </c>
      <c r="F6" s="465">
        <v>10.518384957682198</v>
      </c>
      <c r="G6" s="466">
        <v>61.04516725759209</v>
      </c>
    </row>
    <row r="7" spans="2:7" ht="15" customHeight="1">
      <c r="B7" s="467" t="s">
        <v>25</v>
      </c>
      <c r="C7" s="464">
        <v>699.16</v>
      </c>
      <c r="D7" s="465">
        <v>-1.3765933079231276</v>
      </c>
      <c r="E7" s="465">
        <v>-9.11290236032038</v>
      </c>
      <c r="F7" s="465">
        <v>-15.229549085661427</v>
      </c>
      <c r="G7" s="466">
        <v>41.25335160937369</v>
      </c>
    </row>
    <row r="8" spans="2:7" ht="15" customHeight="1">
      <c r="B8" s="467" t="s">
        <v>26</v>
      </c>
      <c r="C8" s="464">
        <v>2023.7303161149846</v>
      </c>
      <c r="D8" s="465">
        <v>0.08414272174889867</v>
      </c>
      <c r="E8" s="465">
        <v>1.787529754483594</v>
      </c>
      <c r="F8" s="465">
        <v>3.060994513369007</v>
      </c>
      <c r="G8" s="466">
        <v>85.36380357374458</v>
      </c>
    </row>
    <row r="9" spans="2:7" ht="15" customHeight="1">
      <c r="B9" s="467" t="s">
        <v>27</v>
      </c>
      <c r="C9" s="464">
        <v>1674.6453568521538</v>
      </c>
      <c r="D9" s="465">
        <v>0.11033664420406847</v>
      </c>
      <c r="E9" s="465">
        <v>1.133431387605979</v>
      </c>
      <c r="F9" s="465">
        <v>0.45811493789318625</v>
      </c>
      <c r="G9" s="466">
        <v>76.74610506910527</v>
      </c>
    </row>
    <row r="10" spans="2:7" ht="15" customHeight="1">
      <c r="B10" s="467" t="s">
        <v>28</v>
      </c>
      <c r="C10" s="464">
        <v>1282.4951432208027</v>
      </c>
      <c r="D10" s="465">
        <v>0.057531260373938284</v>
      </c>
      <c r="E10" s="465">
        <v>1.3478252128745325</v>
      </c>
      <c r="F10" s="465">
        <v>1.060052573136208</v>
      </c>
      <c r="G10" s="466">
        <v>89.31377373475192</v>
      </c>
    </row>
    <row r="11" spans="2:7" ht="15" customHeight="1">
      <c r="B11" s="467" t="s">
        <v>29</v>
      </c>
      <c r="C11" s="464">
        <v>1790.3704416</v>
      </c>
      <c r="D11" s="465">
        <v>0</v>
      </c>
      <c r="E11" s="465" t="s">
        <v>24</v>
      </c>
      <c r="F11" s="465" t="s">
        <v>24</v>
      </c>
      <c r="G11" s="466">
        <v>75.33065085445116</v>
      </c>
    </row>
    <row r="12" spans="2:7" ht="15" customHeight="1">
      <c r="B12" s="467" t="s">
        <v>30</v>
      </c>
      <c r="C12" s="464">
        <v>113.66310364</v>
      </c>
      <c r="D12" s="465">
        <v>2.6923698150983695</v>
      </c>
      <c r="E12" s="465">
        <v>16.746548505580744</v>
      </c>
      <c r="F12" s="465">
        <v>30.6293225370386</v>
      </c>
      <c r="G12" s="466">
        <v>60.187980961364445</v>
      </c>
    </row>
    <row r="13" spans="2:7" ht="15" customHeight="1">
      <c r="B13" s="467" t="s">
        <v>31</v>
      </c>
      <c r="C13" s="464">
        <v>366.317632</v>
      </c>
      <c r="D13" s="465">
        <v>-0.49164899819820923</v>
      </c>
      <c r="E13" s="465">
        <v>0.7172497489453654</v>
      </c>
      <c r="F13" s="465">
        <v>4.705532911013638</v>
      </c>
      <c r="G13" s="466">
        <v>74.2996554750419</v>
      </c>
    </row>
    <row r="14" spans="2:7" ht="15" customHeight="1">
      <c r="B14" s="467" t="s">
        <v>32</v>
      </c>
      <c r="C14" s="464">
        <v>74.713485849</v>
      </c>
      <c r="D14" s="465">
        <v>0</v>
      </c>
      <c r="E14" s="465" t="s">
        <v>24</v>
      </c>
      <c r="F14" s="465" t="s">
        <v>24</v>
      </c>
      <c r="G14" s="466">
        <v>44.010649580982886</v>
      </c>
    </row>
    <row r="15" spans="2:7" ht="15" customHeight="1">
      <c r="B15" s="467" t="s">
        <v>33</v>
      </c>
      <c r="C15" s="464">
        <v>272.50731781</v>
      </c>
      <c r="D15" s="465">
        <v>-1.6935370923097697</v>
      </c>
      <c r="E15" s="465">
        <v>-4.975886027822236</v>
      </c>
      <c r="F15" s="465">
        <v>-9.168942073983331</v>
      </c>
      <c r="G15" s="466">
        <v>62.2617031423371</v>
      </c>
    </row>
    <row r="16" spans="2:7" ht="15" customHeight="1">
      <c r="B16" s="467" t="s">
        <v>34</v>
      </c>
      <c r="C16" s="464">
        <v>348.32669981</v>
      </c>
      <c r="D16" s="465">
        <v>-0.5460189673960967</v>
      </c>
      <c r="E16" s="465">
        <v>0.03756746360464434</v>
      </c>
      <c r="F16" s="465">
        <v>4.668399069471134</v>
      </c>
      <c r="G16" s="466">
        <v>57.95791400641143</v>
      </c>
    </row>
    <row r="17" spans="2:7" ht="15" customHeight="1">
      <c r="B17" s="467" t="s">
        <v>35</v>
      </c>
      <c r="C17" s="464">
        <v>132.0602935</v>
      </c>
      <c r="D17" s="465">
        <v>0.05449078176865845</v>
      </c>
      <c r="E17" s="465">
        <v>5.981532773307463</v>
      </c>
      <c r="F17" s="465">
        <v>10.090407076402585</v>
      </c>
      <c r="G17" s="466">
        <v>51.09855693530056</v>
      </c>
    </row>
    <row r="18" spans="2:7" ht="15" customHeight="1">
      <c r="B18" s="467" t="s">
        <v>319</v>
      </c>
      <c r="C18" s="464">
        <v>375</v>
      </c>
      <c r="D18" s="465">
        <v>-0.5</v>
      </c>
      <c r="E18" s="465" t="s">
        <v>24</v>
      </c>
      <c r="F18" s="465" t="s">
        <v>24</v>
      </c>
      <c r="G18" s="466" t="s">
        <v>24</v>
      </c>
    </row>
    <row r="19" spans="2:7" ht="15" customHeight="1">
      <c r="B19" s="467" t="s">
        <v>37</v>
      </c>
      <c r="C19" s="464">
        <v>2522.7675483</v>
      </c>
      <c r="D19" s="465">
        <v>0.8696885140966744</v>
      </c>
      <c r="E19" s="465">
        <v>4.396436184938942</v>
      </c>
      <c r="F19" s="465">
        <v>7.384063708345523</v>
      </c>
      <c r="G19" s="466">
        <v>71.70064976604971</v>
      </c>
    </row>
    <row r="20" spans="2:7" ht="15" customHeight="1">
      <c r="B20" s="467" t="s">
        <v>38</v>
      </c>
      <c r="C20" s="464">
        <v>1983</v>
      </c>
      <c r="D20" s="465">
        <v>0.588942422249541</v>
      </c>
      <c r="E20" s="465">
        <v>5.640721518233338</v>
      </c>
      <c r="F20" s="465">
        <v>12.479209349148146</v>
      </c>
      <c r="G20" s="466">
        <v>84.2835894893406</v>
      </c>
    </row>
    <row r="21" spans="2:18" ht="15" customHeight="1">
      <c r="B21" s="467" t="s">
        <v>39</v>
      </c>
      <c r="C21" s="464">
        <v>2275.4</v>
      </c>
      <c r="D21" s="465">
        <v>0.8519126217501958</v>
      </c>
      <c r="E21" s="465">
        <v>6.438524070892681</v>
      </c>
      <c r="F21" s="465">
        <v>11.034546764615616</v>
      </c>
      <c r="G21" s="466">
        <v>84.83432546032559</v>
      </c>
      <c r="R21" s="468"/>
    </row>
    <row r="22" spans="2:9" ht="15" customHeight="1">
      <c r="B22" s="467" t="s">
        <v>40</v>
      </c>
      <c r="C22" s="464">
        <v>943.93</v>
      </c>
      <c r="D22" s="465">
        <v>-0.5543726705662634</v>
      </c>
      <c r="E22" s="465">
        <v>-2.713460340275697</v>
      </c>
      <c r="F22" s="465" t="s">
        <v>24</v>
      </c>
      <c r="G22" s="466">
        <v>64.81653810362462</v>
      </c>
      <c r="I22" s="468"/>
    </row>
    <row r="23" spans="2:7" ht="15" customHeight="1">
      <c r="B23" s="467" t="s">
        <v>41</v>
      </c>
      <c r="C23" s="464">
        <v>293.45</v>
      </c>
      <c r="D23" s="465">
        <v>-0.19574961942048652</v>
      </c>
      <c r="E23" s="465">
        <v>0.9181471820965292</v>
      </c>
      <c r="F23" s="465" t="s">
        <v>24</v>
      </c>
      <c r="G23" s="466">
        <v>90.57787738114294</v>
      </c>
    </row>
    <row r="24" spans="2:7" ht="15" customHeight="1">
      <c r="B24" s="467" t="s">
        <v>320</v>
      </c>
      <c r="C24" s="464">
        <v>961</v>
      </c>
      <c r="D24" s="465">
        <v>-0.4</v>
      </c>
      <c r="E24" s="465" t="s">
        <v>24</v>
      </c>
      <c r="F24" s="465" t="s">
        <v>24</v>
      </c>
      <c r="G24" s="466" t="s">
        <v>24</v>
      </c>
    </row>
    <row r="25" spans="2:7" ht="15" customHeight="1">
      <c r="B25" s="467" t="s">
        <v>321</v>
      </c>
      <c r="C25" s="464">
        <v>573</v>
      </c>
      <c r="D25" s="465">
        <v>0.2</v>
      </c>
      <c r="E25" s="465" t="s">
        <v>24</v>
      </c>
      <c r="F25" s="465" t="s">
        <v>24</v>
      </c>
      <c r="G25" s="466" t="s">
        <v>24</v>
      </c>
    </row>
    <row r="26" spans="2:7" ht="15" customHeight="1">
      <c r="B26" s="469" t="s">
        <v>322</v>
      </c>
      <c r="C26" s="470">
        <v>1334</v>
      </c>
      <c r="D26" s="471">
        <v>0.732956756274139</v>
      </c>
      <c r="E26" s="471">
        <v>4.6510955971804435</v>
      </c>
      <c r="F26" s="471">
        <v>10.906874450928484</v>
      </c>
      <c r="G26" s="472">
        <v>61.007654198652766</v>
      </c>
    </row>
    <row r="27" spans="2:7" ht="123" customHeight="1">
      <c r="B27" s="951" t="s">
        <v>323</v>
      </c>
      <c r="C27" s="952"/>
      <c r="D27" s="952"/>
      <c r="E27" s="952"/>
      <c r="F27" s="952"/>
      <c r="G27" s="952"/>
    </row>
  </sheetData>
  <mergeCells count="2">
    <mergeCell ref="B2:G2"/>
    <mergeCell ref="B27:G27"/>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6"/>
  <sheetViews>
    <sheetView workbookViewId="0" topLeftCell="A1">
      <selection activeCell="B2" sqref="B2:L2"/>
    </sheetView>
  </sheetViews>
  <sheetFormatPr defaultColWidth="11.421875" defaultRowHeight="15"/>
  <cols>
    <col min="1" max="1" width="2.7109375" style="494" customWidth="1"/>
    <col min="2" max="2" width="29.57421875" style="494" customWidth="1"/>
    <col min="3" max="12" width="10.7109375" style="494" customWidth="1"/>
    <col min="13" max="256" width="11.421875" style="494" customWidth="1"/>
    <col min="257" max="257" width="2.7109375" style="494" customWidth="1"/>
    <col min="258" max="258" width="29.57421875" style="494" customWidth="1"/>
    <col min="259" max="268" width="10.7109375" style="494" customWidth="1"/>
    <col min="269" max="512" width="11.421875" style="494" customWidth="1"/>
    <col min="513" max="513" width="2.7109375" style="494" customWidth="1"/>
    <col min="514" max="514" width="29.57421875" style="494" customWidth="1"/>
    <col min="515" max="524" width="10.7109375" style="494" customWidth="1"/>
    <col min="525" max="768" width="11.421875" style="494" customWidth="1"/>
    <col min="769" max="769" width="2.7109375" style="494" customWidth="1"/>
    <col min="770" max="770" width="29.57421875" style="494" customWidth="1"/>
    <col min="771" max="780" width="10.7109375" style="494" customWidth="1"/>
    <col min="781" max="1024" width="11.421875" style="494" customWidth="1"/>
    <col min="1025" max="1025" width="2.7109375" style="494" customWidth="1"/>
    <col min="1026" max="1026" width="29.57421875" style="494" customWidth="1"/>
    <col min="1027" max="1036" width="10.7109375" style="494" customWidth="1"/>
    <col min="1037" max="1280" width="11.421875" style="494" customWidth="1"/>
    <col min="1281" max="1281" width="2.7109375" style="494" customWidth="1"/>
    <col min="1282" max="1282" width="29.57421875" style="494" customWidth="1"/>
    <col min="1283" max="1292" width="10.7109375" style="494" customWidth="1"/>
    <col min="1293" max="1536" width="11.421875" style="494" customWidth="1"/>
    <col min="1537" max="1537" width="2.7109375" style="494" customWidth="1"/>
    <col min="1538" max="1538" width="29.57421875" style="494" customWidth="1"/>
    <col min="1539" max="1548" width="10.7109375" style="494" customWidth="1"/>
    <col min="1549" max="1792" width="11.421875" style="494" customWidth="1"/>
    <col min="1793" max="1793" width="2.7109375" style="494" customWidth="1"/>
    <col min="1794" max="1794" width="29.57421875" style="494" customWidth="1"/>
    <col min="1795" max="1804" width="10.7109375" style="494" customWidth="1"/>
    <col min="1805" max="2048" width="11.421875" style="494" customWidth="1"/>
    <col min="2049" max="2049" width="2.7109375" style="494" customWidth="1"/>
    <col min="2050" max="2050" width="29.57421875" style="494" customWidth="1"/>
    <col min="2051" max="2060" width="10.7109375" style="494" customWidth="1"/>
    <col min="2061" max="2304" width="11.421875" style="494" customWidth="1"/>
    <col min="2305" max="2305" width="2.7109375" style="494" customWidth="1"/>
    <col min="2306" max="2306" width="29.57421875" style="494" customWidth="1"/>
    <col min="2307" max="2316" width="10.7109375" style="494" customWidth="1"/>
    <col min="2317" max="2560" width="11.421875" style="494" customWidth="1"/>
    <col min="2561" max="2561" width="2.7109375" style="494" customWidth="1"/>
    <col min="2562" max="2562" width="29.57421875" style="494" customWidth="1"/>
    <col min="2563" max="2572" width="10.7109375" style="494" customWidth="1"/>
    <col min="2573" max="2816" width="11.421875" style="494" customWidth="1"/>
    <col min="2817" max="2817" width="2.7109375" style="494" customWidth="1"/>
    <col min="2818" max="2818" width="29.57421875" style="494" customWidth="1"/>
    <col min="2819" max="2828" width="10.7109375" style="494" customWidth="1"/>
    <col min="2829" max="3072" width="11.421875" style="494" customWidth="1"/>
    <col min="3073" max="3073" width="2.7109375" style="494" customWidth="1"/>
    <col min="3074" max="3074" width="29.57421875" style="494" customWidth="1"/>
    <col min="3075" max="3084" width="10.7109375" style="494" customWidth="1"/>
    <col min="3085" max="3328" width="11.421875" style="494" customWidth="1"/>
    <col min="3329" max="3329" width="2.7109375" style="494" customWidth="1"/>
    <col min="3330" max="3330" width="29.57421875" style="494" customWidth="1"/>
    <col min="3331" max="3340" width="10.7109375" style="494" customWidth="1"/>
    <col min="3341" max="3584" width="11.421875" style="494" customWidth="1"/>
    <col min="3585" max="3585" width="2.7109375" style="494" customWidth="1"/>
    <col min="3586" max="3586" width="29.57421875" style="494" customWidth="1"/>
    <col min="3587" max="3596" width="10.7109375" style="494" customWidth="1"/>
    <col min="3597" max="3840" width="11.421875" style="494" customWidth="1"/>
    <col min="3841" max="3841" width="2.7109375" style="494" customWidth="1"/>
    <col min="3842" max="3842" width="29.57421875" style="494" customWidth="1"/>
    <col min="3843" max="3852" width="10.7109375" style="494" customWidth="1"/>
    <col min="3853" max="4096" width="11.421875" style="494" customWidth="1"/>
    <col min="4097" max="4097" width="2.7109375" style="494" customWidth="1"/>
    <col min="4098" max="4098" width="29.57421875" style="494" customWidth="1"/>
    <col min="4099" max="4108" width="10.7109375" style="494" customWidth="1"/>
    <col min="4109" max="4352" width="11.421875" style="494" customWidth="1"/>
    <col min="4353" max="4353" width="2.7109375" style="494" customWidth="1"/>
    <col min="4354" max="4354" width="29.57421875" style="494" customWidth="1"/>
    <col min="4355" max="4364" width="10.7109375" style="494" customWidth="1"/>
    <col min="4365" max="4608" width="11.421875" style="494" customWidth="1"/>
    <col min="4609" max="4609" width="2.7109375" style="494" customWidth="1"/>
    <col min="4610" max="4610" width="29.57421875" style="494" customWidth="1"/>
    <col min="4611" max="4620" width="10.7109375" style="494" customWidth="1"/>
    <col min="4621" max="4864" width="11.421875" style="494" customWidth="1"/>
    <col min="4865" max="4865" width="2.7109375" style="494" customWidth="1"/>
    <col min="4866" max="4866" width="29.57421875" style="494" customWidth="1"/>
    <col min="4867" max="4876" width="10.7109375" style="494" customWidth="1"/>
    <col min="4877" max="5120" width="11.421875" style="494" customWidth="1"/>
    <col min="5121" max="5121" width="2.7109375" style="494" customWidth="1"/>
    <col min="5122" max="5122" width="29.57421875" style="494" customWidth="1"/>
    <col min="5123" max="5132" width="10.7109375" style="494" customWidth="1"/>
    <col min="5133" max="5376" width="11.421875" style="494" customWidth="1"/>
    <col min="5377" max="5377" width="2.7109375" style="494" customWidth="1"/>
    <col min="5378" max="5378" width="29.57421875" style="494" customWidth="1"/>
    <col min="5379" max="5388" width="10.7109375" style="494" customWidth="1"/>
    <col min="5389" max="5632" width="11.421875" style="494" customWidth="1"/>
    <col min="5633" max="5633" width="2.7109375" style="494" customWidth="1"/>
    <col min="5634" max="5634" width="29.57421875" style="494" customWidth="1"/>
    <col min="5635" max="5644" width="10.7109375" style="494" customWidth="1"/>
    <col min="5645" max="5888" width="11.421875" style="494" customWidth="1"/>
    <col min="5889" max="5889" width="2.7109375" style="494" customWidth="1"/>
    <col min="5890" max="5890" width="29.57421875" style="494" customWidth="1"/>
    <col min="5891" max="5900" width="10.7109375" style="494" customWidth="1"/>
    <col min="5901" max="6144" width="11.421875" style="494" customWidth="1"/>
    <col min="6145" max="6145" width="2.7109375" style="494" customWidth="1"/>
    <col min="6146" max="6146" width="29.57421875" style="494" customWidth="1"/>
    <col min="6147" max="6156" width="10.7109375" style="494" customWidth="1"/>
    <col min="6157" max="6400" width="11.421875" style="494" customWidth="1"/>
    <col min="6401" max="6401" width="2.7109375" style="494" customWidth="1"/>
    <col min="6402" max="6402" width="29.57421875" style="494" customWidth="1"/>
    <col min="6403" max="6412" width="10.7109375" style="494" customWidth="1"/>
    <col min="6413" max="6656" width="11.421875" style="494" customWidth="1"/>
    <col min="6657" max="6657" width="2.7109375" style="494" customWidth="1"/>
    <col min="6658" max="6658" width="29.57421875" style="494" customWidth="1"/>
    <col min="6659" max="6668" width="10.7109375" style="494" customWidth="1"/>
    <col min="6669" max="6912" width="11.421875" style="494" customWidth="1"/>
    <col min="6913" max="6913" width="2.7109375" style="494" customWidth="1"/>
    <col min="6914" max="6914" width="29.57421875" style="494" customWidth="1"/>
    <col min="6915" max="6924" width="10.7109375" style="494" customWidth="1"/>
    <col min="6925" max="7168" width="11.421875" style="494" customWidth="1"/>
    <col min="7169" max="7169" width="2.7109375" style="494" customWidth="1"/>
    <col min="7170" max="7170" width="29.57421875" style="494" customWidth="1"/>
    <col min="7171" max="7180" width="10.7109375" style="494" customWidth="1"/>
    <col min="7181" max="7424" width="11.421875" style="494" customWidth="1"/>
    <col min="7425" max="7425" width="2.7109375" style="494" customWidth="1"/>
    <col min="7426" max="7426" width="29.57421875" style="494" customWidth="1"/>
    <col min="7427" max="7436" width="10.7109375" style="494" customWidth="1"/>
    <col min="7437" max="7680" width="11.421875" style="494" customWidth="1"/>
    <col min="7681" max="7681" width="2.7109375" style="494" customWidth="1"/>
    <col min="7682" max="7682" width="29.57421875" style="494" customWidth="1"/>
    <col min="7683" max="7692" width="10.7109375" style="494" customWidth="1"/>
    <col min="7693" max="7936" width="11.421875" style="494" customWidth="1"/>
    <col min="7937" max="7937" width="2.7109375" style="494" customWidth="1"/>
    <col min="7938" max="7938" width="29.57421875" style="494" customWidth="1"/>
    <col min="7939" max="7948" width="10.7109375" style="494" customWidth="1"/>
    <col min="7949" max="8192" width="11.421875" style="494" customWidth="1"/>
    <col min="8193" max="8193" width="2.7109375" style="494" customWidth="1"/>
    <col min="8194" max="8194" width="29.57421875" style="494" customWidth="1"/>
    <col min="8195" max="8204" width="10.7109375" style="494" customWidth="1"/>
    <col min="8205" max="8448" width="11.421875" style="494" customWidth="1"/>
    <col min="8449" max="8449" width="2.7109375" style="494" customWidth="1"/>
    <col min="8450" max="8450" width="29.57421875" style="494" customWidth="1"/>
    <col min="8451" max="8460" width="10.7109375" style="494" customWidth="1"/>
    <col min="8461" max="8704" width="11.421875" style="494" customWidth="1"/>
    <col min="8705" max="8705" width="2.7109375" style="494" customWidth="1"/>
    <col min="8706" max="8706" width="29.57421875" style="494" customWidth="1"/>
    <col min="8707" max="8716" width="10.7109375" style="494" customWidth="1"/>
    <col min="8717" max="8960" width="11.421875" style="494" customWidth="1"/>
    <col min="8961" max="8961" width="2.7109375" style="494" customWidth="1"/>
    <col min="8962" max="8962" width="29.57421875" style="494" customWidth="1"/>
    <col min="8963" max="8972" width="10.7109375" style="494" customWidth="1"/>
    <col min="8973" max="9216" width="11.421875" style="494" customWidth="1"/>
    <col min="9217" max="9217" width="2.7109375" style="494" customWidth="1"/>
    <col min="9218" max="9218" width="29.57421875" style="494" customWidth="1"/>
    <col min="9219" max="9228" width="10.7109375" style="494" customWidth="1"/>
    <col min="9229" max="9472" width="11.421875" style="494" customWidth="1"/>
    <col min="9473" max="9473" width="2.7109375" style="494" customWidth="1"/>
    <col min="9474" max="9474" width="29.57421875" style="494" customWidth="1"/>
    <col min="9475" max="9484" width="10.7109375" style="494" customWidth="1"/>
    <col min="9485" max="9728" width="11.421875" style="494" customWidth="1"/>
    <col min="9729" max="9729" width="2.7109375" style="494" customWidth="1"/>
    <col min="9730" max="9730" width="29.57421875" style="494" customWidth="1"/>
    <col min="9731" max="9740" width="10.7109375" style="494" customWidth="1"/>
    <col min="9741" max="9984" width="11.421875" style="494" customWidth="1"/>
    <col min="9985" max="9985" width="2.7109375" style="494" customWidth="1"/>
    <col min="9986" max="9986" width="29.57421875" style="494" customWidth="1"/>
    <col min="9987" max="9996" width="10.7109375" style="494" customWidth="1"/>
    <col min="9997" max="10240" width="11.421875" style="494" customWidth="1"/>
    <col min="10241" max="10241" width="2.7109375" style="494" customWidth="1"/>
    <col min="10242" max="10242" width="29.57421875" style="494" customWidth="1"/>
    <col min="10243" max="10252" width="10.7109375" style="494" customWidth="1"/>
    <col min="10253" max="10496" width="11.421875" style="494" customWidth="1"/>
    <col min="10497" max="10497" width="2.7109375" style="494" customWidth="1"/>
    <col min="10498" max="10498" width="29.57421875" style="494" customWidth="1"/>
    <col min="10499" max="10508" width="10.7109375" style="494" customWidth="1"/>
    <col min="10509" max="10752" width="11.421875" style="494" customWidth="1"/>
    <col min="10753" max="10753" width="2.7109375" style="494" customWidth="1"/>
    <col min="10754" max="10754" width="29.57421875" style="494" customWidth="1"/>
    <col min="10755" max="10764" width="10.7109375" style="494" customWidth="1"/>
    <col min="10765" max="11008" width="11.421875" style="494" customWidth="1"/>
    <col min="11009" max="11009" width="2.7109375" style="494" customWidth="1"/>
    <col min="11010" max="11010" width="29.57421875" style="494" customWidth="1"/>
    <col min="11011" max="11020" width="10.7109375" style="494" customWidth="1"/>
    <col min="11021" max="11264" width="11.421875" style="494" customWidth="1"/>
    <col min="11265" max="11265" width="2.7109375" style="494" customWidth="1"/>
    <col min="11266" max="11266" width="29.57421875" style="494" customWidth="1"/>
    <col min="11267" max="11276" width="10.7109375" style="494" customWidth="1"/>
    <col min="11277" max="11520" width="11.421875" style="494" customWidth="1"/>
    <col min="11521" max="11521" width="2.7109375" style="494" customWidth="1"/>
    <col min="11522" max="11522" width="29.57421875" style="494" customWidth="1"/>
    <col min="11523" max="11532" width="10.7109375" style="494" customWidth="1"/>
    <col min="11533" max="11776" width="11.421875" style="494" customWidth="1"/>
    <col min="11777" max="11777" width="2.7109375" style="494" customWidth="1"/>
    <col min="11778" max="11778" width="29.57421875" style="494" customWidth="1"/>
    <col min="11779" max="11788" width="10.7109375" style="494" customWidth="1"/>
    <col min="11789" max="12032" width="11.421875" style="494" customWidth="1"/>
    <col min="12033" max="12033" width="2.7109375" style="494" customWidth="1"/>
    <col min="12034" max="12034" width="29.57421875" style="494" customWidth="1"/>
    <col min="12035" max="12044" width="10.7109375" style="494" customWidth="1"/>
    <col min="12045" max="12288" width="11.421875" style="494" customWidth="1"/>
    <col min="12289" max="12289" width="2.7109375" style="494" customWidth="1"/>
    <col min="12290" max="12290" width="29.57421875" style="494" customWidth="1"/>
    <col min="12291" max="12300" width="10.7109375" style="494" customWidth="1"/>
    <col min="12301" max="12544" width="11.421875" style="494" customWidth="1"/>
    <col min="12545" max="12545" width="2.7109375" style="494" customWidth="1"/>
    <col min="12546" max="12546" width="29.57421875" style="494" customWidth="1"/>
    <col min="12547" max="12556" width="10.7109375" style="494" customWidth="1"/>
    <col min="12557" max="12800" width="11.421875" style="494" customWidth="1"/>
    <col min="12801" max="12801" width="2.7109375" style="494" customWidth="1"/>
    <col min="12802" max="12802" width="29.57421875" style="494" customWidth="1"/>
    <col min="12803" max="12812" width="10.7109375" style="494" customWidth="1"/>
    <col min="12813" max="13056" width="11.421875" style="494" customWidth="1"/>
    <col min="13057" max="13057" width="2.7109375" style="494" customWidth="1"/>
    <col min="13058" max="13058" width="29.57421875" style="494" customWidth="1"/>
    <col min="13059" max="13068" width="10.7109375" style="494" customWidth="1"/>
    <col min="13069" max="13312" width="11.421875" style="494" customWidth="1"/>
    <col min="13313" max="13313" width="2.7109375" style="494" customWidth="1"/>
    <col min="13314" max="13314" width="29.57421875" style="494" customWidth="1"/>
    <col min="13315" max="13324" width="10.7109375" style="494" customWidth="1"/>
    <col min="13325" max="13568" width="11.421875" style="494" customWidth="1"/>
    <col min="13569" max="13569" width="2.7109375" style="494" customWidth="1"/>
    <col min="13570" max="13570" width="29.57421875" style="494" customWidth="1"/>
    <col min="13571" max="13580" width="10.7109375" style="494" customWidth="1"/>
    <col min="13581" max="13824" width="11.421875" style="494" customWidth="1"/>
    <col min="13825" max="13825" width="2.7109375" style="494" customWidth="1"/>
    <col min="13826" max="13826" width="29.57421875" style="494" customWidth="1"/>
    <col min="13827" max="13836" width="10.7109375" style="494" customWidth="1"/>
    <col min="13837" max="14080" width="11.421875" style="494" customWidth="1"/>
    <col min="14081" max="14081" width="2.7109375" style="494" customWidth="1"/>
    <col min="14082" max="14082" width="29.57421875" style="494" customWidth="1"/>
    <col min="14083" max="14092" width="10.7109375" style="494" customWidth="1"/>
    <col min="14093" max="14336" width="11.421875" style="494" customWidth="1"/>
    <col min="14337" max="14337" width="2.7109375" style="494" customWidth="1"/>
    <col min="14338" max="14338" width="29.57421875" style="494" customWidth="1"/>
    <col min="14339" max="14348" width="10.7109375" style="494" customWidth="1"/>
    <col min="14349" max="14592" width="11.421875" style="494" customWidth="1"/>
    <col min="14593" max="14593" width="2.7109375" style="494" customWidth="1"/>
    <col min="14594" max="14594" width="29.57421875" style="494" customWidth="1"/>
    <col min="14595" max="14604" width="10.7109375" style="494" customWidth="1"/>
    <col min="14605" max="14848" width="11.421875" style="494" customWidth="1"/>
    <col min="14849" max="14849" width="2.7109375" style="494" customWidth="1"/>
    <col min="14850" max="14850" width="29.57421875" style="494" customWidth="1"/>
    <col min="14851" max="14860" width="10.7109375" style="494" customWidth="1"/>
    <col min="14861" max="15104" width="11.421875" style="494" customWidth="1"/>
    <col min="15105" max="15105" width="2.7109375" style="494" customWidth="1"/>
    <col min="15106" max="15106" width="29.57421875" style="494" customWidth="1"/>
    <col min="15107" max="15116" width="10.7109375" style="494" customWidth="1"/>
    <col min="15117" max="15360" width="11.421875" style="494" customWidth="1"/>
    <col min="15361" max="15361" width="2.7109375" style="494" customWidth="1"/>
    <col min="15362" max="15362" width="29.57421875" style="494" customWidth="1"/>
    <col min="15363" max="15372" width="10.7109375" style="494" customWidth="1"/>
    <col min="15373" max="15616" width="11.421875" style="494" customWidth="1"/>
    <col min="15617" max="15617" width="2.7109375" style="494" customWidth="1"/>
    <col min="15618" max="15618" width="29.57421875" style="494" customWidth="1"/>
    <col min="15619" max="15628" width="10.7109375" style="494" customWidth="1"/>
    <col min="15629" max="15872" width="11.421875" style="494" customWidth="1"/>
    <col min="15873" max="15873" width="2.7109375" style="494" customWidth="1"/>
    <col min="15874" max="15874" width="29.57421875" style="494" customWidth="1"/>
    <col min="15875" max="15884" width="10.7109375" style="494" customWidth="1"/>
    <col min="15885" max="16128" width="11.421875" style="494" customWidth="1"/>
    <col min="16129" max="16129" width="2.7109375" style="494" customWidth="1"/>
    <col min="16130" max="16130" width="29.57421875" style="494" customWidth="1"/>
    <col min="16131" max="16140" width="10.7109375" style="494" customWidth="1"/>
    <col min="16141" max="16384" width="11.421875" style="494" customWidth="1"/>
  </cols>
  <sheetData>
    <row r="2" spans="2:12" s="473" customFormat="1" ht="15.75" customHeight="1">
      <c r="B2" s="955" t="s">
        <v>324</v>
      </c>
      <c r="C2" s="955"/>
      <c r="D2" s="955"/>
      <c r="E2" s="955"/>
      <c r="F2" s="955"/>
      <c r="G2" s="955"/>
      <c r="H2" s="955"/>
      <c r="I2" s="955"/>
      <c r="J2" s="955"/>
      <c r="K2" s="955"/>
      <c r="L2" s="955"/>
    </row>
    <row r="3" spans="2:12" s="473" customFormat="1" ht="50.25" customHeight="1">
      <c r="B3" s="956"/>
      <c r="C3" s="958" t="s">
        <v>325</v>
      </c>
      <c r="D3" s="958"/>
      <c r="E3" s="958" t="s">
        <v>50</v>
      </c>
      <c r="F3" s="958"/>
      <c r="G3" s="958" t="s">
        <v>326</v>
      </c>
      <c r="H3" s="958"/>
      <c r="I3" s="861" t="s">
        <v>327</v>
      </c>
      <c r="J3" s="861"/>
      <c r="K3" s="958" t="s">
        <v>328</v>
      </c>
      <c r="L3" s="958"/>
    </row>
    <row r="4" spans="2:12" s="473" customFormat="1" ht="38.25">
      <c r="B4" s="957"/>
      <c r="C4" s="474" t="s">
        <v>329</v>
      </c>
      <c r="D4" s="474" t="s">
        <v>330</v>
      </c>
      <c r="E4" s="474" t="s">
        <v>329</v>
      </c>
      <c r="F4" s="474" t="s">
        <v>330</v>
      </c>
      <c r="G4" s="474" t="s">
        <v>329</v>
      </c>
      <c r="H4" s="474" t="s">
        <v>330</v>
      </c>
      <c r="I4" s="474" t="s">
        <v>329</v>
      </c>
      <c r="J4" s="474" t="s">
        <v>330</v>
      </c>
      <c r="K4" s="474" t="s">
        <v>329</v>
      </c>
      <c r="L4" s="474" t="s">
        <v>330</v>
      </c>
    </row>
    <row r="5" spans="2:12" s="473" customFormat="1" ht="15" customHeight="1">
      <c r="B5" s="475" t="s">
        <v>7</v>
      </c>
      <c r="C5" s="476"/>
      <c r="D5" s="476"/>
      <c r="E5" s="476"/>
      <c r="F5" s="476"/>
      <c r="G5" s="476"/>
      <c r="H5" s="476"/>
      <c r="I5" s="476"/>
      <c r="J5" s="476"/>
      <c r="K5" s="476"/>
      <c r="L5" s="476"/>
    </row>
    <row r="6" spans="2:12" s="473" customFormat="1" ht="15" customHeight="1">
      <c r="B6" s="477" t="s">
        <v>331</v>
      </c>
      <c r="C6" s="478">
        <v>1607.44163402102</v>
      </c>
      <c r="D6" s="479">
        <v>94.25730583180847</v>
      </c>
      <c r="E6" s="478">
        <v>1616.65590132081</v>
      </c>
      <c r="F6" s="479">
        <v>94.37824439621329</v>
      </c>
      <c r="G6" s="478">
        <v>1629.6794909831</v>
      </c>
      <c r="H6" s="479">
        <v>94.37951080876871</v>
      </c>
      <c r="I6" s="478">
        <v>1784.19106696878</v>
      </c>
      <c r="J6" s="479">
        <v>94.6509807620284</v>
      </c>
      <c r="K6" s="478">
        <v>1440.2476270789</v>
      </c>
      <c r="L6" s="479">
        <v>79.54255977953059</v>
      </c>
    </row>
    <row r="7" spans="2:12" s="473" customFormat="1" ht="15" customHeight="1">
      <c r="B7" s="477" t="s">
        <v>332</v>
      </c>
      <c r="C7" s="478">
        <v>18.2045718923677</v>
      </c>
      <c r="D7" s="479">
        <v>1.0674813094791398</v>
      </c>
      <c r="E7" s="478">
        <v>16.2415359360466</v>
      </c>
      <c r="F7" s="479">
        <v>0.9481594980661923</v>
      </c>
      <c r="G7" s="478">
        <v>16.383368166442</v>
      </c>
      <c r="H7" s="479">
        <v>0.9488088188530716</v>
      </c>
      <c r="I7" s="478">
        <v>18.0003188348829</v>
      </c>
      <c r="J7" s="479">
        <v>0.9549133292352099</v>
      </c>
      <c r="K7" s="478">
        <v>304.070373612925</v>
      </c>
      <c r="L7" s="479">
        <v>16.79331763201391</v>
      </c>
    </row>
    <row r="8" spans="2:12" s="473" customFormat="1" ht="15" customHeight="1">
      <c r="B8" s="477" t="s">
        <v>333</v>
      </c>
      <c r="C8" s="478">
        <v>63.4804943188675</v>
      </c>
      <c r="D8" s="479">
        <v>3.72237488486604</v>
      </c>
      <c r="E8" s="478">
        <v>63.7463196185439</v>
      </c>
      <c r="F8" s="479">
        <v>3.7214262647993093</v>
      </c>
      <c r="G8" s="478">
        <v>64.2014295988903</v>
      </c>
      <c r="H8" s="479">
        <v>3.7180927613635326</v>
      </c>
      <c r="I8" s="478">
        <v>69.707655317168</v>
      </c>
      <c r="J8" s="479">
        <v>3.6979772315533217</v>
      </c>
      <c r="K8" s="478">
        <v>61.787101287624</v>
      </c>
      <c r="L8" s="479">
        <v>3.412402218459274</v>
      </c>
    </row>
    <row r="9" spans="2:12" s="473" customFormat="1" ht="15" customHeight="1">
      <c r="B9" s="477" t="s">
        <v>334</v>
      </c>
      <c r="C9" s="478">
        <v>16.2494719479182</v>
      </c>
      <c r="D9" s="479">
        <v>0.9528379846482746</v>
      </c>
      <c r="E9" s="478">
        <v>16.3102314516657</v>
      </c>
      <c r="F9" s="479">
        <v>0.9521698518815753</v>
      </c>
      <c r="G9" s="478">
        <v>16.4658850126695</v>
      </c>
      <c r="H9" s="479">
        <v>0.9535876110165147</v>
      </c>
      <c r="I9" s="478">
        <v>13.1221732442158</v>
      </c>
      <c r="J9" s="479">
        <v>0.6961286771850017</v>
      </c>
      <c r="K9" s="478">
        <v>4.55780771542672</v>
      </c>
      <c r="L9" s="479">
        <v>0.25172038880788583</v>
      </c>
    </row>
    <row r="10" spans="2:12" s="473" customFormat="1" ht="15" customHeight="1">
      <c r="B10" s="477" t="s">
        <v>335</v>
      </c>
      <c r="C10" s="478">
        <v>1680.61461877102</v>
      </c>
      <c r="D10" s="479">
        <v>98.54802983461653</v>
      </c>
      <c r="E10" s="478">
        <v>1688.13806212168</v>
      </c>
      <c r="F10" s="479">
        <v>98.55127889076599</v>
      </c>
      <c r="G10" s="478">
        <v>1701.79106717016</v>
      </c>
      <c r="H10" s="479">
        <v>98.55570331891582</v>
      </c>
      <c r="I10" s="478">
        <v>1862.93616036758</v>
      </c>
      <c r="J10" s="479">
        <v>98.8283922839102</v>
      </c>
      <c r="K10" s="478">
        <v>1799.07153931896</v>
      </c>
      <c r="L10" s="479">
        <v>99.35982727787615</v>
      </c>
    </row>
    <row r="11" spans="2:12" s="473" customFormat="1" ht="15" customHeight="1">
      <c r="B11" s="477" t="s">
        <v>336</v>
      </c>
      <c r="C11" s="478">
        <v>1705.37617199596</v>
      </c>
      <c r="D11" s="479">
        <v>100</v>
      </c>
      <c r="E11" s="478">
        <v>1712.95398813932</v>
      </c>
      <c r="F11" s="479">
        <v>100</v>
      </c>
      <c r="G11" s="478">
        <v>1726.73017376107</v>
      </c>
      <c r="H11" s="479">
        <v>100</v>
      </c>
      <c r="I11" s="478">
        <v>1885.02121436501</v>
      </c>
      <c r="J11" s="479">
        <v>100</v>
      </c>
      <c r="K11" s="478">
        <v>1810.66290935426</v>
      </c>
      <c r="L11" s="479">
        <v>100</v>
      </c>
    </row>
    <row r="12" spans="2:14" s="473" customFormat="1" ht="15" customHeight="1">
      <c r="B12" s="480" t="s">
        <v>337</v>
      </c>
      <c r="C12" s="481">
        <v>7482.8643920381</v>
      </c>
      <c r="D12" s="482" t="s">
        <v>145</v>
      </c>
      <c r="E12" s="481">
        <v>7440.21517236188</v>
      </c>
      <c r="F12" s="482" t="s">
        <v>145</v>
      </c>
      <c r="G12" s="481">
        <v>7369.88211796964</v>
      </c>
      <c r="H12" s="482" t="s">
        <v>145</v>
      </c>
      <c r="I12" s="481">
        <v>6597.74083693977</v>
      </c>
      <c r="J12" s="482" t="s">
        <v>145</v>
      </c>
      <c r="K12" s="481">
        <v>447.99610421469</v>
      </c>
      <c r="L12" s="482" t="s">
        <v>145</v>
      </c>
      <c r="N12" s="483"/>
    </row>
    <row r="13" spans="2:14" s="473" customFormat="1" ht="15" customHeight="1">
      <c r="B13" s="484" t="s">
        <v>8</v>
      </c>
      <c r="C13" s="478"/>
      <c r="D13" s="485"/>
      <c r="E13" s="478"/>
      <c r="F13" s="485"/>
      <c r="G13" s="478"/>
      <c r="H13" s="485"/>
      <c r="I13" s="478"/>
      <c r="J13" s="485"/>
      <c r="K13" s="478"/>
      <c r="L13" s="485"/>
      <c r="N13" s="483"/>
    </row>
    <row r="14" spans="2:12" s="473" customFormat="1" ht="15" customHeight="1">
      <c r="B14" s="477" t="s">
        <v>338</v>
      </c>
      <c r="C14" s="478">
        <v>851.776671087035</v>
      </c>
      <c r="D14" s="479">
        <v>72.16403351225114</v>
      </c>
      <c r="E14" s="478">
        <v>967.007736872752</v>
      </c>
      <c r="F14" s="479">
        <v>76.42105253217278</v>
      </c>
      <c r="G14" s="478">
        <v>970.356593960429</v>
      </c>
      <c r="H14" s="479">
        <v>76.47364775311834</v>
      </c>
      <c r="I14" s="478">
        <v>992.619834299111</v>
      </c>
      <c r="J14" s="479">
        <v>76.46793917550296</v>
      </c>
      <c r="K14" s="478">
        <v>563.799728589743</v>
      </c>
      <c r="L14" s="479">
        <v>44.362728767931934</v>
      </c>
    </row>
    <row r="15" spans="2:12" s="473" customFormat="1" ht="15" customHeight="1">
      <c r="B15" s="477" t="s">
        <v>332</v>
      </c>
      <c r="C15" s="478">
        <v>274.91429582957</v>
      </c>
      <c r="D15" s="479">
        <v>23.29122777209152</v>
      </c>
      <c r="E15" s="478">
        <v>243.88997023929</v>
      </c>
      <c r="F15" s="479">
        <v>19.274228650953848</v>
      </c>
      <c r="G15" s="478">
        <v>243.983477374344</v>
      </c>
      <c r="H15" s="479">
        <v>19.228298774323978</v>
      </c>
      <c r="I15" s="478">
        <v>249.633085257026</v>
      </c>
      <c r="J15" s="479">
        <v>19.230854472201944</v>
      </c>
      <c r="K15" s="478">
        <v>642.336596878456</v>
      </c>
      <c r="L15" s="479">
        <v>50.542422743468116</v>
      </c>
    </row>
    <row r="16" spans="2:12" s="473" customFormat="1" ht="15" customHeight="1">
      <c r="B16" s="477" t="s">
        <v>333</v>
      </c>
      <c r="C16" s="478">
        <v>42.8007759671687</v>
      </c>
      <c r="D16" s="479">
        <v>3.6261578135303405</v>
      </c>
      <c r="E16" s="478">
        <v>44.6066222675944</v>
      </c>
      <c r="F16" s="479">
        <v>3.525188986200628</v>
      </c>
      <c r="G16" s="478">
        <v>44.6447809969181</v>
      </c>
      <c r="H16" s="479">
        <v>3.5184480398477667</v>
      </c>
      <c r="I16" s="478">
        <v>45.6854527193801</v>
      </c>
      <c r="J16" s="479">
        <v>3.5194465182308345</v>
      </c>
      <c r="K16" s="478">
        <v>55.8294345442854</v>
      </c>
      <c r="L16" s="479">
        <v>4.392953625838622</v>
      </c>
    </row>
    <row r="17" spans="2:12" s="473" customFormat="1" ht="15" customHeight="1">
      <c r="B17" s="477" t="s">
        <v>334</v>
      </c>
      <c r="C17" s="478">
        <v>10.8423234452065</v>
      </c>
      <c r="D17" s="479">
        <v>0.9185809132950523</v>
      </c>
      <c r="E17" s="478">
        <v>9.86392310636809</v>
      </c>
      <c r="F17" s="479">
        <v>0.7795298394642134</v>
      </c>
      <c r="G17" s="478">
        <v>9.89223470491863</v>
      </c>
      <c r="H17" s="479">
        <v>0.7796054327075246</v>
      </c>
      <c r="I17" s="478">
        <v>10.1479172227636</v>
      </c>
      <c r="J17" s="479">
        <v>0.7817598340620029</v>
      </c>
      <c r="K17" s="478">
        <v>8.92028413055846</v>
      </c>
      <c r="L17" s="479">
        <v>0.7018948845660226</v>
      </c>
    </row>
    <row r="18" spans="2:12" s="473" customFormat="1" ht="15" customHeight="1">
      <c r="B18" s="477" t="s">
        <v>339</v>
      </c>
      <c r="C18" s="478">
        <v>1164.06141940589</v>
      </c>
      <c r="D18" s="479">
        <v>98.62135244103413</v>
      </c>
      <c r="E18" s="478">
        <v>1249.88714315482</v>
      </c>
      <c r="F18" s="479">
        <v>98.77655305553257</v>
      </c>
      <c r="G18" s="478">
        <v>1253.44465862299</v>
      </c>
      <c r="H18" s="479">
        <v>98.78377278845099</v>
      </c>
      <c r="I18" s="478">
        <v>1282.25339123165</v>
      </c>
      <c r="J18" s="479">
        <v>98.7802892307892</v>
      </c>
      <c r="K18" s="478">
        <v>1256.31109628719</v>
      </c>
      <c r="L18" s="479">
        <v>98.85316644642627</v>
      </c>
    </row>
    <row r="19" spans="2:12" s="473" customFormat="1" ht="15" customHeight="1">
      <c r="B19" s="477" t="s">
        <v>340</v>
      </c>
      <c r="C19" s="478">
        <v>1180.33406619716</v>
      </c>
      <c r="D19" s="479">
        <v>100</v>
      </c>
      <c r="E19" s="478">
        <v>1265.36825237476</v>
      </c>
      <c r="F19" s="479">
        <v>100</v>
      </c>
      <c r="G19" s="478">
        <v>1268.87708703664</v>
      </c>
      <c r="H19" s="479">
        <v>100</v>
      </c>
      <c r="I19" s="478">
        <v>1298.08628949831</v>
      </c>
      <c r="J19" s="479">
        <v>100</v>
      </c>
      <c r="K19" s="478">
        <v>1270.88604386593</v>
      </c>
      <c r="L19" s="479">
        <v>100</v>
      </c>
    </row>
    <row r="20" spans="2:12" s="473" customFormat="1" ht="15" customHeight="1">
      <c r="B20" s="477" t="s">
        <v>337</v>
      </c>
      <c r="C20" s="478">
        <v>8978.88145279861</v>
      </c>
      <c r="D20" s="485" t="s">
        <v>145</v>
      </c>
      <c r="E20" s="478">
        <v>7908.93543280545</v>
      </c>
      <c r="F20" s="485" t="s">
        <v>145</v>
      </c>
      <c r="G20" s="478">
        <v>7874.68526377367</v>
      </c>
      <c r="H20" s="485" t="s">
        <v>145</v>
      </c>
      <c r="I20" s="478">
        <v>7625.745960380091</v>
      </c>
      <c r="J20" s="485" t="s">
        <v>145</v>
      </c>
      <c r="K20" s="478">
        <v>3842.88063910578</v>
      </c>
      <c r="L20" s="485" t="s">
        <v>145</v>
      </c>
    </row>
    <row r="21" spans="2:12" s="473" customFormat="1" ht="15" customHeight="1">
      <c r="B21" s="475" t="s">
        <v>6</v>
      </c>
      <c r="C21" s="486"/>
      <c r="D21" s="487"/>
      <c r="E21" s="486"/>
      <c r="F21" s="487"/>
      <c r="G21" s="486"/>
      <c r="H21" s="487"/>
      <c r="I21" s="486"/>
      <c r="J21" s="487"/>
      <c r="K21" s="486"/>
      <c r="L21" s="487"/>
    </row>
    <row r="22" spans="2:12" s="473" customFormat="1" ht="15" customHeight="1">
      <c r="B22" s="477" t="s">
        <v>341</v>
      </c>
      <c r="C22" s="478">
        <v>1195.27234261225</v>
      </c>
      <c r="D22" s="479">
        <v>84.2335688235168</v>
      </c>
      <c r="E22" s="478">
        <v>1281.91259735384</v>
      </c>
      <c r="F22" s="479">
        <v>86.47973774679132</v>
      </c>
      <c r="G22" s="478">
        <v>1289.10175130445</v>
      </c>
      <c r="H22" s="479">
        <v>86.50394724353313</v>
      </c>
      <c r="I22" s="478">
        <v>1359.79997244326</v>
      </c>
      <c r="J22" s="479">
        <v>86.59252663378373</v>
      </c>
      <c r="K22" s="478">
        <v>655.306725308192</v>
      </c>
      <c r="L22" s="479">
        <v>49.3735547853425</v>
      </c>
    </row>
    <row r="23" spans="2:12" s="473" customFormat="1" ht="15" customHeight="1">
      <c r="B23" s="477" t="s">
        <v>332</v>
      </c>
      <c r="C23" s="478">
        <v>158.22411785904</v>
      </c>
      <c r="D23" s="479">
        <v>11.150414550789328</v>
      </c>
      <c r="E23" s="478">
        <v>133.541627295987</v>
      </c>
      <c r="F23" s="479">
        <v>9.008917558557224</v>
      </c>
      <c r="G23" s="478">
        <v>133.951757031262</v>
      </c>
      <c r="H23" s="479">
        <v>8.988705283881227</v>
      </c>
      <c r="I23" s="478">
        <v>142.18735243681</v>
      </c>
      <c r="J23" s="479">
        <v>9.054539161924728</v>
      </c>
      <c r="K23" s="478">
        <v>607.019350712791</v>
      </c>
      <c r="L23" s="479">
        <v>45.73538163229707</v>
      </c>
    </row>
    <row r="24" spans="2:12" s="473" customFormat="1" ht="15" customHeight="1">
      <c r="B24" s="477" t="s">
        <v>333</v>
      </c>
      <c r="C24" s="478">
        <v>52.2009653243528</v>
      </c>
      <c r="D24" s="479">
        <v>3.678721115300925</v>
      </c>
      <c r="E24" s="478">
        <v>53.8842344487537</v>
      </c>
      <c r="F24" s="479">
        <v>3.6351109064954374</v>
      </c>
      <c r="G24" s="478">
        <v>54.0993093682315</v>
      </c>
      <c r="H24" s="479">
        <v>3.6302827133432665</v>
      </c>
      <c r="I24" s="478">
        <v>56.8284494635069</v>
      </c>
      <c r="J24" s="479">
        <v>3.6188550694581574</v>
      </c>
      <c r="K24" s="478">
        <v>56.4514546233706</v>
      </c>
      <c r="L24" s="479">
        <v>4.253289154400842</v>
      </c>
    </row>
    <row r="25" spans="2:12" s="473" customFormat="1" ht="15" customHeight="1">
      <c r="B25" s="477" t="s">
        <v>334</v>
      </c>
      <c r="C25" s="478">
        <v>13.3002012046359</v>
      </c>
      <c r="D25" s="479">
        <v>0.9372955213611559</v>
      </c>
      <c r="E25" s="478">
        <v>12.9886511379153</v>
      </c>
      <c r="F25" s="479">
        <v>0.8762337981623183</v>
      </c>
      <c r="G25" s="478">
        <v>13.0702211075304</v>
      </c>
      <c r="H25" s="479">
        <v>0.8770647592426554</v>
      </c>
      <c r="I25" s="478">
        <v>11.5275627830876</v>
      </c>
      <c r="J25" s="479">
        <v>0.7340791348330307</v>
      </c>
      <c r="K25" s="478">
        <v>8.46481254383674</v>
      </c>
      <c r="L25" s="479">
        <v>0.6377744493377826</v>
      </c>
    </row>
    <row r="26" spans="2:12" s="473" customFormat="1" ht="15" customHeight="1">
      <c r="B26" s="477" t="s">
        <v>342</v>
      </c>
      <c r="C26" s="478">
        <v>1398.86625593755</v>
      </c>
      <c r="D26" s="479">
        <v>98.58129636538891</v>
      </c>
      <c r="E26" s="478">
        <v>1462.32112210744</v>
      </c>
      <c r="F26" s="479">
        <v>98.65036618135251</v>
      </c>
      <c r="G26" s="478">
        <v>1470.19467167779</v>
      </c>
      <c r="H26" s="479">
        <v>98.65601546801655</v>
      </c>
      <c r="I26" s="478">
        <v>1551.61029884711</v>
      </c>
      <c r="J26" s="479">
        <v>98.80707372479215</v>
      </c>
      <c r="K26" s="478">
        <v>1312.97890068837</v>
      </c>
      <c r="L26" s="479">
        <v>98.92533249166337</v>
      </c>
    </row>
    <row r="27" spans="2:12" s="473" customFormat="1" ht="15" customHeight="1">
      <c r="B27" s="477" t="s">
        <v>343</v>
      </c>
      <c r="C27" s="478">
        <v>1418.99762684464</v>
      </c>
      <c r="D27" s="479">
        <v>100</v>
      </c>
      <c r="E27" s="478">
        <v>1482.32711008817</v>
      </c>
      <c r="F27" s="479">
        <v>100</v>
      </c>
      <c r="G27" s="478">
        <v>1490.22303881147</v>
      </c>
      <c r="H27" s="479">
        <v>100</v>
      </c>
      <c r="I27" s="478">
        <v>1570.34333712667</v>
      </c>
      <c r="J27" s="479">
        <v>100</v>
      </c>
      <c r="K27" s="478">
        <v>1327.24234290445</v>
      </c>
      <c r="L27" s="479">
        <v>100</v>
      </c>
    </row>
    <row r="28" spans="2:12" s="473" customFormat="1" ht="15" customHeight="1">
      <c r="B28" s="480" t="s">
        <v>337</v>
      </c>
      <c r="C28" s="481">
        <v>16461.7458448367</v>
      </c>
      <c r="D28" s="488" t="s">
        <v>145</v>
      </c>
      <c r="E28" s="481">
        <v>15349.150605167299</v>
      </c>
      <c r="F28" s="488" t="s">
        <v>145</v>
      </c>
      <c r="G28" s="481">
        <v>15244.5673817433</v>
      </c>
      <c r="H28" s="488" t="s">
        <v>145</v>
      </c>
      <c r="I28" s="481">
        <v>14223.4867973199</v>
      </c>
      <c r="J28" s="488" t="s">
        <v>145</v>
      </c>
      <c r="K28" s="481">
        <v>4290.876743320469</v>
      </c>
      <c r="L28" s="488" t="s">
        <v>145</v>
      </c>
    </row>
    <row r="29" spans="2:12" s="473" customFormat="1" ht="15" customHeight="1">
      <c r="B29" s="484" t="s">
        <v>344</v>
      </c>
      <c r="C29" s="478"/>
      <c r="D29" s="489"/>
      <c r="E29" s="478"/>
      <c r="F29" s="490"/>
      <c r="G29" s="478"/>
      <c r="H29" s="490"/>
      <c r="I29" s="478"/>
      <c r="J29" s="490"/>
      <c r="K29" s="478"/>
      <c r="L29" s="490"/>
    </row>
    <row r="30" spans="2:14" s="473" customFormat="1" ht="15" customHeight="1">
      <c r="B30" s="477" t="s">
        <v>345</v>
      </c>
      <c r="C30" s="479">
        <v>52.989586250563455</v>
      </c>
      <c r="D30" s="489" t="s">
        <v>145</v>
      </c>
      <c r="E30" s="479">
        <v>59.815309867901114</v>
      </c>
      <c r="F30" s="489" t="s">
        <v>145</v>
      </c>
      <c r="G30" s="479">
        <v>59.54278735968283</v>
      </c>
      <c r="H30" s="489" t="s">
        <v>145</v>
      </c>
      <c r="I30" s="479">
        <v>55.634166803979404</v>
      </c>
      <c r="J30" s="489" t="s">
        <v>145</v>
      </c>
      <c r="K30" s="479">
        <v>39.146027251802366</v>
      </c>
      <c r="L30" s="489" t="s">
        <v>145</v>
      </c>
      <c r="N30" s="483"/>
    </row>
    <row r="31" spans="2:14" s="473" customFormat="1" ht="15" customHeight="1">
      <c r="B31" s="480" t="s">
        <v>346</v>
      </c>
      <c r="C31" s="482">
        <v>69.26403033773032</v>
      </c>
      <c r="D31" s="482" t="s">
        <v>145</v>
      </c>
      <c r="E31" s="482">
        <v>74.0393911611673</v>
      </c>
      <c r="F31" s="482" t="s">
        <v>145</v>
      </c>
      <c r="G31" s="482">
        <v>73.65443871481196</v>
      </c>
      <c r="H31" s="482" t="s">
        <v>145</v>
      </c>
      <c r="I31" s="482">
        <v>68.82970111969085</v>
      </c>
      <c r="J31" s="482"/>
      <c r="K31" s="482">
        <v>69.83108057852816</v>
      </c>
      <c r="L31" s="482" t="s">
        <v>145</v>
      </c>
      <c r="N31" s="483"/>
    </row>
    <row r="32" spans="2:12" s="473" customFormat="1" ht="15" customHeight="1">
      <c r="B32" s="491" t="s">
        <v>347</v>
      </c>
      <c r="C32" s="492">
        <v>69.21253419506299</v>
      </c>
      <c r="D32" s="493" t="s">
        <v>145</v>
      </c>
      <c r="E32" s="492">
        <v>73.87053365918219</v>
      </c>
      <c r="F32" s="493" t="s">
        <v>145</v>
      </c>
      <c r="G32" s="492">
        <v>73.48438721452585</v>
      </c>
      <c r="H32" s="493" t="s">
        <v>145</v>
      </c>
      <c r="I32" s="492">
        <v>68.8632191301669</v>
      </c>
      <c r="J32" s="493" t="s">
        <v>145</v>
      </c>
      <c r="K32" s="492">
        <v>70.18899195981038</v>
      </c>
      <c r="L32" s="493" t="s">
        <v>145</v>
      </c>
    </row>
    <row r="33" spans="2:23" ht="32.25" customHeight="1">
      <c r="B33" s="953" t="s">
        <v>348</v>
      </c>
      <c r="C33" s="954"/>
      <c r="D33" s="954"/>
      <c r="E33" s="954"/>
      <c r="F33" s="954"/>
      <c r="G33" s="954"/>
      <c r="H33" s="954"/>
      <c r="I33" s="954"/>
      <c r="J33" s="954"/>
      <c r="K33" s="954"/>
      <c r="L33" s="954"/>
      <c r="N33" s="473"/>
      <c r="O33" s="473"/>
      <c r="P33" s="473"/>
      <c r="Q33" s="473"/>
      <c r="R33" s="473"/>
      <c r="S33" s="473"/>
      <c r="T33" s="473"/>
      <c r="U33" s="473"/>
      <c r="V33" s="473"/>
      <c r="W33" s="473"/>
    </row>
    <row r="34" spans="2:23" ht="15">
      <c r="B34" s="473"/>
      <c r="N34" s="473"/>
      <c r="O34" s="473"/>
      <c r="P34" s="473"/>
      <c r="Q34" s="473"/>
      <c r="R34" s="473"/>
      <c r="S34" s="473"/>
      <c r="T34" s="473"/>
      <c r="U34" s="473"/>
      <c r="V34" s="473"/>
      <c r="W34" s="473"/>
    </row>
    <row r="35" spans="2:23" ht="15">
      <c r="B35" s="473"/>
      <c r="N35" s="473"/>
      <c r="O35" s="473"/>
      <c r="P35" s="473"/>
      <c r="Q35" s="473"/>
      <c r="R35" s="473"/>
      <c r="S35" s="473"/>
      <c r="T35" s="473"/>
      <c r="U35" s="473"/>
      <c r="V35" s="473"/>
      <c r="W35" s="473"/>
    </row>
    <row r="36" spans="14:23" ht="15">
      <c r="N36" s="473"/>
      <c r="O36" s="473"/>
      <c r="P36" s="473"/>
      <c r="Q36" s="473"/>
      <c r="R36" s="473"/>
      <c r="S36" s="473"/>
      <c r="T36" s="473"/>
      <c r="U36" s="473"/>
      <c r="V36" s="473"/>
      <c r="W36" s="473"/>
    </row>
  </sheetData>
  <mergeCells count="8">
    <mergeCell ref="B33:L33"/>
    <mergeCell ref="B2:L2"/>
    <mergeCell ref="B3:B4"/>
    <mergeCell ref="C3:D3"/>
    <mergeCell ref="E3:F3"/>
    <mergeCell ref="G3:H3"/>
    <mergeCell ref="I3:J3"/>
    <mergeCell ref="K3:L3"/>
  </mergeCells>
  <printOptions/>
  <pageMargins left="0.787401575" right="0.787401575" top="0.984251969" bottom="0.984251969" header="0.4921259845" footer="0.4921259845"/>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2"/>
  <sheetViews>
    <sheetView showGridLines="0" workbookViewId="0" topLeftCell="A1">
      <selection activeCell="B2" sqref="B2:H2"/>
    </sheetView>
  </sheetViews>
  <sheetFormatPr defaultColWidth="11.57421875" defaultRowHeight="15"/>
  <cols>
    <col min="1" max="1" width="2.8515625" style="460" customWidth="1"/>
    <col min="2" max="2" width="48.57421875" style="460" customWidth="1"/>
    <col min="3" max="8" width="10.7109375" style="460" customWidth="1"/>
    <col min="9" max="256" width="11.57421875" style="460" customWidth="1"/>
    <col min="257" max="257" width="2.8515625" style="460" customWidth="1"/>
    <col min="258" max="258" width="48.57421875" style="460" customWidth="1"/>
    <col min="259" max="264" width="10.7109375" style="460" customWidth="1"/>
    <col min="265" max="512" width="11.57421875" style="460" customWidth="1"/>
    <col min="513" max="513" width="2.8515625" style="460" customWidth="1"/>
    <col min="514" max="514" width="48.57421875" style="460" customWidth="1"/>
    <col min="515" max="520" width="10.7109375" style="460" customWidth="1"/>
    <col min="521" max="768" width="11.57421875" style="460" customWidth="1"/>
    <col min="769" max="769" width="2.8515625" style="460" customWidth="1"/>
    <col min="770" max="770" width="48.57421875" style="460" customWidth="1"/>
    <col min="771" max="776" width="10.7109375" style="460" customWidth="1"/>
    <col min="777" max="1024" width="11.57421875" style="460" customWidth="1"/>
    <col min="1025" max="1025" width="2.8515625" style="460" customWidth="1"/>
    <col min="1026" max="1026" width="48.57421875" style="460" customWidth="1"/>
    <col min="1027" max="1032" width="10.7109375" style="460" customWidth="1"/>
    <col min="1033" max="1280" width="11.57421875" style="460" customWidth="1"/>
    <col min="1281" max="1281" width="2.8515625" style="460" customWidth="1"/>
    <col min="1282" max="1282" width="48.57421875" style="460" customWidth="1"/>
    <col min="1283" max="1288" width="10.7109375" style="460" customWidth="1"/>
    <col min="1289" max="1536" width="11.57421875" style="460" customWidth="1"/>
    <col min="1537" max="1537" width="2.8515625" style="460" customWidth="1"/>
    <col min="1538" max="1538" width="48.57421875" style="460" customWidth="1"/>
    <col min="1539" max="1544" width="10.7109375" style="460" customWidth="1"/>
    <col min="1545" max="1792" width="11.57421875" style="460" customWidth="1"/>
    <col min="1793" max="1793" width="2.8515625" style="460" customWidth="1"/>
    <col min="1794" max="1794" width="48.57421875" style="460" customWidth="1"/>
    <col min="1795" max="1800" width="10.7109375" style="460" customWidth="1"/>
    <col min="1801" max="2048" width="11.57421875" style="460" customWidth="1"/>
    <col min="2049" max="2049" width="2.8515625" style="460" customWidth="1"/>
    <col min="2050" max="2050" width="48.57421875" style="460" customWidth="1"/>
    <col min="2051" max="2056" width="10.7109375" style="460" customWidth="1"/>
    <col min="2057" max="2304" width="11.57421875" style="460" customWidth="1"/>
    <col min="2305" max="2305" width="2.8515625" style="460" customWidth="1"/>
    <col min="2306" max="2306" width="48.57421875" style="460" customWidth="1"/>
    <col min="2307" max="2312" width="10.7109375" style="460" customWidth="1"/>
    <col min="2313" max="2560" width="11.57421875" style="460" customWidth="1"/>
    <col min="2561" max="2561" width="2.8515625" style="460" customWidth="1"/>
    <col min="2562" max="2562" width="48.57421875" style="460" customWidth="1"/>
    <col min="2563" max="2568" width="10.7109375" style="460" customWidth="1"/>
    <col min="2569" max="2816" width="11.57421875" style="460" customWidth="1"/>
    <col min="2817" max="2817" width="2.8515625" style="460" customWidth="1"/>
    <col min="2818" max="2818" width="48.57421875" style="460" customWidth="1"/>
    <col min="2819" max="2824" width="10.7109375" style="460" customWidth="1"/>
    <col min="2825" max="3072" width="11.57421875" style="460" customWidth="1"/>
    <col min="3073" max="3073" width="2.8515625" style="460" customWidth="1"/>
    <col min="3074" max="3074" width="48.57421875" style="460" customWidth="1"/>
    <col min="3075" max="3080" width="10.7109375" style="460" customWidth="1"/>
    <col min="3081" max="3328" width="11.57421875" style="460" customWidth="1"/>
    <col min="3329" max="3329" width="2.8515625" style="460" customWidth="1"/>
    <col min="3330" max="3330" width="48.57421875" style="460" customWidth="1"/>
    <col min="3331" max="3336" width="10.7109375" style="460" customWidth="1"/>
    <col min="3337" max="3584" width="11.57421875" style="460" customWidth="1"/>
    <col min="3585" max="3585" width="2.8515625" style="460" customWidth="1"/>
    <col min="3586" max="3586" width="48.57421875" style="460" customWidth="1"/>
    <col min="3587" max="3592" width="10.7109375" style="460" customWidth="1"/>
    <col min="3593" max="3840" width="11.57421875" style="460" customWidth="1"/>
    <col min="3841" max="3841" width="2.8515625" style="460" customWidth="1"/>
    <col min="3842" max="3842" width="48.57421875" style="460" customWidth="1"/>
    <col min="3843" max="3848" width="10.7109375" style="460" customWidth="1"/>
    <col min="3849" max="4096" width="11.57421875" style="460" customWidth="1"/>
    <col min="4097" max="4097" width="2.8515625" style="460" customWidth="1"/>
    <col min="4098" max="4098" width="48.57421875" style="460" customWidth="1"/>
    <col min="4099" max="4104" width="10.7109375" style="460" customWidth="1"/>
    <col min="4105" max="4352" width="11.57421875" style="460" customWidth="1"/>
    <col min="4353" max="4353" width="2.8515625" style="460" customWidth="1"/>
    <col min="4354" max="4354" width="48.57421875" style="460" customWidth="1"/>
    <col min="4355" max="4360" width="10.7109375" style="460" customWidth="1"/>
    <col min="4361" max="4608" width="11.57421875" style="460" customWidth="1"/>
    <col min="4609" max="4609" width="2.8515625" style="460" customWidth="1"/>
    <col min="4610" max="4610" width="48.57421875" style="460" customWidth="1"/>
    <col min="4611" max="4616" width="10.7109375" style="460" customWidth="1"/>
    <col min="4617" max="4864" width="11.57421875" style="460" customWidth="1"/>
    <col min="4865" max="4865" width="2.8515625" style="460" customWidth="1"/>
    <col min="4866" max="4866" width="48.57421875" style="460" customWidth="1"/>
    <col min="4867" max="4872" width="10.7109375" style="460" customWidth="1"/>
    <col min="4873" max="5120" width="11.57421875" style="460" customWidth="1"/>
    <col min="5121" max="5121" width="2.8515625" style="460" customWidth="1"/>
    <col min="5122" max="5122" width="48.57421875" style="460" customWidth="1"/>
    <col min="5123" max="5128" width="10.7109375" style="460" customWidth="1"/>
    <col min="5129" max="5376" width="11.57421875" style="460" customWidth="1"/>
    <col min="5377" max="5377" width="2.8515625" style="460" customWidth="1"/>
    <col min="5378" max="5378" width="48.57421875" style="460" customWidth="1"/>
    <col min="5379" max="5384" width="10.7109375" style="460" customWidth="1"/>
    <col min="5385" max="5632" width="11.57421875" style="460" customWidth="1"/>
    <col min="5633" max="5633" width="2.8515625" style="460" customWidth="1"/>
    <col min="5634" max="5634" width="48.57421875" style="460" customWidth="1"/>
    <col min="5635" max="5640" width="10.7109375" style="460" customWidth="1"/>
    <col min="5641" max="5888" width="11.57421875" style="460" customWidth="1"/>
    <col min="5889" max="5889" width="2.8515625" style="460" customWidth="1"/>
    <col min="5890" max="5890" width="48.57421875" style="460" customWidth="1"/>
    <col min="5891" max="5896" width="10.7109375" style="460" customWidth="1"/>
    <col min="5897" max="6144" width="11.57421875" style="460" customWidth="1"/>
    <col min="6145" max="6145" width="2.8515625" style="460" customWidth="1"/>
    <col min="6146" max="6146" width="48.57421875" style="460" customWidth="1"/>
    <col min="6147" max="6152" width="10.7109375" style="460" customWidth="1"/>
    <col min="6153" max="6400" width="11.57421875" style="460" customWidth="1"/>
    <col min="6401" max="6401" width="2.8515625" style="460" customWidth="1"/>
    <col min="6402" max="6402" width="48.57421875" style="460" customWidth="1"/>
    <col min="6403" max="6408" width="10.7109375" style="460" customWidth="1"/>
    <col min="6409" max="6656" width="11.57421875" style="460" customWidth="1"/>
    <col min="6657" max="6657" width="2.8515625" style="460" customWidth="1"/>
    <col min="6658" max="6658" width="48.57421875" style="460" customWidth="1"/>
    <col min="6659" max="6664" width="10.7109375" style="460" customWidth="1"/>
    <col min="6665" max="6912" width="11.57421875" style="460" customWidth="1"/>
    <col min="6913" max="6913" width="2.8515625" style="460" customWidth="1"/>
    <col min="6914" max="6914" width="48.57421875" style="460" customWidth="1"/>
    <col min="6915" max="6920" width="10.7109375" style="460" customWidth="1"/>
    <col min="6921" max="7168" width="11.57421875" style="460" customWidth="1"/>
    <col min="7169" max="7169" width="2.8515625" style="460" customWidth="1"/>
    <col min="7170" max="7170" width="48.57421875" style="460" customWidth="1"/>
    <col min="7171" max="7176" width="10.7109375" style="460" customWidth="1"/>
    <col min="7177" max="7424" width="11.57421875" style="460" customWidth="1"/>
    <col min="7425" max="7425" width="2.8515625" style="460" customWidth="1"/>
    <col min="7426" max="7426" width="48.57421875" style="460" customWidth="1"/>
    <col min="7427" max="7432" width="10.7109375" style="460" customWidth="1"/>
    <col min="7433" max="7680" width="11.57421875" style="460" customWidth="1"/>
    <col min="7681" max="7681" width="2.8515625" style="460" customWidth="1"/>
    <col min="7682" max="7682" width="48.57421875" style="460" customWidth="1"/>
    <col min="7683" max="7688" width="10.7109375" style="460" customWidth="1"/>
    <col min="7689" max="7936" width="11.57421875" style="460" customWidth="1"/>
    <col min="7937" max="7937" width="2.8515625" style="460" customWidth="1"/>
    <col min="7938" max="7938" width="48.57421875" style="460" customWidth="1"/>
    <col min="7939" max="7944" width="10.7109375" style="460" customWidth="1"/>
    <col min="7945" max="8192" width="11.57421875" style="460" customWidth="1"/>
    <col min="8193" max="8193" width="2.8515625" style="460" customWidth="1"/>
    <col min="8194" max="8194" width="48.57421875" style="460" customWidth="1"/>
    <col min="8195" max="8200" width="10.7109375" style="460" customWidth="1"/>
    <col min="8201" max="8448" width="11.57421875" style="460" customWidth="1"/>
    <col min="8449" max="8449" width="2.8515625" style="460" customWidth="1"/>
    <col min="8450" max="8450" width="48.57421875" style="460" customWidth="1"/>
    <col min="8451" max="8456" width="10.7109375" style="460" customWidth="1"/>
    <col min="8457" max="8704" width="11.57421875" style="460" customWidth="1"/>
    <col min="8705" max="8705" width="2.8515625" style="460" customWidth="1"/>
    <col min="8706" max="8706" width="48.57421875" style="460" customWidth="1"/>
    <col min="8707" max="8712" width="10.7109375" style="460" customWidth="1"/>
    <col min="8713" max="8960" width="11.57421875" style="460" customWidth="1"/>
    <col min="8961" max="8961" width="2.8515625" style="460" customWidth="1"/>
    <col min="8962" max="8962" width="48.57421875" style="460" customWidth="1"/>
    <col min="8963" max="8968" width="10.7109375" style="460" customWidth="1"/>
    <col min="8969" max="9216" width="11.57421875" style="460" customWidth="1"/>
    <col min="9217" max="9217" width="2.8515625" style="460" customWidth="1"/>
    <col min="9218" max="9218" width="48.57421875" style="460" customWidth="1"/>
    <col min="9219" max="9224" width="10.7109375" style="460" customWidth="1"/>
    <col min="9225" max="9472" width="11.57421875" style="460" customWidth="1"/>
    <col min="9473" max="9473" width="2.8515625" style="460" customWidth="1"/>
    <col min="9474" max="9474" width="48.57421875" style="460" customWidth="1"/>
    <col min="9475" max="9480" width="10.7109375" style="460" customWidth="1"/>
    <col min="9481" max="9728" width="11.57421875" style="460" customWidth="1"/>
    <col min="9729" max="9729" width="2.8515625" style="460" customWidth="1"/>
    <col min="9730" max="9730" width="48.57421875" style="460" customWidth="1"/>
    <col min="9731" max="9736" width="10.7109375" style="460" customWidth="1"/>
    <col min="9737" max="9984" width="11.57421875" style="460" customWidth="1"/>
    <col min="9985" max="9985" width="2.8515625" style="460" customWidth="1"/>
    <col min="9986" max="9986" width="48.57421875" style="460" customWidth="1"/>
    <col min="9987" max="9992" width="10.7109375" style="460" customWidth="1"/>
    <col min="9993" max="10240" width="11.57421875" style="460" customWidth="1"/>
    <col min="10241" max="10241" width="2.8515625" style="460" customWidth="1"/>
    <col min="10242" max="10242" width="48.57421875" style="460" customWidth="1"/>
    <col min="10243" max="10248" width="10.7109375" style="460" customWidth="1"/>
    <col min="10249" max="10496" width="11.57421875" style="460" customWidth="1"/>
    <col min="10497" max="10497" width="2.8515625" style="460" customWidth="1"/>
    <col min="10498" max="10498" width="48.57421875" style="460" customWidth="1"/>
    <col min="10499" max="10504" width="10.7109375" style="460" customWidth="1"/>
    <col min="10505" max="10752" width="11.57421875" style="460" customWidth="1"/>
    <col min="10753" max="10753" width="2.8515625" style="460" customWidth="1"/>
    <col min="10754" max="10754" width="48.57421875" style="460" customWidth="1"/>
    <col min="10755" max="10760" width="10.7109375" style="460" customWidth="1"/>
    <col min="10761" max="11008" width="11.57421875" style="460" customWidth="1"/>
    <col min="11009" max="11009" width="2.8515625" style="460" customWidth="1"/>
    <col min="11010" max="11010" width="48.57421875" style="460" customWidth="1"/>
    <col min="11011" max="11016" width="10.7109375" style="460" customWidth="1"/>
    <col min="11017" max="11264" width="11.57421875" style="460" customWidth="1"/>
    <col min="11265" max="11265" width="2.8515625" style="460" customWidth="1"/>
    <col min="11266" max="11266" width="48.57421875" style="460" customWidth="1"/>
    <col min="11267" max="11272" width="10.7109375" style="460" customWidth="1"/>
    <col min="11273" max="11520" width="11.57421875" style="460" customWidth="1"/>
    <col min="11521" max="11521" width="2.8515625" style="460" customWidth="1"/>
    <col min="11522" max="11522" width="48.57421875" style="460" customWidth="1"/>
    <col min="11523" max="11528" width="10.7109375" style="460" customWidth="1"/>
    <col min="11529" max="11776" width="11.57421875" style="460" customWidth="1"/>
    <col min="11777" max="11777" width="2.8515625" style="460" customWidth="1"/>
    <col min="11778" max="11778" width="48.57421875" style="460" customWidth="1"/>
    <col min="11779" max="11784" width="10.7109375" style="460" customWidth="1"/>
    <col min="11785" max="12032" width="11.57421875" style="460" customWidth="1"/>
    <col min="12033" max="12033" width="2.8515625" style="460" customWidth="1"/>
    <col min="12034" max="12034" width="48.57421875" style="460" customWidth="1"/>
    <col min="12035" max="12040" width="10.7109375" style="460" customWidth="1"/>
    <col min="12041" max="12288" width="11.57421875" style="460" customWidth="1"/>
    <col min="12289" max="12289" width="2.8515625" style="460" customWidth="1"/>
    <col min="12290" max="12290" width="48.57421875" style="460" customWidth="1"/>
    <col min="12291" max="12296" width="10.7109375" style="460" customWidth="1"/>
    <col min="12297" max="12544" width="11.57421875" style="460" customWidth="1"/>
    <col min="12545" max="12545" width="2.8515625" style="460" customWidth="1"/>
    <col min="12546" max="12546" width="48.57421875" style="460" customWidth="1"/>
    <col min="12547" max="12552" width="10.7109375" style="460" customWidth="1"/>
    <col min="12553" max="12800" width="11.57421875" style="460" customWidth="1"/>
    <col min="12801" max="12801" width="2.8515625" style="460" customWidth="1"/>
    <col min="12802" max="12802" width="48.57421875" style="460" customWidth="1"/>
    <col min="12803" max="12808" width="10.7109375" style="460" customWidth="1"/>
    <col min="12809" max="13056" width="11.57421875" style="460" customWidth="1"/>
    <col min="13057" max="13057" width="2.8515625" style="460" customWidth="1"/>
    <col min="13058" max="13058" width="48.57421875" style="460" customWidth="1"/>
    <col min="13059" max="13064" width="10.7109375" style="460" customWidth="1"/>
    <col min="13065" max="13312" width="11.57421875" style="460" customWidth="1"/>
    <col min="13313" max="13313" width="2.8515625" style="460" customWidth="1"/>
    <col min="13314" max="13314" width="48.57421875" style="460" customWidth="1"/>
    <col min="13315" max="13320" width="10.7109375" style="460" customWidth="1"/>
    <col min="13321" max="13568" width="11.57421875" style="460" customWidth="1"/>
    <col min="13569" max="13569" width="2.8515625" style="460" customWidth="1"/>
    <col min="13570" max="13570" width="48.57421875" style="460" customWidth="1"/>
    <col min="13571" max="13576" width="10.7109375" style="460" customWidth="1"/>
    <col min="13577" max="13824" width="11.57421875" style="460" customWidth="1"/>
    <col min="13825" max="13825" width="2.8515625" style="460" customWidth="1"/>
    <col min="13826" max="13826" width="48.57421875" style="460" customWidth="1"/>
    <col min="13827" max="13832" width="10.7109375" style="460" customWidth="1"/>
    <col min="13833" max="14080" width="11.57421875" style="460" customWidth="1"/>
    <col min="14081" max="14081" width="2.8515625" style="460" customWidth="1"/>
    <col min="14082" max="14082" width="48.57421875" style="460" customWidth="1"/>
    <col min="14083" max="14088" width="10.7109375" style="460" customWidth="1"/>
    <col min="14089" max="14336" width="11.57421875" style="460" customWidth="1"/>
    <col min="14337" max="14337" width="2.8515625" style="460" customWidth="1"/>
    <col min="14338" max="14338" width="48.57421875" style="460" customWidth="1"/>
    <col min="14339" max="14344" width="10.7109375" style="460" customWidth="1"/>
    <col min="14345" max="14592" width="11.57421875" style="460" customWidth="1"/>
    <col min="14593" max="14593" width="2.8515625" style="460" customWidth="1"/>
    <col min="14594" max="14594" width="48.57421875" style="460" customWidth="1"/>
    <col min="14595" max="14600" width="10.7109375" style="460" customWidth="1"/>
    <col min="14601" max="14848" width="11.57421875" style="460" customWidth="1"/>
    <col min="14849" max="14849" width="2.8515625" style="460" customWidth="1"/>
    <col min="14850" max="14850" width="48.57421875" style="460" customWidth="1"/>
    <col min="14851" max="14856" width="10.7109375" style="460" customWidth="1"/>
    <col min="14857" max="15104" width="11.57421875" style="460" customWidth="1"/>
    <col min="15105" max="15105" width="2.8515625" style="460" customWidth="1"/>
    <col min="15106" max="15106" width="48.57421875" style="460" customWidth="1"/>
    <col min="15107" max="15112" width="10.7109375" style="460" customWidth="1"/>
    <col min="15113" max="15360" width="11.57421875" style="460" customWidth="1"/>
    <col min="15361" max="15361" width="2.8515625" style="460" customWidth="1"/>
    <col min="15362" max="15362" width="48.57421875" style="460" customWidth="1"/>
    <col min="15363" max="15368" width="10.7109375" style="460" customWidth="1"/>
    <col min="15369" max="15616" width="11.57421875" style="460" customWidth="1"/>
    <col min="15617" max="15617" width="2.8515625" style="460" customWidth="1"/>
    <col min="15618" max="15618" width="48.57421875" style="460" customWidth="1"/>
    <col min="15619" max="15624" width="10.7109375" style="460" customWidth="1"/>
    <col min="15625" max="15872" width="11.57421875" style="460" customWidth="1"/>
    <col min="15873" max="15873" width="2.8515625" style="460" customWidth="1"/>
    <col min="15874" max="15874" width="48.57421875" style="460" customWidth="1"/>
    <col min="15875" max="15880" width="10.7109375" style="460" customWidth="1"/>
    <col min="15881" max="16128" width="11.57421875" style="460" customWidth="1"/>
    <col min="16129" max="16129" width="2.8515625" style="460" customWidth="1"/>
    <col min="16130" max="16130" width="48.57421875" style="460" customWidth="1"/>
    <col min="16131" max="16136" width="10.7109375" style="460" customWidth="1"/>
    <col min="16137" max="16384" width="11.57421875" style="460" customWidth="1"/>
  </cols>
  <sheetData>
    <row r="2" spans="2:14" ht="29.25" customHeight="1">
      <c r="B2" s="961" t="s">
        <v>349</v>
      </c>
      <c r="C2" s="961"/>
      <c r="D2" s="961"/>
      <c r="E2" s="961"/>
      <c r="F2" s="961"/>
      <c r="G2" s="961"/>
      <c r="H2" s="961"/>
      <c r="I2" s="495"/>
      <c r="J2" s="495"/>
      <c r="K2" s="495"/>
      <c r="L2" s="495"/>
      <c r="M2" s="495"/>
      <c r="N2" s="496"/>
    </row>
    <row r="3" spans="2:14" ht="12.6" customHeight="1">
      <c r="B3" s="497"/>
      <c r="C3" s="962"/>
      <c r="D3" s="962"/>
      <c r="E3" s="962"/>
      <c r="F3" s="963" t="s">
        <v>350</v>
      </c>
      <c r="G3" s="963"/>
      <c r="H3" s="963"/>
      <c r="I3" s="498"/>
      <c r="J3" s="498"/>
      <c r="K3" s="498"/>
      <c r="L3" s="498"/>
      <c r="M3" s="498"/>
      <c r="N3" s="498"/>
    </row>
    <row r="4" spans="2:14" ht="36" customHeight="1">
      <c r="B4" s="964"/>
      <c r="C4" s="966" t="s">
        <v>50</v>
      </c>
      <c r="D4" s="967"/>
      <c r="E4" s="968"/>
      <c r="F4" s="966" t="s">
        <v>351</v>
      </c>
      <c r="G4" s="967"/>
      <c r="H4" s="968"/>
      <c r="I4" s="498"/>
      <c r="J4" s="498"/>
      <c r="K4" s="498"/>
      <c r="L4" s="498"/>
      <c r="M4" s="498"/>
      <c r="N4" s="498"/>
    </row>
    <row r="5" spans="2:14" ht="15">
      <c r="B5" s="965"/>
      <c r="C5" s="499" t="s">
        <v>6</v>
      </c>
      <c r="D5" s="499" t="s">
        <v>7</v>
      </c>
      <c r="E5" s="499" t="s">
        <v>8</v>
      </c>
      <c r="F5" s="499" t="s">
        <v>6</v>
      </c>
      <c r="G5" s="499" t="s">
        <v>7</v>
      </c>
      <c r="H5" s="499" t="s">
        <v>8</v>
      </c>
      <c r="I5" s="498"/>
      <c r="J5" s="498"/>
      <c r="K5" s="498"/>
      <c r="L5" s="498"/>
      <c r="M5" s="498"/>
      <c r="N5" s="498"/>
    </row>
    <row r="6" spans="2:14" ht="15">
      <c r="B6" s="500" t="s">
        <v>50</v>
      </c>
      <c r="C6" s="501">
        <v>1380</v>
      </c>
      <c r="D6" s="501">
        <v>1730</v>
      </c>
      <c r="E6" s="501">
        <v>1050</v>
      </c>
      <c r="F6" s="502" t="s">
        <v>145</v>
      </c>
      <c r="G6" s="502" t="s">
        <v>145</v>
      </c>
      <c r="H6" s="502" t="s">
        <v>145</v>
      </c>
      <c r="I6" s="498"/>
      <c r="J6" s="498"/>
      <c r="K6" s="498"/>
      <c r="L6" s="498"/>
      <c r="M6" s="498"/>
      <c r="N6" s="498"/>
    </row>
    <row r="7" spans="2:14" ht="15">
      <c r="B7" s="503" t="s">
        <v>51</v>
      </c>
      <c r="C7" s="504">
        <v>1380</v>
      </c>
      <c r="D7" s="505">
        <v>1740</v>
      </c>
      <c r="E7" s="505">
        <v>1050</v>
      </c>
      <c r="F7" s="504">
        <v>1800</v>
      </c>
      <c r="G7" s="505">
        <v>2040</v>
      </c>
      <c r="H7" s="505">
        <v>1470</v>
      </c>
      <c r="I7" s="498"/>
      <c r="J7" s="498"/>
      <c r="K7" s="498"/>
      <c r="L7" s="498"/>
      <c r="M7" s="498"/>
      <c r="N7" s="498"/>
    </row>
    <row r="8" spans="2:14" ht="15">
      <c r="B8" s="506" t="s">
        <v>52</v>
      </c>
      <c r="C8" s="507">
        <v>1320</v>
      </c>
      <c r="D8" s="508">
        <v>1710</v>
      </c>
      <c r="E8" s="508">
        <v>1020</v>
      </c>
      <c r="F8" s="507">
        <v>1850</v>
      </c>
      <c r="G8" s="508">
        <v>2160</v>
      </c>
      <c r="H8" s="508">
        <v>1510</v>
      </c>
      <c r="I8" s="498"/>
      <c r="J8" s="498"/>
      <c r="K8" s="498"/>
      <c r="L8" s="498"/>
      <c r="M8" s="498"/>
      <c r="N8" s="498"/>
    </row>
    <row r="9" spans="2:14" ht="15">
      <c r="B9" s="506" t="s">
        <v>53</v>
      </c>
      <c r="C9" s="507">
        <v>1350</v>
      </c>
      <c r="D9" s="508">
        <v>1750</v>
      </c>
      <c r="E9" s="508">
        <v>1050</v>
      </c>
      <c r="F9" s="507">
        <v>1920</v>
      </c>
      <c r="G9" s="508">
        <v>2230</v>
      </c>
      <c r="H9" s="508">
        <v>1570</v>
      </c>
      <c r="I9" s="498"/>
      <c r="J9" s="498"/>
      <c r="K9" s="498"/>
      <c r="L9" s="498"/>
      <c r="M9" s="498"/>
      <c r="N9" s="498"/>
    </row>
    <row r="10" spans="2:14" ht="15">
      <c r="B10" s="509" t="s">
        <v>54</v>
      </c>
      <c r="C10" s="510">
        <v>1220</v>
      </c>
      <c r="D10" s="511">
        <v>1670</v>
      </c>
      <c r="E10" s="511">
        <v>900</v>
      </c>
      <c r="F10" s="510">
        <v>1820</v>
      </c>
      <c r="G10" s="511">
        <v>2160</v>
      </c>
      <c r="H10" s="511">
        <v>1430</v>
      </c>
      <c r="I10" s="498"/>
      <c r="J10" s="498"/>
      <c r="K10" s="498"/>
      <c r="L10" s="498"/>
      <c r="M10" s="498"/>
      <c r="N10" s="498"/>
    </row>
    <row r="11" spans="2:14" ht="15">
      <c r="B11" s="509" t="s">
        <v>55</v>
      </c>
      <c r="C11" s="510">
        <v>2280</v>
      </c>
      <c r="D11" s="511">
        <v>2550</v>
      </c>
      <c r="E11" s="511">
        <v>2120</v>
      </c>
      <c r="F11" s="510">
        <v>2590</v>
      </c>
      <c r="G11" s="511">
        <v>2810</v>
      </c>
      <c r="H11" s="511">
        <v>2430</v>
      </c>
      <c r="I11" s="498"/>
      <c r="J11" s="498"/>
      <c r="K11" s="498"/>
      <c r="L11" s="498"/>
      <c r="M11" s="498"/>
      <c r="N11" s="498"/>
    </row>
    <row r="12" spans="2:14" ht="15">
      <c r="B12" s="509" t="s">
        <v>56</v>
      </c>
      <c r="C12" s="510">
        <v>1730</v>
      </c>
      <c r="D12" s="511">
        <v>1760</v>
      </c>
      <c r="E12" s="511">
        <v>1340</v>
      </c>
      <c r="F12" s="510">
        <v>2370</v>
      </c>
      <c r="G12" s="511">
        <v>2390</v>
      </c>
      <c r="H12" s="511">
        <v>2000</v>
      </c>
      <c r="I12" s="498"/>
      <c r="J12" s="498"/>
      <c r="K12" s="498"/>
      <c r="L12" s="498"/>
      <c r="M12" s="498"/>
      <c r="N12" s="498"/>
    </row>
    <row r="13" spans="2:14" ht="15">
      <c r="B13" s="509" t="s">
        <v>22</v>
      </c>
      <c r="C13" s="510">
        <v>570</v>
      </c>
      <c r="D13" s="511">
        <v>630</v>
      </c>
      <c r="E13" s="511">
        <v>460</v>
      </c>
      <c r="F13" s="510">
        <v>1740</v>
      </c>
      <c r="G13" s="511">
        <v>1740</v>
      </c>
      <c r="H13" s="511">
        <v>1730</v>
      </c>
      <c r="I13" s="498"/>
      <c r="J13" s="498"/>
      <c r="K13" s="498"/>
      <c r="L13" s="498"/>
      <c r="M13" s="498"/>
      <c r="N13" s="498"/>
    </row>
    <row r="14" spans="2:14" ht="15">
      <c r="B14" s="509" t="s">
        <v>57</v>
      </c>
      <c r="C14" s="510">
        <v>1480</v>
      </c>
      <c r="D14" s="511">
        <v>1820</v>
      </c>
      <c r="E14" s="511">
        <v>1410</v>
      </c>
      <c r="F14" s="510">
        <v>1880</v>
      </c>
      <c r="G14" s="511">
        <v>2060</v>
      </c>
      <c r="H14" s="511">
        <v>1830</v>
      </c>
      <c r="I14" s="498"/>
      <c r="J14" s="498"/>
      <c r="K14" s="498"/>
      <c r="L14" s="498"/>
      <c r="M14" s="498"/>
      <c r="N14" s="498"/>
    </row>
    <row r="15" spans="2:14" ht="15">
      <c r="B15" s="509" t="s">
        <v>58</v>
      </c>
      <c r="C15" s="510">
        <v>2120</v>
      </c>
      <c r="D15" s="511">
        <v>2260</v>
      </c>
      <c r="E15" s="511">
        <v>1680</v>
      </c>
      <c r="F15" s="510">
        <v>2600</v>
      </c>
      <c r="G15" s="511">
        <v>2730</v>
      </c>
      <c r="H15" s="511">
        <v>2070</v>
      </c>
      <c r="I15" s="498"/>
      <c r="J15" s="498"/>
      <c r="K15" s="498"/>
      <c r="L15" s="498"/>
      <c r="M15" s="498"/>
      <c r="N15" s="498"/>
    </row>
    <row r="16" spans="2:14" ht="15">
      <c r="B16" s="506" t="s">
        <v>59</v>
      </c>
      <c r="C16" s="507">
        <v>730</v>
      </c>
      <c r="D16" s="508">
        <v>1000</v>
      </c>
      <c r="E16" s="508">
        <v>500</v>
      </c>
      <c r="F16" s="507">
        <v>790</v>
      </c>
      <c r="G16" s="508">
        <v>950</v>
      </c>
      <c r="H16" s="508">
        <v>610</v>
      </c>
      <c r="I16" s="498"/>
      <c r="J16" s="498"/>
      <c r="K16" s="498"/>
      <c r="L16" s="498"/>
      <c r="M16" s="498"/>
      <c r="N16" s="498"/>
    </row>
    <row r="17" spans="2:14" ht="15">
      <c r="B17" s="509" t="s">
        <v>31</v>
      </c>
      <c r="C17" s="510">
        <v>640</v>
      </c>
      <c r="D17" s="511">
        <v>850</v>
      </c>
      <c r="E17" s="511">
        <v>480</v>
      </c>
      <c r="F17" s="510">
        <v>730</v>
      </c>
      <c r="G17" s="511">
        <v>870</v>
      </c>
      <c r="H17" s="511">
        <v>590</v>
      </c>
      <c r="I17" s="498"/>
      <c r="J17" s="498"/>
      <c r="K17" s="498"/>
      <c r="L17" s="498"/>
      <c r="M17" s="498"/>
      <c r="N17" s="498"/>
    </row>
    <row r="18" spans="2:14" ht="15">
      <c r="B18" s="509" t="s">
        <v>33</v>
      </c>
      <c r="C18" s="510">
        <v>500</v>
      </c>
      <c r="D18" s="511">
        <v>660</v>
      </c>
      <c r="E18" s="511">
        <v>400</v>
      </c>
      <c r="F18" s="510">
        <v>1020</v>
      </c>
      <c r="G18" s="511">
        <v>1050</v>
      </c>
      <c r="H18" s="511">
        <v>990</v>
      </c>
      <c r="I18" s="498"/>
      <c r="J18" s="498"/>
      <c r="K18" s="498"/>
      <c r="L18" s="498"/>
      <c r="M18" s="498"/>
      <c r="N18" s="498"/>
    </row>
    <row r="19" spans="2:14" ht="15">
      <c r="B19" s="509" t="s">
        <v>34</v>
      </c>
      <c r="C19" s="510">
        <v>710</v>
      </c>
      <c r="D19" s="511">
        <v>860</v>
      </c>
      <c r="E19" s="511">
        <v>370</v>
      </c>
      <c r="F19" s="510">
        <v>1030</v>
      </c>
      <c r="G19" s="511">
        <v>1140</v>
      </c>
      <c r="H19" s="511">
        <v>620</v>
      </c>
      <c r="I19" s="498"/>
      <c r="J19" s="498"/>
      <c r="K19" s="498"/>
      <c r="L19" s="498"/>
      <c r="M19" s="498"/>
      <c r="N19" s="498"/>
    </row>
    <row r="20" spans="2:14" ht="15">
      <c r="B20" s="509" t="s">
        <v>60</v>
      </c>
      <c r="C20" s="510">
        <v>1920</v>
      </c>
      <c r="D20" s="511">
        <v>2170</v>
      </c>
      <c r="E20" s="511">
        <v>1240</v>
      </c>
      <c r="F20" s="510">
        <v>2420</v>
      </c>
      <c r="G20" s="511">
        <v>2650</v>
      </c>
      <c r="H20" s="511">
        <v>1730</v>
      </c>
      <c r="I20" s="498"/>
      <c r="J20" s="498"/>
      <c r="K20" s="498"/>
      <c r="L20" s="498"/>
      <c r="M20" s="498"/>
      <c r="N20" s="498"/>
    </row>
    <row r="21" spans="2:14" ht="15">
      <c r="B21" s="500" t="s">
        <v>352</v>
      </c>
      <c r="C21" s="501">
        <v>1500</v>
      </c>
      <c r="D21" s="512">
        <v>1790</v>
      </c>
      <c r="E21" s="512">
        <v>1140</v>
      </c>
      <c r="F21" s="501">
        <v>1720</v>
      </c>
      <c r="G21" s="512">
        <v>1900</v>
      </c>
      <c r="H21" s="512">
        <v>1400</v>
      </c>
      <c r="I21" s="498"/>
      <c r="J21" s="498"/>
      <c r="K21" s="498"/>
      <c r="L21" s="498"/>
      <c r="M21" s="498"/>
      <c r="N21" s="498"/>
    </row>
    <row r="22" spans="2:14" ht="15">
      <c r="B22" s="506" t="s">
        <v>53</v>
      </c>
      <c r="C22" s="507">
        <v>1600</v>
      </c>
      <c r="D22" s="508">
        <v>1900</v>
      </c>
      <c r="E22" s="508">
        <v>1220</v>
      </c>
      <c r="F22" s="507">
        <v>1860</v>
      </c>
      <c r="G22" s="508">
        <v>2040</v>
      </c>
      <c r="H22" s="508">
        <v>1530</v>
      </c>
      <c r="I22" s="498"/>
      <c r="J22" s="498"/>
      <c r="K22" s="498"/>
      <c r="L22" s="498"/>
      <c r="M22" s="498"/>
      <c r="N22" s="498"/>
    </row>
    <row r="23" spans="2:14" ht="15">
      <c r="B23" s="509" t="s">
        <v>54</v>
      </c>
      <c r="C23" s="510">
        <v>1390</v>
      </c>
      <c r="D23" s="511">
        <v>1740</v>
      </c>
      <c r="E23" s="511">
        <v>940</v>
      </c>
      <c r="F23" s="510">
        <v>1690</v>
      </c>
      <c r="G23" s="511">
        <v>1900</v>
      </c>
      <c r="H23" s="511">
        <v>1280</v>
      </c>
      <c r="I23" s="498"/>
      <c r="J23" s="498"/>
      <c r="K23" s="498"/>
      <c r="L23" s="498"/>
      <c r="M23" s="498"/>
      <c r="N23" s="498"/>
    </row>
    <row r="24" spans="2:14" ht="15">
      <c r="B24" s="509" t="s">
        <v>55</v>
      </c>
      <c r="C24" s="510">
        <v>2110</v>
      </c>
      <c r="D24" s="511">
        <v>2360</v>
      </c>
      <c r="E24" s="511">
        <v>1840</v>
      </c>
      <c r="F24" s="510">
        <v>2240</v>
      </c>
      <c r="G24" s="511">
        <v>2410</v>
      </c>
      <c r="H24" s="511">
        <v>2010</v>
      </c>
      <c r="I24" s="498"/>
      <c r="J24" s="498"/>
      <c r="K24" s="498"/>
      <c r="L24" s="498"/>
      <c r="M24" s="498"/>
      <c r="N24" s="498"/>
    </row>
    <row r="25" spans="2:14" ht="15">
      <c r="B25" s="509" t="s">
        <v>56</v>
      </c>
      <c r="C25" s="510">
        <v>2610</v>
      </c>
      <c r="D25" s="511">
        <v>2640</v>
      </c>
      <c r="E25" s="511">
        <v>1590</v>
      </c>
      <c r="F25" s="510">
        <v>2680</v>
      </c>
      <c r="G25" s="511">
        <v>2700</v>
      </c>
      <c r="H25" s="511">
        <v>1780</v>
      </c>
      <c r="I25" s="498"/>
      <c r="J25" s="498"/>
      <c r="K25" s="498"/>
      <c r="L25" s="498"/>
      <c r="M25" s="498"/>
      <c r="N25" s="498"/>
    </row>
    <row r="26" spans="2:14" ht="15">
      <c r="B26" s="509" t="s">
        <v>22</v>
      </c>
      <c r="C26" s="510">
        <v>1530</v>
      </c>
      <c r="D26" s="511">
        <v>1640</v>
      </c>
      <c r="E26" s="511">
        <v>1320</v>
      </c>
      <c r="F26" s="510">
        <v>1810</v>
      </c>
      <c r="G26" s="511">
        <v>1860</v>
      </c>
      <c r="H26" s="511">
        <v>1700</v>
      </c>
      <c r="I26" s="498"/>
      <c r="J26" s="498"/>
      <c r="K26" s="498"/>
      <c r="L26" s="498"/>
      <c r="M26" s="498"/>
      <c r="N26" s="498"/>
    </row>
    <row r="27" spans="2:14" ht="15">
      <c r="B27" s="509" t="s">
        <v>57</v>
      </c>
      <c r="C27" s="510">
        <v>1590</v>
      </c>
      <c r="D27" s="511">
        <v>1770</v>
      </c>
      <c r="E27" s="511">
        <v>1500</v>
      </c>
      <c r="F27" s="510">
        <v>1710</v>
      </c>
      <c r="G27" s="511">
        <v>1790</v>
      </c>
      <c r="H27" s="511">
        <v>1640</v>
      </c>
      <c r="I27" s="498"/>
      <c r="J27" s="498"/>
      <c r="K27" s="498"/>
      <c r="L27" s="498"/>
      <c r="M27" s="498"/>
      <c r="N27" s="498"/>
    </row>
    <row r="28" spans="2:14" ht="15">
      <c r="B28" s="509" t="s">
        <v>58</v>
      </c>
      <c r="C28" s="510">
        <v>2170</v>
      </c>
      <c r="D28" s="511">
        <v>2320</v>
      </c>
      <c r="E28" s="511">
        <v>1670</v>
      </c>
      <c r="F28" s="510">
        <v>2320</v>
      </c>
      <c r="G28" s="511">
        <v>2410</v>
      </c>
      <c r="H28" s="511">
        <v>1930</v>
      </c>
      <c r="I28" s="498"/>
      <c r="J28" s="498"/>
      <c r="K28" s="498"/>
      <c r="L28" s="498"/>
      <c r="M28" s="498"/>
      <c r="N28" s="498"/>
    </row>
    <row r="29" spans="2:14" ht="15">
      <c r="B29" s="506" t="s">
        <v>59</v>
      </c>
      <c r="C29" s="507">
        <v>1130</v>
      </c>
      <c r="D29" s="508">
        <v>1370</v>
      </c>
      <c r="E29" s="508">
        <v>810</v>
      </c>
      <c r="F29" s="507">
        <v>1220</v>
      </c>
      <c r="G29" s="508">
        <v>1410</v>
      </c>
      <c r="H29" s="508">
        <v>920</v>
      </c>
      <c r="I29" s="498"/>
      <c r="J29" s="498"/>
      <c r="K29" s="498"/>
      <c r="L29" s="498"/>
      <c r="M29" s="498"/>
      <c r="N29" s="498"/>
    </row>
    <row r="30" spans="2:14" ht="15">
      <c r="B30" s="509" t="s">
        <v>31</v>
      </c>
      <c r="C30" s="510">
        <v>790</v>
      </c>
      <c r="D30" s="511">
        <v>940</v>
      </c>
      <c r="E30" s="511">
        <v>690</v>
      </c>
      <c r="F30" s="510">
        <v>860</v>
      </c>
      <c r="G30" s="511">
        <v>980</v>
      </c>
      <c r="H30" s="511">
        <v>770</v>
      </c>
      <c r="I30" s="498"/>
      <c r="J30" s="498"/>
      <c r="K30" s="498"/>
      <c r="L30" s="498"/>
      <c r="M30" s="498"/>
      <c r="N30" s="498"/>
    </row>
    <row r="31" spans="2:14" ht="15">
      <c r="B31" s="509" t="s">
        <v>33</v>
      </c>
      <c r="C31" s="510">
        <v>1120</v>
      </c>
      <c r="D31" s="511">
        <v>1300</v>
      </c>
      <c r="E31" s="511">
        <v>790</v>
      </c>
      <c r="F31" s="510">
        <v>1360</v>
      </c>
      <c r="G31" s="511">
        <v>1430</v>
      </c>
      <c r="H31" s="511">
        <v>1120</v>
      </c>
      <c r="I31" s="498"/>
      <c r="J31" s="498"/>
      <c r="K31" s="498"/>
      <c r="L31" s="498"/>
      <c r="M31" s="498"/>
      <c r="N31" s="498"/>
    </row>
    <row r="32" spans="2:14" ht="15">
      <c r="B32" s="509" t="s">
        <v>34</v>
      </c>
      <c r="C32" s="510">
        <v>1300</v>
      </c>
      <c r="D32" s="511">
        <v>1380</v>
      </c>
      <c r="E32" s="511">
        <v>850</v>
      </c>
      <c r="F32" s="510">
        <v>1410</v>
      </c>
      <c r="G32" s="511">
        <v>1450</v>
      </c>
      <c r="H32" s="511">
        <v>1060</v>
      </c>
      <c r="I32" s="498"/>
      <c r="J32" s="498"/>
      <c r="K32" s="498"/>
      <c r="L32" s="498"/>
      <c r="M32" s="498"/>
      <c r="N32" s="498"/>
    </row>
    <row r="33" spans="2:14" ht="15">
      <c r="B33" s="509" t="s">
        <v>60</v>
      </c>
      <c r="C33" s="510">
        <v>2370</v>
      </c>
      <c r="D33" s="511">
        <v>2650</v>
      </c>
      <c r="E33" s="511">
        <v>1780</v>
      </c>
      <c r="F33" s="510">
        <v>2580</v>
      </c>
      <c r="G33" s="511">
        <v>2880</v>
      </c>
      <c r="H33" s="511">
        <v>2000</v>
      </c>
      <c r="I33" s="498"/>
      <c r="J33" s="498"/>
      <c r="K33" s="498"/>
      <c r="L33" s="498"/>
      <c r="M33" s="498"/>
      <c r="N33" s="498"/>
    </row>
    <row r="34" spans="2:14" ht="15">
      <c r="B34" s="503" t="s">
        <v>62</v>
      </c>
      <c r="C34" s="504">
        <v>1340</v>
      </c>
      <c r="D34" s="504">
        <v>1520</v>
      </c>
      <c r="E34" s="504">
        <v>970</v>
      </c>
      <c r="F34" s="504">
        <v>1480</v>
      </c>
      <c r="G34" s="505">
        <v>1580</v>
      </c>
      <c r="H34" s="505">
        <v>1180</v>
      </c>
      <c r="I34" s="498"/>
      <c r="J34" s="498"/>
      <c r="K34" s="498"/>
      <c r="L34" s="498"/>
      <c r="M34" s="498"/>
      <c r="N34" s="498"/>
    </row>
    <row r="35" spans="2:14" ht="15">
      <c r="B35" s="513" t="s">
        <v>63</v>
      </c>
      <c r="C35" s="514">
        <v>240</v>
      </c>
      <c r="D35" s="514">
        <v>260</v>
      </c>
      <c r="E35" s="514">
        <v>200</v>
      </c>
      <c r="F35" s="515" t="s">
        <v>145</v>
      </c>
      <c r="G35" s="515" t="s">
        <v>145</v>
      </c>
      <c r="H35" s="515" t="s">
        <v>145</v>
      </c>
      <c r="I35" s="498"/>
      <c r="J35" s="498"/>
      <c r="K35" s="498"/>
      <c r="L35" s="498"/>
      <c r="M35" s="498"/>
      <c r="N35" s="498"/>
    </row>
    <row r="36" spans="2:14" ht="138" customHeight="1">
      <c r="B36" s="959" t="s">
        <v>353</v>
      </c>
      <c r="C36" s="960"/>
      <c r="D36" s="960"/>
      <c r="E36" s="960"/>
      <c r="F36" s="960"/>
      <c r="G36" s="960"/>
      <c r="H36" s="960"/>
      <c r="I36" s="498"/>
      <c r="J36" s="498"/>
      <c r="K36" s="498"/>
      <c r="L36" s="498"/>
      <c r="M36" s="498"/>
      <c r="N36" s="498"/>
    </row>
    <row r="37" spans="2:14" ht="15">
      <c r="B37" s="498"/>
      <c r="C37" s="516"/>
      <c r="D37" s="498"/>
      <c r="E37" s="498"/>
      <c r="F37" s="498"/>
      <c r="G37" s="498"/>
      <c r="H37" s="498"/>
      <c r="I37" s="498"/>
      <c r="J37" s="498"/>
      <c r="K37" s="498"/>
      <c r="L37" s="498"/>
      <c r="M37" s="498"/>
      <c r="N37" s="498"/>
    </row>
    <row r="38" spans="2:14" ht="15">
      <c r="B38" s="498"/>
      <c r="C38" s="498"/>
      <c r="D38" s="498"/>
      <c r="E38" s="498"/>
      <c r="F38" s="498"/>
      <c r="G38" s="498"/>
      <c r="H38" s="498"/>
      <c r="I38" s="498"/>
      <c r="J38" s="498"/>
      <c r="K38" s="498"/>
      <c r="L38" s="498"/>
      <c r="M38" s="498"/>
      <c r="N38" s="498"/>
    </row>
    <row r="39" spans="2:14" ht="15">
      <c r="B39" s="498"/>
      <c r="C39" s="498"/>
      <c r="D39" s="498"/>
      <c r="E39" s="498"/>
      <c r="F39" s="498"/>
      <c r="G39" s="498"/>
      <c r="H39" s="498"/>
      <c r="I39" s="498"/>
      <c r="J39" s="498"/>
      <c r="K39" s="498"/>
      <c r="L39" s="498"/>
      <c r="M39" s="498"/>
      <c r="N39" s="498"/>
    </row>
    <row r="40" spans="2:14" ht="15">
      <c r="B40" s="498"/>
      <c r="C40" s="498"/>
      <c r="D40" s="498"/>
      <c r="E40" s="498"/>
      <c r="F40" s="498"/>
      <c r="G40" s="498"/>
      <c r="H40" s="498"/>
      <c r="I40" s="498"/>
      <c r="J40" s="498"/>
      <c r="K40" s="498"/>
      <c r="L40" s="498"/>
      <c r="M40" s="498"/>
      <c r="N40" s="498"/>
    </row>
    <row r="41" spans="2:14" ht="15">
      <c r="B41" s="498"/>
      <c r="C41" s="498"/>
      <c r="D41" s="498"/>
      <c r="E41" s="498"/>
      <c r="F41" s="498"/>
      <c r="G41" s="498"/>
      <c r="H41" s="498"/>
      <c r="I41" s="498"/>
      <c r="J41" s="498"/>
      <c r="K41" s="498"/>
      <c r="L41" s="498"/>
      <c r="M41" s="498"/>
      <c r="N41" s="498"/>
    </row>
    <row r="42" spans="2:14" ht="15">
      <c r="B42" s="498"/>
      <c r="C42" s="498"/>
      <c r="D42" s="498"/>
      <c r="E42" s="498"/>
      <c r="F42" s="498"/>
      <c r="G42" s="498"/>
      <c r="H42" s="498"/>
      <c r="I42" s="498"/>
      <c r="J42" s="498"/>
      <c r="K42" s="498"/>
      <c r="L42" s="498"/>
      <c r="M42" s="498"/>
      <c r="N42" s="498"/>
    </row>
  </sheetData>
  <mergeCells count="7">
    <mergeCell ref="B36:H36"/>
    <mergeCell ref="B2:H2"/>
    <mergeCell ref="C3:E3"/>
    <mergeCell ref="F3:H3"/>
    <mergeCell ref="B4:B5"/>
    <mergeCell ref="C4:E4"/>
    <mergeCell ref="F4:H4"/>
  </mergeCell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
  <sheetViews>
    <sheetView showGridLines="0" workbookViewId="0" topLeftCell="A1">
      <selection activeCell="B2" sqref="B2:K2"/>
    </sheetView>
  </sheetViews>
  <sheetFormatPr defaultColWidth="11.421875" defaultRowHeight="15"/>
  <cols>
    <col min="1" max="1" width="3.140625" style="0" customWidth="1"/>
    <col min="2" max="2" width="21.28125" style="0" customWidth="1"/>
    <col min="4" max="11" width="9.7109375" style="0" customWidth="1"/>
    <col min="257" max="257" width="3.140625" style="0" customWidth="1"/>
    <col min="258" max="258" width="21.28125" style="0" customWidth="1"/>
    <col min="260" max="267" width="9.7109375" style="0" customWidth="1"/>
    <col min="513" max="513" width="3.140625" style="0" customWidth="1"/>
    <col min="514" max="514" width="21.28125" style="0" customWidth="1"/>
    <col min="516" max="523" width="9.7109375" style="0" customWidth="1"/>
    <col min="769" max="769" width="3.140625" style="0" customWidth="1"/>
    <col min="770" max="770" width="21.28125" style="0" customWidth="1"/>
    <col min="772" max="779" width="9.7109375" style="0" customWidth="1"/>
    <col min="1025" max="1025" width="3.140625" style="0" customWidth="1"/>
    <col min="1026" max="1026" width="21.28125" style="0" customWidth="1"/>
    <col min="1028" max="1035" width="9.7109375" style="0" customWidth="1"/>
    <col min="1281" max="1281" width="3.140625" style="0" customWidth="1"/>
    <col min="1282" max="1282" width="21.28125" style="0" customWidth="1"/>
    <col min="1284" max="1291" width="9.7109375" style="0" customWidth="1"/>
    <col min="1537" max="1537" width="3.140625" style="0" customWidth="1"/>
    <col min="1538" max="1538" width="21.28125" style="0" customWidth="1"/>
    <col min="1540" max="1547" width="9.7109375" style="0" customWidth="1"/>
    <col min="1793" max="1793" width="3.140625" style="0" customWidth="1"/>
    <col min="1794" max="1794" width="21.28125" style="0" customWidth="1"/>
    <col min="1796" max="1803" width="9.7109375" style="0" customWidth="1"/>
    <col min="2049" max="2049" width="3.140625" style="0" customWidth="1"/>
    <col min="2050" max="2050" width="21.28125" style="0" customWidth="1"/>
    <col min="2052" max="2059" width="9.7109375" style="0" customWidth="1"/>
    <col min="2305" max="2305" width="3.140625" style="0" customWidth="1"/>
    <col min="2306" max="2306" width="21.28125" style="0" customWidth="1"/>
    <col min="2308" max="2315" width="9.7109375" style="0" customWidth="1"/>
    <col min="2561" max="2561" width="3.140625" style="0" customWidth="1"/>
    <col min="2562" max="2562" width="21.28125" style="0" customWidth="1"/>
    <col min="2564" max="2571" width="9.7109375" style="0" customWidth="1"/>
    <col min="2817" max="2817" width="3.140625" style="0" customWidth="1"/>
    <col min="2818" max="2818" width="21.28125" style="0" customWidth="1"/>
    <col min="2820" max="2827" width="9.7109375" style="0" customWidth="1"/>
    <col min="3073" max="3073" width="3.140625" style="0" customWidth="1"/>
    <col min="3074" max="3074" width="21.28125" style="0" customWidth="1"/>
    <col min="3076" max="3083" width="9.7109375" style="0" customWidth="1"/>
    <col min="3329" max="3329" width="3.140625" style="0" customWidth="1"/>
    <col min="3330" max="3330" width="21.28125" style="0" customWidth="1"/>
    <col min="3332" max="3339" width="9.7109375" style="0" customWidth="1"/>
    <col min="3585" max="3585" width="3.140625" style="0" customWidth="1"/>
    <col min="3586" max="3586" width="21.28125" style="0" customWidth="1"/>
    <col min="3588" max="3595" width="9.7109375" style="0" customWidth="1"/>
    <col min="3841" max="3841" width="3.140625" style="0" customWidth="1"/>
    <col min="3842" max="3842" width="21.28125" style="0" customWidth="1"/>
    <col min="3844" max="3851" width="9.7109375" style="0" customWidth="1"/>
    <col min="4097" max="4097" width="3.140625" style="0" customWidth="1"/>
    <col min="4098" max="4098" width="21.28125" style="0" customWidth="1"/>
    <col min="4100" max="4107" width="9.7109375" style="0" customWidth="1"/>
    <col min="4353" max="4353" width="3.140625" style="0" customWidth="1"/>
    <col min="4354" max="4354" width="21.28125" style="0" customWidth="1"/>
    <col min="4356" max="4363" width="9.7109375" style="0" customWidth="1"/>
    <col min="4609" max="4609" width="3.140625" style="0" customWidth="1"/>
    <col min="4610" max="4610" width="21.28125" style="0" customWidth="1"/>
    <col min="4612" max="4619" width="9.7109375" style="0" customWidth="1"/>
    <col min="4865" max="4865" width="3.140625" style="0" customWidth="1"/>
    <col min="4866" max="4866" width="21.28125" style="0" customWidth="1"/>
    <col min="4868" max="4875" width="9.7109375" style="0" customWidth="1"/>
    <col min="5121" max="5121" width="3.140625" style="0" customWidth="1"/>
    <col min="5122" max="5122" width="21.28125" style="0" customWidth="1"/>
    <col min="5124" max="5131" width="9.7109375" style="0" customWidth="1"/>
    <col min="5377" max="5377" width="3.140625" style="0" customWidth="1"/>
    <col min="5378" max="5378" width="21.28125" style="0" customWidth="1"/>
    <col min="5380" max="5387" width="9.7109375" style="0" customWidth="1"/>
    <col min="5633" max="5633" width="3.140625" style="0" customWidth="1"/>
    <col min="5634" max="5634" width="21.28125" style="0" customWidth="1"/>
    <col min="5636" max="5643" width="9.7109375" style="0" customWidth="1"/>
    <col min="5889" max="5889" width="3.140625" style="0" customWidth="1"/>
    <col min="5890" max="5890" width="21.28125" style="0" customWidth="1"/>
    <col min="5892" max="5899" width="9.7109375" style="0" customWidth="1"/>
    <col min="6145" max="6145" width="3.140625" style="0" customWidth="1"/>
    <col min="6146" max="6146" width="21.28125" style="0" customWidth="1"/>
    <col min="6148" max="6155" width="9.7109375" style="0" customWidth="1"/>
    <col min="6401" max="6401" width="3.140625" style="0" customWidth="1"/>
    <col min="6402" max="6402" width="21.28125" style="0" customWidth="1"/>
    <col min="6404" max="6411" width="9.7109375" style="0" customWidth="1"/>
    <col min="6657" max="6657" width="3.140625" style="0" customWidth="1"/>
    <col min="6658" max="6658" width="21.28125" style="0" customWidth="1"/>
    <col min="6660" max="6667" width="9.7109375" style="0" customWidth="1"/>
    <col min="6913" max="6913" width="3.140625" style="0" customWidth="1"/>
    <col min="6914" max="6914" width="21.28125" style="0" customWidth="1"/>
    <col min="6916" max="6923" width="9.7109375" style="0" customWidth="1"/>
    <col min="7169" max="7169" width="3.140625" style="0" customWidth="1"/>
    <col min="7170" max="7170" width="21.28125" style="0" customWidth="1"/>
    <col min="7172" max="7179" width="9.7109375" style="0" customWidth="1"/>
    <col min="7425" max="7425" width="3.140625" style="0" customWidth="1"/>
    <col min="7426" max="7426" width="21.28125" style="0" customWidth="1"/>
    <col min="7428" max="7435" width="9.7109375" style="0" customWidth="1"/>
    <col min="7681" max="7681" width="3.140625" style="0" customWidth="1"/>
    <col min="7682" max="7682" width="21.28125" style="0" customWidth="1"/>
    <col min="7684" max="7691" width="9.7109375" style="0" customWidth="1"/>
    <col min="7937" max="7937" width="3.140625" style="0" customWidth="1"/>
    <col min="7938" max="7938" width="21.28125" style="0" customWidth="1"/>
    <col min="7940" max="7947" width="9.7109375" style="0" customWidth="1"/>
    <col min="8193" max="8193" width="3.140625" style="0" customWidth="1"/>
    <col min="8194" max="8194" width="21.28125" style="0" customWidth="1"/>
    <col min="8196" max="8203" width="9.7109375" style="0" customWidth="1"/>
    <col min="8449" max="8449" width="3.140625" style="0" customWidth="1"/>
    <col min="8450" max="8450" width="21.28125" style="0" customWidth="1"/>
    <col min="8452" max="8459" width="9.7109375" style="0" customWidth="1"/>
    <col min="8705" max="8705" width="3.140625" style="0" customWidth="1"/>
    <col min="8706" max="8706" width="21.28125" style="0" customWidth="1"/>
    <col min="8708" max="8715" width="9.7109375" style="0" customWidth="1"/>
    <col min="8961" max="8961" width="3.140625" style="0" customWidth="1"/>
    <col min="8962" max="8962" width="21.28125" style="0" customWidth="1"/>
    <col min="8964" max="8971" width="9.7109375" style="0" customWidth="1"/>
    <col min="9217" max="9217" width="3.140625" style="0" customWidth="1"/>
    <col min="9218" max="9218" width="21.28125" style="0" customWidth="1"/>
    <col min="9220" max="9227" width="9.7109375" style="0" customWidth="1"/>
    <col min="9473" max="9473" width="3.140625" style="0" customWidth="1"/>
    <col min="9474" max="9474" width="21.28125" style="0" customWidth="1"/>
    <col min="9476" max="9483" width="9.7109375" style="0" customWidth="1"/>
    <col min="9729" max="9729" width="3.140625" style="0" customWidth="1"/>
    <col min="9730" max="9730" width="21.28125" style="0" customWidth="1"/>
    <col min="9732" max="9739" width="9.7109375" style="0" customWidth="1"/>
    <col min="9985" max="9985" width="3.140625" style="0" customWidth="1"/>
    <col min="9986" max="9986" width="21.28125" style="0" customWidth="1"/>
    <col min="9988" max="9995" width="9.7109375" style="0" customWidth="1"/>
    <col min="10241" max="10241" width="3.140625" style="0" customWidth="1"/>
    <col min="10242" max="10242" width="21.28125" style="0" customWidth="1"/>
    <col min="10244" max="10251" width="9.7109375" style="0" customWidth="1"/>
    <col min="10497" max="10497" width="3.140625" style="0" customWidth="1"/>
    <col min="10498" max="10498" width="21.28125" style="0" customWidth="1"/>
    <col min="10500" max="10507" width="9.7109375" style="0" customWidth="1"/>
    <col min="10753" max="10753" width="3.140625" style="0" customWidth="1"/>
    <col min="10754" max="10754" width="21.28125" style="0" customWidth="1"/>
    <col min="10756" max="10763" width="9.7109375" style="0" customWidth="1"/>
    <col min="11009" max="11009" width="3.140625" style="0" customWidth="1"/>
    <col min="11010" max="11010" width="21.28125" style="0" customWidth="1"/>
    <col min="11012" max="11019" width="9.7109375" style="0" customWidth="1"/>
    <col min="11265" max="11265" width="3.140625" style="0" customWidth="1"/>
    <col min="11266" max="11266" width="21.28125" style="0" customWidth="1"/>
    <col min="11268" max="11275" width="9.7109375" style="0" customWidth="1"/>
    <col min="11521" max="11521" width="3.140625" style="0" customWidth="1"/>
    <col min="11522" max="11522" width="21.28125" style="0" customWidth="1"/>
    <col min="11524" max="11531" width="9.7109375" style="0" customWidth="1"/>
    <col min="11777" max="11777" width="3.140625" style="0" customWidth="1"/>
    <col min="11778" max="11778" width="21.28125" style="0" customWidth="1"/>
    <col min="11780" max="11787" width="9.7109375" style="0" customWidth="1"/>
    <col min="12033" max="12033" width="3.140625" style="0" customWidth="1"/>
    <col min="12034" max="12034" width="21.28125" style="0" customWidth="1"/>
    <col min="12036" max="12043" width="9.7109375" style="0" customWidth="1"/>
    <col min="12289" max="12289" width="3.140625" style="0" customWidth="1"/>
    <col min="12290" max="12290" width="21.28125" style="0" customWidth="1"/>
    <col min="12292" max="12299" width="9.7109375" style="0" customWidth="1"/>
    <col min="12545" max="12545" width="3.140625" style="0" customWidth="1"/>
    <col min="12546" max="12546" width="21.28125" style="0" customWidth="1"/>
    <col min="12548" max="12555" width="9.7109375" style="0" customWidth="1"/>
    <col min="12801" max="12801" width="3.140625" style="0" customWidth="1"/>
    <col min="12802" max="12802" width="21.28125" style="0" customWidth="1"/>
    <col min="12804" max="12811" width="9.7109375" style="0" customWidth="1"/>
    <col min="13057" max="13057" width="3.140625" style="0" customWidth="1"/>
    <col min="13058" max="13058" width="21.28125" style="0" customWidth="1"/>
    <col min="13060" max="13067" width="9.7109375" style="0" customWidth="1"/>
    <col min="13313" max="13313" width="3.140625" style="0" customWidth="1"/>
    <col min="13314" max="13314" width="21.28125" style="0" customWidth="1"/>
    <col min="13316" max="13323" width="9.7109375" style="0" customWidth="1"/>
    <col min="13569" max="13569" width="3.140625" style="0" customWidth="1"/>
    <col min="13570" max="13570" width="21.28125" style="0" customWidth="1"/>
    <col min="13572" max="13579" width="9.7109375" style="0" customWidth="1"/>
    <col min="13825" max="13825" width="3.140625" style="0" customWidth="1"/>
    <col min="13826" max="13826" width="21.28125" style="0" customWidth="1"/>
    <col min="13828" max="13835" width="9.7109375" style="0" customWidth="1"/>
    <col min="14081" max="14081" width="3.140625" style="0" customWidth="1"/>
    <col min="14082" max="14082" width="21.28125" style="0" customWidth="1"/>
    <col min="14084" max="14091" width="9.7109375" style="0" customWidth="1"/>
    <col min="14337" max="14337" width="3.140625" style="0" customWidth="1"/>
    <col min="14338" max="14338" width="21.28125" style="0" customWidth="1"/>
    <col min="14340" max="14347" width="9.7109375" style="0" customWidth="1"/>
    <col min="14593" max="14593" width="3.140625" style="0" customWidth="1"/>
    <col min="14594" max="14594" width="21.28125" style="0" customWidth="1"/>
    <col min="14596" max="14603" width="9.7109375" style="0" customWidth="1"/>
    <col min="14849" max="14849" width="3.140625" style="0" customWidth="1"/>
    <col min="14850" max="14850" width="21.28125" style="0" customWidth="1"/>
    <col min="14852" max="14859" width="9.7109375" style="0" customWidth="1"/>
    <col min="15105" max="15105" width="3.140625" style="0" customWidth="1"/>
    <col min="15106" max="15106" width="21.28125" style="0" customWidth="1"/>
    <col min="15108" max="15115" width="9.7109375" style="0" customWidth="1"/>
    <col min="15361" max="15361" width="3.140625" style="0" customWidth="1"/>
    <col min="15362" max="15362" width="21.28125" style="0" customWidth="1"/>
    <col min="15364" max="15371" width="9.7109375" style="0" customWidth="1"/>
    <col min="15617" max="15617" width="3.140625" style="0" customWidth="1"/>
    <col min="15618" max="15618" width="21.28125" style="0" customWidth="1"/>
    <col min="15620" max="15627" width="9.7109375" style="0" customWidth="1"/>
    <col min="15873" max="15873" width="3.140625" style="0" customWidth="1"/>
    <col min="15874" max="15874" width="21.28125" style="0" customWidth="1"/>
    <col min="15876" max="15883" width="9.7109375" style="0" customWidth="1"/>
    <col min="16129" max="16129" width="3.140625" style="0" customWidth="1"/>
    <col min="16130" max="16130" width="21.28125" style="0" customWidth="1"/>
    <col min="16132" max="16139" width="9.7109375" style="0" customWidth="1"/>
  </cols>
  <sheetData>
    <row r="2" spans="2:16" s="427" customFormat="1" ht="24.75" customHeight="1">
      <c r="B2" s="911" t="s">
        <v>354</v>
      </c>
      <c r="C2" s="912"/>
      <c r="D2" s="912"/>
      <c r="E2" s="912"/>
      <c r="F2" s="912"/>
      <c r="G2" s="912"/>
      <c r="H2" s="912"/>
      <c r="I2" s="912"/>
      <c r="J2" s="912"/>
      <c r="K2" s="912"/>
      <c r="L2" s="517"/>
      <c r="M2" s="517"/>
      <c r="N2" s="517"/>
      <c r="O2" s="517"/>
      <c r="P2" s="517"/>
    </row>
    <row r="3" spans="2:13" ht="10.5" customHeight="1">
      <c r="B3" s="380"/>
      <c r="C3" s="380"/>
      <c r="D3" s="380"/>
      <c r="E3" s="380"/>
      <c r="F3" s="380"/>
      <c r="G3" s="380"/>
      <c r="H3" s="380"/>
      <c r="I3" s="380"/>
      <c r="J3" s="380"/>
      <c r="K3" s="518" t="s">
        <v>104</v>
      </c>
      <c r="M3" s="519"/>
    </row>
    <row r="4" spans="2:13" ht="15">
      <c r="B4" s="520"/>
      <c r="C4" s="521"/>
      <c r="D4" s="522">
        <v>2008</v>
      </c>
      <c r="E4" s="522">
        <v>2009</v>
      </c>
      <c r="F4" s="522">
        <v>2010</v>
      </c>
      <c r="G4" s="522">
        <v>2011</v>
      </c>
      <c r="H4" s="522">
        <v>2012</v>
      </c>
      <c r="I4" s="522">
        <v>2013</v>
      </c>
      <c r="J4" s="522">
        <v>2014</v>
      </c>
      <c r="K4" s="522">
        <v>2015</v>
      </c>
      <c r="M4" s="519"/>
    </row>
    <row r="5" spans="2:13" ht="15" customHeight="1">
      <c r="B5" s="969" t="s">
        <v>355</v>
      </c>
      <c r="C5" s="523" t="s">
        <v>6</v>
      </c>
      <c r="D5" s="524">
        <v>0.6245055625520203</v>
      </c>
      <c r="E5" s="524">
        <v>0.6385109149917553</v>
      </c>
      <c r="F5" s="524">
        <v>0.6331937504857349</v>
      </c>
      <c r="G5" s="524">
        <v>0.6446601376664011</v>
      </c>
      <c r="H5" s="524">
        <v>0.647998396032413</v>
      </c>
      <c r="I5" s="524">
        <v>0.6626625228549518</v>
      </c>
      <c r="J5" s="524">
        <v>0.6681756947471225</v>
      </c>
      <c r="K5" s="524">
        <v>0.6661799459507091</v>
      </c>
      <c r="M5" s="398"/>
    </row>
    <row r="6" spans="2:13" ht="15" customHeight="1">
      <c r="B6" s="970"/>
      <c r="C6" s="523" t="s">
        <v>8</v>
      </c>
      <c r="D6" s="524">
        <v>0.5076131673280746</v>
      </c>
      <c r="E6" s="524">
        <v>0.5202764825275425</v>
      </c>
      <c r="F6" s="524">
        <v>0.5181593893401937</v>
      </c>
      <c r="G6" s="524">
        <v>0.5248163321426368</v>
      </c>
      <c r="H6" s="524">
        <v>0.5388187213474713</v>
      </c>
      <c r="I6" s="524">
        <v>0.5542842208014936</v>
      </c>
      <c r="J6" s="524">
        <v>0.5590964583944602</v>
      </c>
      <c r="K6" s="524">
        <v>0.558978373276686</v>
      </c>
      <c r="M6" s="398"/>
    </row>
    <row r="7" spans="2:11" ht="15" customHeight="1">
      <c r="B7" s="971"/>
      <c r="C7" s="523" t="s">
        <v>7</v>
      </c>
      <c r="D7" s="524">
        <v>0.7560064426122576</v>
      </c>
      <c r="E7" s="524">
        <v>0.7733322801037806</v>
      </c>
      <c r="F7" s="524">
        <v>0.7657477134609164</v>
      </c>
      <c r="G7" s="524">
        <v>0.7853988109881804</v>
      </c>
      <c r="H7" s="524">
        <v>0.7759765724715302</v>
      </c>
      <c r="I7" s="524">
        <v>0.7886003813602008</v>
      </c>
      <c r="J7" s="524">
        <v>0.7950098164081318</v>
      </c>
      <c r="K7" s="524">
        <v>0.7908688383575202</v>
      </c>
    </row>
    <row r="8" spans="2:11" ht="45" customHeight="1">
      <c r="B8" s="916" t="s">
        <v>356</v>
      </c>
      <c r="C8" s="917"/>
      <c r="D8" s="917"/>
      <c r="E8" s="917"/>
      <c r="F8" s="917"/>
      <c r="G8" s="917"/>
      <c r="H8" s="917"/>
      <c r="I8" s="917"/>
      <c r="J8" s="917"/>
      <c r="K8" s="917"/>
    </row>
    <row r="9" spans="5:10" ht="15">
      <c r="E9" s="398"/>
      <c r="F9" s="398"/>
      <c r="G9" s="398"/>
      <c r="H9" s="398"/>
      <c r="I9" s="398"/>
      <c r="J9" s="398"/>
    </row>
  </sheetData>
  <mergeCells count="3">
    <mergeCell ref="B2:K2"/>
    <mergeCell ref="B5:B7"/>
    <mergeCell ref="B8:K8"/>
  </mergeCell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6"/>
  <sheetViews>
    <sheetView showGridLines="0" workbookViewId="0" topLeftCell="A1">
      <selection activeCell="B2" sqref="B2:F2"/>
    </sheetView>
  </sheetViews>
  <sheetFormatPr defaultColWidth="11.421875" defaultRowHeight="15"/>
  <cols>
    <col min="1" max="1" width="3.57421875" style="0" customWidth="1"/>
    <col min="3" max="6" width="15.7109375" style="0" customWidth="1"/>
    <col min="257" max="257" width="3.57421875" style="0" customWidth="1"/>
    <col min="259" max="262" width="15.7109375" style="0" customWidth="1"/>
    <col min="513" max="513" width="3.57421875" style="0" customWidth="1"/>
    <col min="515" max="518" width="15.7109375" style="0" customWidth="1"/>
    <col min="769" max="769" width="3.57421875" style="0" customWidth="1"/>
    <col min="771" max="774" width="15.7109375" style="0" customWidth="1"/>
    <col min="1025" max="1025" width="3.57421875" style="0" customWidth="1"/>
    <col min="1027" max="1030" width="15.7109375" style="0" customWidth="1"/>
    <col min="1281" max="1281" width="3.57421875" style="0" customWidth="1"/>
    <col min="1283" max="1286" width="15.7109375" style="0" customWidth="1"/>
    <col min="1537" max="1537" width="3.57421875" style="0" customWidth="1"/>
    <col min="1539" max="1542" width="15.7109375" style="0" customWidth="1"/>
    <col min="1793" max="1793" width="3.57421875" style="0" customWidth="1"/>
    <col min="1795" max="1798" width="15.7109375" style="0" customWidth="1"/>
    <col min="2049" max="2049" width="3.57421875" style="0" customWidth="1"/>
    <col min="2051" max="2054" width="15.7109375" style="0" customWidth="1"/>
    <col min="2305" max="2305" width="3.57421875" style="0" customWidth="1"/>
    <col min="2307" max="2310" width="15.7109375" style="0" customWidth="1"/>
    <col min="2561" max="2561" width="3.57421875" style="0" customWidth="1"/>
    <col min="2563" max="2566" width="15.7109375" style="0" customWidth="1"/>
    <col min="2817" max="2817" width="3.57421875" style="0" customWidth="1"/>
    <col min="2819" max="2822" width="15.7109375" style="0" customWidth="1"/>
    <col min="3073" max="3073" width="3.57421875" style="0" customWidth="1"/>
    <col min="3075" max="3078" width="15.7109375" style="0" customWidth="1"/>
    <col min="3329" max="3329" width="3.57421875" style="0" customWidth="1"/>
    <col min="3331" max="3334" width="15.7109375" style="0" customWidth="1"/>
    <col min="3585" max="3585" width="3.57421875" style="0" customWidth="1"/>
    <col min="3587" max="3590" width="15.7109375" style="0" customWidth="1"/>
    <col min="3841" max="3841" width="3.57421875" style="0" customWidth="1"/>
    <col min="3843" max="3846" width="15.7109375" style="0" customWidth="1"/>
    <col min="4097" max="4097" width="3.57421875" style="0" customWidth="1"/>
    <col min="4099" max="4102" width="15.7109375" style="0" customWidth="1"/>
    <col min="4353" max="4353" width="3.57421875" style="0" customWidth="1"/>
    <col min="4355" max="4358" width="15.7109375" style="0" customWidth="1"/>
    <col min="4609" max="4609" width="3.57421875" style="0" customWidth="1"/>
    <col min="4611" max="4614" width="15.7109375" style="0" customWidth="1"/>
    <col min="4865" max="4865" width="3.57421875" style="0" customWidth="1"/>
    <col min="4867" max="4870" width="15.7109375" style="0" customWidth="1"/>
    <col min="5121" max="5121" width="3.57421875" style="0" customWidth="1"/>
    <col min="5123" max="5126" width="15.7109375" style="0" customWidth="1"/>
    <col min="5377" max="5377" width="3.57421875" style="0" customWidth="1"/>
    <col min="5379" max="5382" width="15.7109375" style="0" customWidth="1"/>
    <col min="5633" max="5633" width="3.57421875" style="0" customWidth="1"/>
    <col min="5635" max="5638" width="15.7109375" style="0" customWidth="1"/>
    <col min="5889" max="5889" width="3.57421875" style="0" customWidth="1"/>
    <col min="5891" max="5894" width="15.7109375" style="0" customWidth="1"/>
    <col min="6145" max="6145" width="3.57421875" style="0" customWidth="1"/>
    <col min="6147" max="6150" width="15.7109375" style="0" customWidth="1"/>
    <col min="6401" max="6401" width="3.57421875" style="0" customWidth="1"/>
    <col min="6403" max="6406" width="15.7109375" style="0" customWidth="1"/>
    <col min="6657" max="6657" width="3.57421875" style="0" customWidth="1"/>
    <col min="6659" max="6662" width="15.7109375" style="0" customWidth="1"/>
    <col min="6913" max="6913" width="3.57421875" style="0" customWidth="1"/>
    <col min="6915" max="6918" width="15.7109375" style="0" customWidth="1"/>
    <col min="7169" max="7169" width="3.57421875" style="0" customWidth="1"/>
    <col min="7171" max="7174" width="15.7109375" style="0" customWidth="1"/>
    <col min="7425" max="7425" width="3.57421875" style="0" customWidth="1"/>
    <col min="7427" max="7430" width="15.7109375" style="0" customWidth="1"/>
    <col min="7681" max="7681" width="3.57421875" style="0" customWidth="1"/>
    <col min="7683" max="7686" width="15.7109375" style="0" customWidth="1"/>
    <col min="7937" max="7937" width="3.57421875" style="0" customWidth="1"/>
    <col min="7939" max="7942" width="15.7109375" style="0" customWidth="1"/>
    <col min="8193" max="8193" width="3.57421875" style="0" customWidth="1"/>
    <col min="8195" max="8198" width="15.7109375" style="0" customWidth="1"/>
    <col min="8449" max="8449" width="3.57421875" style="0" customWidth="1"/>
    <col min="8451" max="8454" width="15.7109375" style="0" customWidth="1"/>
    <col min="8705" max="8705" width="3.57421875" style="0" customWidth="1"/>
    <col min="8707" max="8710" width="15.7109375" style="0" customWidth="1"/>
    <col min="8961" max="8961" width="3.57421875" style="0" customWidth="1"/>
    <col min="8963" max="8966" width="15.7109375" style="0" customWidth="1"/>
    <col min="9217" max="9217" width="3.57421875" style="0" customWidth="1"/>
    <col min="9219" max="9222" width="15.7109375" style="0" customWidth="1"/>
    <col min="9473" max="9473" width="3.57421875" style="0" customWidth="1"/>
    <col min="9475" max="9478" width="15.7109375" style="0" customWidth="1"/>
    <col min="9729" max="9729" width="3.57421875" style="0" customWidth="1"/>
    <col min="9731" max="9734" width="15.7109375" style="0" customWidth="1"/>
    <col min="9985" max="9985" width="3.57421875" style="0" customWidth="1"/>
    <col min="9987" max="9990" width="15.7109375" style="0" customWidth="1"/>
    <col min="10241" max="10241" width="3.57421875" style="0" customWidth="1"/>
    <col min="10243" max="10246" width="15.7109375" style="0" customWidth="1"/>
    <col min="10497" max="10497" width="3.57421875" style="0" customWidth="1"/>
    <col min="10499" max="10502" width="15.7109375" style="0" customWidth="1"/>
    <col min="10753" max="10753" width="3.57421875" style="0" customWidth="1"/>
    <col min="10755" max="10758" width="15.7109375" style="0" customWidth="1"/>
    <col min="11009" max="11009" width="3.57421875" style="0" customWidth="1"/>
    <col min="11011" max="11014" width="15.7109375" style="0" customWidth="1"/>
    <col min="11265" max="11265" width="3.57421875" style="0" customWidth="1"/>
    <col min="11267" max="11270" width="15.7109375" style="0" customWidth="1"/>
    <col min="11521" max="11521" width="3.57421875" style="0" customWidth="1"/>
    <col min="11523" max="11526" width="15.7109375" style="0" customWidth="1"/>
    <col min="11777" max="11777" width="3.57421875" style="0" customWidth="1"/>
    <col min="11779" max="11782" width="15.7109375" style="0" customWidth="1"/>
    <col min="12033" max="12033" width="3.57421875" style="0" customWidth="1"/>
    <col min="12035" max="12038" width="15.7109375" style="0" customWidth="1"/>
    <col min="12289" max="12289" width="3.57421875" style="0" customWidth="1"/>
    <col min="12291" max="12294" width="15.7109375" style="0" customWidth="1"/>
    <col min="12545" max="12545" width="3.57421875" style="0" customWidth="1"/>
    <col min="12547" max="12550" width="15.7109375" style="0" customWidth="1"/>
    <col min="12801" max="12801" width="3.57421875" style="0" customWidth="1"/>
    <col min="12803" max="12806" width="15.7109375" style="0" customWidth="1"/>
    <col min="13057" max="13057" width="3.57421875" style="0" customWidth="1"/>
    <col min="13059" max="13062" width="15.7109375" style="0" customWidth="1"/>
    <col min="13313" max="13313" width="3.57421875" style="0" customWidth="1"/>
    <col min="13315" max="13318" width="15.7109375" style="0" customWidth="1"/>
    <col min="13569" max="13569" width="3.57421875" style="0" customWidth="1"/>
    <col min="13571" max="13574" width="15.7109375" style="0" customWidth="1"/>
    <col min="13825" max="13825" width="3.57421875" style="0" customWidth="1"/>
    <col min="13827" max="13830" width="15.7109375" style="0" customWidth="1"/>
    <col min="14081" max="14081" width="3.57421875" style="0" customWidth="1"/>
    <col min="14083" max="14086" width="15.7109375" style="0" customWidth="1"/>
    <col min="14337" max="14337" width="3.57421875" style="0" customWidth="1"/>
    <col min="14339" max="14342" width="15.7109375" style="0" customWidth="1"/>
    <col min="14593" max="14593" width="3.57421875" style="0" customWidth="1"/>
    <col min="14595" max="14598" width="15.7109375" style="0" customWidth="1"/>
    <col min="14849" max="14849" width="3.57421875" style="0" customWidth="1"/>
    <col min="14851" max="14854" width="15.7109375" style="0" customWidth="1"/>
    <col min="15105" max="15105" width="3.57421875" style="0" customWidth="1"/>
    <col min="15107" max="15110" width="15.7109375" style="0" customWidth="1"/>
    <col min="15361" max="15361" width="3.57421875" style="0" customWidth="1"/>
    <col min="15363" max="15366" width="15.7109375" style="0" customWidth="1"/>
    <col min="15617" max="15617" width="3.57421875" style="0" customWidth="1"/>
    <col min="15619" max="15622" width="15.7109375" style="0" customWidth="1"/>
    <col min="15873" max="15873" width="3.57421875" style="0" customWidth="1"/>
    <col min="15875" max="15878" width="15.7109375" style="0" customWidth="1"/>
    <col min="16129" max="16129" width="3.57421875" style="0" customWidth="1"/>
    <col min="16131" max="16134" width="15.7109375" style="0" customWidth="1"/>
  </cols>
  <sheetData>
    <row r="1" spans="2:12" ht="15">
      <c r="B1" s="972"/>
      <c r="C1" s="972"/>
      <c r="D1" s="972"/>
      <c r="E1" s="972"/>
      <c r="F1" s="972"/>
      <c r="G1" s="972"/>
      <c r="H1" s="972"/>
      <c r="I1" s="972"/>
      <c r="J1" s="972"/>
      <c r="K1" s="972"/>
      <c r="L1" s="525"/>
    </row>
    <row r="2" spans="2:6" ht="16.5" customHeight="1">
      <c r="B2" s="973" t="s">
        <v>357</v>
      </c>
      <c r="C2" s="974"/>
      <c r="D2" s="974"/>
      <c r="E2" s="974"/>
      <c r="F2" s="974"/>
    </row>
    <row r="3" spans="2:6" ht="51">
      <c r="B3" s="321" t="s">
        <v>177</v>
      </c>
      <c r="C3" s="526" t="s">
        <v>341</v>
      </c>
      <c r="D3" s="321" t="s">
        <v>358</v>
      </c>
      <c r="E3" s="321" t="s">
        <v>359</v>
      </c>
      <c r="F3" s="321" t="s">
        <v>360</v>
      </c>
    </row>
    <row r="4" spans="2:6" ht="15">
      <c r="B4" s="231">
        <v>2004</v>
      </c>
      <c r="C4" s="527">
        <v>-0.45432351930705206</v>
      </c>
      <c r="D4" s="527">
        <v>-0.497516120013059</v>
      </c>
      <c r="E4" s="527">
        <v>-0.35360754400348593</v>
      </c>
      <c r="F4" s="527">
        <v>-0.2982741663937766</v>
      </c>
    </row>
    <row r="5" spans="2:6" ht="15">
      <c r="B5" s="231">
        <v>2005</v>
      </c>
      <c r="C5" s="527">
        <v>-0.4511037361546274</v>
      </c>
      <c r="D5" s="527">
        <v>-0.49454796105134</v>
      </c>
      <c r="E5" s="527">
        <v>-0.3529175571000521</v>
      </c>
      <c r="F5" s="527">
        <v>-0.2975257485242634</v>
      </c>
    </row>
    <row r="6" spans="2:6" ht="15">
      <c r="B6" s="231">
        <v>2006</v>
      </c>
      <c r="C6" s="527">
        <v>-0.444558423598976</v>
      </c>
      <c r="D6" s="527">
        <v>-0.48737989468437515</v>
      </c>
      <c r="E6" s="527">
        <v>-0.3505456163419436</v>
      </c>
      <c r="F6" s="527">
        <v>-0.29650383796144697</v>
      </c>
    </row>
    <row r="7" spans="2:6" ht="15">
      <c r="B7" s="231">
        <v>2007</v>
      </c>
      <c r="C7" s="527">
        <v>-0.4377753592856064</v>
      </c>
      <c r="D7" s="527">
        <v>-0.4799836897129225</v>
      </c>
      <c r="E7" s="527">
        <v>-0.34613118950599253</v>
      </c>
      <c r="F7" s="527">
        <v>-0.2932392946319352</v>
      </c>
    </row>
    <row r="8" spans="2:6" ht="15">
      <c r="B8" s="231">
        <v>2008</v>
      </c>
      <c r="C8" s="527">
        <v>-0.42855284785827075</v>
      </c>
      <c r="D8" s="527">
        <v>-0.47030289216987387</v>
      </c>
      <c r="E8" s="527">
        <v>-0.3345088738321338</v>
      </c>
      <c r="F8" s="527">
        <v>-0.2822292220481437</v>
      </c>
    </row>
    <row r="9" spans="2:6" ht="15">
      <c r="B9" s="231">
        <v>2009</v>
      </c>
      <c r="C9" s="527">
        <v>-0.4246331291408749</v>
      </c>
      <c r="D9" s="527">
        <v>-0.46718515456301735</v>
      </c>
      <c r="E9" s="527">
        <v>-0.3330971486354162</v>
      </c>
      <c r="F9" s="527">
        <v>-0.2800104301926529</v>
      </c>
    </row>
    <row r="10" spans="2:6" ht="15">
      <c r="B10" s="231">
        <v>2010</v>
      </c>
      <c r="C10" s="527">
        <v>-0.42060602921920887</v>
      </c>
      <c r="D10" s="527">
        <v>-0.46286253861152504</v>
      </c>
      <c r="E10" s="527">
        <v>-0.32900641709072076</v>
      </c>
      <c r="F10" s="527">
        <v>-0.27638698037817033</v>
      </c>
    </row>
    <row r="11" spans="2:6" ht="15">
      <c r="B11" s="231">
        <v>2011</v>
      </c>
      <c r="C11" s="527">
        <v>-0.41863211326744243</v>
      </c>
      <c r="D11" s="527">
        <v>-0.46394378610821285</v>
      </c>
      <c r="E11" s="527">
        <v>-0.3376527820771217</v>
      </c>
      <c r="F11" s="527">
        <v>-0.2818724466959578</v>
      </c>
    </row>
    <row r="12" spans="2:6" ht="15">
      <c r="B12" s="231">
        <v>2012</v>
      </c>
      <c r="C12" s="527">
        <v>-0.40185552789701207</v>
      </c>
      <c r="D12" s="527">
        <v>-0.4451897884535809</v>
      </c>
      <c r="E12" s="527">
        <v>-0.3107459470440719</v>
      </c>
      <c r="F12" s="527">
        <v>-0.25961688066281485</v>
      </c>
    </row>
    <row r="13" spans="2:6" ht="15">
      <c r="B13" s="231">
        <v>2013</v>
      </c>
      <c r="C13" s="527">
        <v>-0.3954427964390743</v>
      </c>
      <c r="D13" s="527">
        <v>-0.4365854909730539</v>
      </c>
      <c r="E13" s="527">
        <v>-0.3023345939514085</v>
      </c>
      <c r="F13" s="527">
        <v>-0.2516077630770963</v>
      </c>
    </row>
    <row r="14" spans="2:6" ht="15">
      <c r="B14" s="231">
        <v>2014</v>
      </c>
      <c r="C14" s="527">
        <v>-0.393470862747206</v>
      </c>
      <c r="D14" s="527">
        <v>-0.4324644702812026</v>
      </c>
      <c r="E14" s="527">
        <v>-0.30072100114500633</v>
      </c>
      <c r="F14" s="527">
        <v>-0.25253207554297774</v>
      </c>
    </row>
    <row r="15" spans="2:6" ht="15">
      <c r="B15" s="231">
        <v>2015</v>
      </c>
      <c r="C15" s="527">
        <v>-0.38992345801363315</v>
      </c>
      <c r="D15" s="527">
        <v>-0.4272662061443877</v>
      </c>
      <c r="E15" s="527">
        <v>-0.29696591382849014</v>
      </c>
      <c r="F15" s="527">
        <v>-0.25076167469651245</v>
      </c>
    </row>
    <row r="16" spans="2:6" ht="108.75" customHeight="1">
      <c r="B16" s="916" t="s">
        <v>361</v>
      </c>
      <c r="C16" s="917"/>
      <c r="D16" s="917"/>
      <c r="E16" s="917"/>
      <c r="F16" s="917"/>
    </row>
  </sheetData>
  <mergeCells count="3">
    <mergeCell ref="B1:K1"/>
    <mergeCell ref="B2:F2"/>
    <mergeCell ref="B16:F16"/>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0"/>
  <sheetViews>
    <sheetView workbookViewId="0" topLeftCell="A1">
      <selection activeCell="B2" sqref="B2:F2"/>
    </sheetView>
  </sheetViews>
  <sheetFormatPr defaultColWidth="11.421875" defaultRowHeight="15"/>
  <cols>
    <col min="1" max="1" width="3.00390625" style="301" customWidth="1"/>
    <col min="2" max="2" width="14.8515625" style="301" customWidth="1"/>
    <col min="3" max="6" width="15.7109375" style="301" customWidth="1"/>
    <col min="7" max="256" width="11.421875" style="301" customWidth="1"/>
    <col min="257" max="257" width="3.00390625" style="301" customWidth="1"/>
    <col min="258" max="258" width="14.8515625" style="301" customWidth="1"/>
    <col min="259" max="262" width="15.7109375" style="301" customWidth="1"/>
    <col min="263" max="512" width="11.421875" style="301" customWidth="1"/>
    <col min="513" max="513" width="3.00390625" style="301" customWidth="1"/>
    <col min="514" max="514" width="14.8515625" style="301" customWidth="1"/>
    <col min="515" max="518" width="15.7109375" style="301" customWidth="1"/>
    <col min="519" max="768" width="11.421875" style="301" customWidth="1"/>
    <col min="769" max="769" width="3.00390625" style="301" customWidth="1"/>
    <col min="770" max="770" width="14.8515625" style="301" customWidth="1"/>
    <col min="771" max="774" width="15.7109375" style="301" customWidth="1"/>
    <col min="775" max="1024" width="11.421875" style="301" customWidth="1"/>
    <col min="1025" max="1025" width="3.00390625" style="301" customWidth="1"/>
    <col min="1026" max="1026" width="14.8515625" style="301" customWidth="1"/>
    <col min="1027" max="1030" width="15.7109375" style="301" customWidth="1"/>
    <col min="1031" max="1280" width="11.421875" style="301" customWidth="1"/>
    <col min="1281" max="1281" width="3.00390625" style="301" customWidth="1"/>
    <col min="1282" max="1282" width="14.8515625" style="301" customWidth="1"/>
    <col min="1283" max="1286" width="15.7109375" style="301" customWidth="1"/>
    <col min="1287" max="1536" width="11.421875" style="301" customWidth="1"/>
    <col min="1537" max="1537" width="3.00390625" style="301" customWidth="1"/>
    <col min="1538" max="1538" width="14.8515625" style="301" customWidth="1"/>
    <col min="1539" max="1542" width="15.7109375" style="301" customWidth="1"/>
    <col min="1543" max="1792" width="11.421875" style="301" customWidth="1"/>
    <col min="1793" max="1793" width="3.00390625" style="301" customWidth="1"/>
    <col min="1794" max="1794" width="14.8515625" style="301" customWidth="1"/>
    <col min="1795" max="1798" width="15.7109375" style="301" customWidth="1"/>
    <col min="1799" max="2048" width="11.421875" style="301" customWidth="1"/>
    <col min="2049" max="2049" width="3.00390625" style="301" customWidth="1"/>
    <col min="2050" max="2050" width="14.8515625" style="301" customWidth="1"/>
    <col min="2051" max="2054" width="15.7109375" style="301" customWidth="1"/>
    <col min="2055" max="2304" width="11.421875" style="301" customWidth="1"/>
    <col min="2305" max="2305" width="3.00390625" style="301" customWidth="1"/>
    <col min="2306" max="2306" width="14.8515625" style="301" customWidth="1"/>
    <col min="2307" max="2310" width="15.7109375" style="301" customWidth="1"/>
    <col min="2311" max="2560" width="11.421875" style="301" customWidth="1"/>
    <col min="2561" max="2561" width="3.00390625" style="301" customWidth="1"/>
    <col min="2562" max="2562" width="14.8515625" style="301" customWidth="1"/>
    <col min="2563" max="2566" width="15.7109375" style="301" customWidth="1"/>
    <col min="2567" max="2816" width="11.421875" style="301" customWidth="1"/>
    <col min="2817" max="2817" width="3.00390625" style="301" customWidth="1"/>
    <col min="2818" max="2818" width="14.8515625" style="301" customWidth="1"/>
    <col min="2819" max="2822" width="15.7109375" style="301" customWidth="1"/>
    <col min="2823" max="3072" width="11.421875" style="301" customWidth="1"/>
    <col min="3073" max="3073" width="3.00390625" style="301" customWidth="1"/>
    <col min="3074" max="3074" width="14.8515625" style="301" customWidth="1"/>
    <col min="3075" max="3078" width="15.7109375" style="301" customWidth="1"/>
    <col min="3079" max="3328" width="11.421875" style="301" customWidth="1"/>
    <col min="3329" max="3329" width="3.00390625" style="301" customWidth="1"/>
    <col min="3330" max="3330" width="14.8515625" style="301" customWidth="1"/>
    <col min="3331" max="3334" width="15.7109375" style="301" customWidth="1"/>
    <col min="3335" max="3584" width="11.421875" style="301" customWidth="1"/>
    <col min="3585" max="3585" width="3.00390625" style="301" customWidth="1"/>
    <col min="3586" max="3586" width="14.8515625" style="301" customWidth="1"/>
    <col min="3587" max="3590" width="15.7109375" style="301" customWidth="1"/>
    <col min="3591" max="3840" width="11.421875" style="301" customWidth="1"/>
    <col min="3841" max="3841" width="3.00390625" style="301" customWidth="1"/>
    <col min="3842" max="3842" width="14.8515625" style="301" customWidth="1"/>
    <col min="3843" max="3846" width="15.7109375" style="301" customWidth="1"/>
    <col min="3847" max="4096" width="11.421875" style="301" customWidth="1"/>
    <col min="4097" max="4097" width="3.00390625" style="301" customWidth="1"/>
    <col min="4098" max="4098" width="14.8515625" style="301" customWidth="1"/>
    <col min="4099" max="4102" width="15.7109375" style="301" customWidth="1"/>
    <col min="4103" max="4352" width="11.421875" style="301" customWidth="1"/>
    <col min="4353" max="4353" width="3.00390625" style="301" customWidth="1"/>
    <col min="4354" max="4354" width="14.8515625" style="301" customWidth="1"/>
    <col min="4355" max="4358" width="15.7109375" style="301" customWidth="1"/>
    <col min="4359" max="4608" width="11.421875" style="301" customWidth="1"/>
    <col min="4609" max="4609" width="3.00390625" style="301" customWidth="1"/>
    <col min="4610" max="4610" width="14.8515625" style="301" customWidth="1"/>
    <col min="4611" max="4614" width="15.7109375" style="301" customWidth="1"/>
    <col min="4615" max="4864" width="11.421875" style="301" customWidth="1"/>
    <col min="4865" max="4865" width="3.00390625" style="301" customWidth="1"/>
    <col min="4866" max="4866" width="14.8515625" style="301" customWidth="1"/>
    <col min="4867" max="4870" width="15.7109375" style="301" customWidth="1"/>
    <col min="4871" max="5120" width="11.421875" style="301" customWidth="1"/>
    <col min="5121" max="5121" width="3.00390625" style="301" customWidth="1"/>
    <col min="5122" max="5122" width="14.8515625" style="301" customWidth="1"/>
    <col min="5123" max="5126" width="15.7109375" style="301" customWidth="1"/>
    <col min="5127" max="5376" width="11.421875" style="301" customWidth="1"/>
    <col min="5377" max="5377" width="3.00390625" style="301" customWidth="1"/>
    <col min="5378" max="5378" width="14.8515625" style="301" customWidth="1"/>
    <col min="5379" max="5382" width="15.7109375" style="301" customWidth="1"/>
    <col min="5383" max="5632" width="11.421875" style="301" customWidth="1"/>
    <col min="5633" max="5633" width="3.00390625" style="301" customWidth="1"/>
    <col min="5634" max="5634" width="14.8515625" style="301" customWidth="1"/>
    <col min="5635" max="5638" width="15.7109375" style="301" customWidth="1"/>
    <col min="5639" max="5888" width="11.421875" style="301" customWidth="1"/>
    <col min="5889" max="5889" width="3.00390625" style="301" customWidth="1"/>
    <col min="5890" max="5890" width="14.8515625" style="301" customWidth="1"/>
    <col min="5891" max="5894" width="15.7109375" style="301" customWidth="1"/>
    <col min="5895" max="6144" width="11.421875" style="301" customWidth="1"/>
    <col min="6145" max="6145" width="3.00390625" style="301" customWidth="1"/>
    <col min="6146" max="6146" width="14.8515625" style="301" customWidth="1"/>
    <col min="6147" max="6150" width="15.7109375" style="301" customWidth="1"/>
    <col min="6151" max="6400" width="11.421875" style="301" customWidth="1"/>
    <col min="6401" max="6401" width="3.00390625" style="301" customWidth="1"/>
    <col min="6402" max="6402" width="14.8515625" style="301" customWidth="1"/>
    <col min="6403" max="6406" width="15.7109375" style="301" customWidth="1"/>
    <col min="6407" max="6656" width="11.421875" style="301" customWidth="1"/>
    <col min="6657" max="6657" width="3.00390625" style="301" customWidth="1"/>
    <col min="6658" max="6658" width="14.8515625" style="301" customWidth="1"/>
    <col min="6659" max="6662" width="15.7109375" style="301" customWidth="1"/>
    <col min="6663" max="6912" width="11.421875" style="301" customWidth="1"/>
    <col min="6913" max="6913" width="3.00390625" style="301" customWidth="1"/>
    <col min="6914" max="6914" width="14.8515625" style="301" customWidth="1"/>
    <col min="6915" max="6918" width="15.7109375" style="301" customWidth="1"/>
    <col min="6919" max="7168" width="11.421875" style="301" customWidth="1"/>
    <col min="7169" max="7169" width="3.00390625" style="301" customWidth="1"/>
    <col min="7170" max="7170" width="14.8515625" style="301" customWidth="1"/>
    <col min="7171" max="7174" width="15.7109375" style="301" customWidth="1"/>
    <col min="7175" max="7424" width="11.421875" style="301" customWidth="1"/>
    <col min="7425" max="7425" width="3.00390625" style="301" customWidth="1"/>
    <col min="7426" max="7426" width="14.8515625" style="301" customWidth="1"/>
    <col min="7427" max="7430" width="15.7109375" style="301" customWidth="1"/>
    <col min="7431" max="7680" width="11.421875" style="301" customWidth="1"/>
    <col min="7681" max="7681" width="3.00390625" style="301" customWidth="1"/>
    <col min="7682" max="7682" width="14.8515625" style="301" customWidth="1"/>
    <col min="7683" max="7686" width="15.7109375" style="301" customWidth="1"/>
    <col min="7687" max="7936" width="11.421875" style="301" customWidth="1"/>
    <col min="7937" max="7937" width="3.00390625" style="301" customWidth="1"/>
    <col min="7938" max="7938" width="14.8515625" style="301" customWidth="1"/>
    <col min="7939" max="7942" width="15.7109375" style="301" customWidth="1"/>
    <col min="7943" max="8192" width="11.421875" style="301" customWidth="1"/>
    <col min="8193" max="8193" width="3.00390625" style="301" customWidth="1"/>
    <col min="8194" max="8194" width="14.8515625" style="301" customWidth="1"/>
    <col min="8195" max="8198" width="15.7109375" style="301" customWidth="1"/>
    <col min="8199" max="8448" width="11.421875" style="301" customWidth="1"/>
    <col min="8449" max="8449" width="3.00390625" style="301" customWidth="1"/>
    <col min="8450" max="8450" width="14.8515625" style="301" customWidth="1"/>
    <col min="8451" max="8454" width="15.7109375" style="301" customWidth="1"/>
    <col min="8455" max="8704" width="11.421875" style="301" customWidth="1"/>
    <col min="8705" max="8705" width="3.00390625" style="301" customWidth="1"/>
    <col min="8706" max="8706" width="14.8515625" style="301" customWidth="1"/>
    <col min="8707" max="8710" width="15.7109375" style="301" customWidth="1"/>
    <col min="8711" max="8960" width="11.421875" style="301" customWidth="1"/>
    <col min="8961" max="8961" width="3.00390625" style="301" customWidth="1"/>
    <col min="8962" max="8962" width="14.8515625" style="301" customWidth="1"/>
    <col min="8963" max="8966" width="15.7109375" style="301" customWidth="1"/>
    <col min="8967" max="9216" width="11.421875" style="301" customWidth="1"/>
    <col min="9217" max="9217" width="3.00390625" style="301" customWidth="1"/>
    <col min="9218" max="9218" width="14.8515625" style="301" customWidth="1"/>
    <col min="9219" max="9222" width="15.7109375" style="301" customWidth="1"/>
    <col min="9223" max="9472" width="11.421875" style="301" customWidth="1"/>
    <col min="9473" max="9473" width="3.00390625" style="301" customWidth="1"/>
    <col min="9474" max="9474" width="14.8515625" style="301" customWidth="1"/>
    <col min="9475" max="9478" width="15.7109375" style="301" customWidth="1"/>
    <col min="9479" max="9728" width="11.421875" style="301" customWidth="1"/>
    <col min="9729" max="9729" width="3.00390625" style="301" customWidth="1"/>
    <col min="9730" max="9730" width="14.8515625" style="301" customWidth="1"/>
    <col min="9731" max="9734" width="15.7109375" style="301" customWidth="1"/>
    <col min="9735" max="9984" width="11.421875" style="301" customWidth="1"/>
    <col min="9985" max="9985" width="3.00390625" style="301" customWidth="1"/>
    <col min="9986" max="9986" width="14.8515625" style="301" customWidth="1"/>
    <col min="9987" max="9990" width="15.7109375" style="301" customWidth="1"/>
    <col min="9991" max="10240" width="11.421875" style="301" customWidth="1"/>
    <col min="10241" max="10241" width="3.00390625" style="301" customWidth="1"/>
    <col min="10242" max="10242" width="14.8515625" style="301" customWidth="1"/>
    <col min="10243" max="10246" width="15.7109375" style="301" customWidth="1"/>
    <col min="10247" max="10496" width="11.421875" style="301" customWidth="1"/>
    <col min="10497" max="10497" width="3.00390625" style="301" customWidth="1"/>
    <col min="10498" max="10498" width="14.8515625" style="301" customWidth="1"/>
    <col min="10499" max="10502" width="15.7109375" style="301" customWidth="1"/>
    <col min="10503" max="10752" width="11.421875" style="301" customWidth="1"/>
    <col min="10753" max="10753" width="3.00390625" style="301" customWidth="1"/>
    <col min="10754" max="10754" width="14.8515625" style="301" customWidth="1"/>
    <col min="10755" max="10758" width="15.7109375" style="301" customWidth="1"/>
    <col min="10759" max="11008" width="11.421875" style="301" customWidth="1"/>
    <col min="11009" max="11009" width="3.00390625" style="301" customWidth="1"/>
    <col min="11010" max="11010" width="14.8515625" style="301" customWidth="1"/>
    <col min="11011" max="11014" width="15.7109375" style="301" customWidth="1"/>
    <col min="11015" max="11264" width="11.421875" style="301" customWidth="1"/>
    <col min="11265" max="11265" width="3.00390625" style="301" customWidth="1"/>
    <col min="11266" max="11266" width="14.8515625" style="301" customWidth="1"/>
    <col min="11267" max="11270" width="15.7109375" style="301" customWidth="1"/>
    <col min="11271" max="11520" width="11.421875" style="301" customWidth="1"/>
    <col min="11521" max="11521" width="3.00390625" style="301" customWidth="1"/>
    <col min="11522" max="11522" width="14.8515625" style="301" customWidth="1"/>
    <col min="11523" max="11526" width="15.7109375" style="301" customWidth="1"/>
    <col min="11527" max="11776" width="11.421875" style="301" customWidth="1"/>
    <col min="11777" max="11777" width="3.00390625" style="301" customWidth="1"/>
    <col min="11778" max="11778" width="14.8515625" style="301" customWidth="1"/>
    <col min="11779" max="11782" width="15.7109375" style="301" customWidth="1"/>
    <col min="11783" max="12032" width="11.421875" style="301" customWidth="1"/>
    <col min="12033" max="12033" width="3.00390625" style="301" customWidth="1"/>
    <col min="12034" max="12034" width="14.8515625" style="301" customWidth="1"/>
    <col min="12035" max="12038" width="15.7109375" style="301" customWidth="1"/>
    <col min="12039" max="12288" width="11.421875" style="301" customWidth="1"/>
    <col min="12289" max="12289" width="3.00390625" style="301" customWidth="1"/>
    <col min="12290" max="12290" width="14.8515625" style="301" customWidth="1"/>
    <col min="12291" max="12294" width="15.7109375" style="301" customWidth="1"/>
    <col min="12295" max="12544" width="11.421875" style="301" customWidth="1"/>
    <col min="12545" max="12545" width="3.00390625" style="301" customWidth="1"/>
    <col min="12546" max="12546" width="14.8515625" style="301" customWidth="1"/>
    <col min="12547" max="12550" width="15.7109375" style="301" customWidth="1"/>
    <col min="12551" max="12800" width="11.421875" style="301" customWidth="1"/>
    <col min="12801" max="12801" width="3.00390625" style="301" customWidth="1"/>
    <col min="12802" max="12802" width="14.8515625" style="301" customWidth="1"/>
    <col min="12803" max="12806" width="15.7109375" style="301" customWidth="1"/>
    <col min="12807" max="13056" width="11.421875" style="301" customWidth="1"/>
    <col min="13057" max="13057" width="3.00390625" style="301" customWidth="1"/>
    <col min="13058" max="13058" width="14.8515625" style="301" customWidth="1"/>
    <col min="13059" max="13062" width="15.7109375" style="301" customWidth="1"/>
    <col min="13063" max="13312" width="11.421875" style="301" customWidth="1"/>
    <col min="13313" max="13313" width="3.00390625" style="301" customWidth="1"/>
    <col min="13314" max="13314" width="14.8515625" style="301" customWidth="1"/>
    <col min="13315" max="13318" width="15.7109375" style="301" customWidth="1"/>
    <col min="13319" max="13568" width="11.421875" style="301" customWidth="1"/>
    <col min="13569" max="13569" width="3.00390625" style="301" customWidth="1"/>
    <col min="13570" max="13570" width="14.8515625" style="301" customWidth="1"/>
    <col min="13571" max="13574" width="15.7109375" style="301" customWidth="1"/>
    <col min="13575" max="13824" width="11.421875" style="301" customWidth="1"/>
    <col min="13825" max="13825" width="3.00390625" style="301" customWidth="1"/>
    <col min="13826" max="13826" width="14.8515625" style="301" customWidth="1"/>
    <col min="13827" max="13830" width="15.7109375" style="301" customWidth="1"/>
    <col min="13831" max="14080" width="11.421875" style="301" customWidth="1"/>
    <col min="14081" max="14081" width="3.00390625" style="301" customWidth="1"/>
    <col min="14082" max="14082" width="14.8515625" style="301" customWidth="1"/>
    <col min="14083" max="14086" width="15.7109375" style="301" customWidth="1"/>
    <col min="14087" max="14336" width="11.421875" style="301" customWidth="1"/>
    <col min="14337" max="14337" width="3.00390625" style="301" customWidth="1"/>
    <col min="14338" max="14338" width="14.8515625" style="301" customWidth="1"/>
    <col min="14339" max="14342" width="15.7109375" style="301" customWidth="1"/>
    <col min="14343" max="14592" width="11.421875" style="301" customWidth="1"/>
    <col min="14593" max="14593" width="3.00390625" style="301" customWidth="1"/>
    <col min="14594" max="14594" width="14.8515625" style="301" customWidth="1"/>
    <col min="14595" max="14598" width="15.7109375" style="301" customWidth="1"/>
    <col min="14599" max="14848" width="11.421875" style="301" customWidth="1"/>
    <col min="14849" max="14849" width="3.00390625" style="301" customWidth="1"/>
    <col min="14850" max="14850" width="14.8515625" style="301" customWidth="1"/>
    <col min="14851" max="14854" width="15.7109375" style="301" customWidth="1"/>
    <col min="14855" max="15104" width="11.421875" style="301" customWidth="1"/>
    <col min="15105" max="15105" width="3.00390625" style="301" customWidth="1"/>
    <col min="15106" max="15106" width="14.8515625" style="301" customWidth="1"/>
    <col min="15107" max="15110" width="15.7109375" style="301" customWidth="1"/>
    <col min="15111" max="15360" width="11.421875" style="301" customWidth="1"/>
    <col min="15361" max="15361" width="3.00390625" style="301" customWidth="1"/>
    <col min="15362" max="15362" width="14.8515625" style="301" customWidth="1"/>
    <col min="15363" max="15366" width="15.7109375" style="301" customWidth="1"/>
    <col min="15367" max="15616" width="11.421875" style="301" customWidth="1"/>
    <col min="15617" max="15617" width="3.00390625" style="301" customWidth="1"/>
    <col min="15618" max="15618" width="14.8515625" style="301" customWidth="1"/>
    <col min="15619" max="15622" width="15.7109375" style="301" customWidth="1"/>
    <col min="15623" max="15872" width="11.421875" style="301" customWidth="1"/>
    <col min="15873" max="15873" width="3.00390625" style="301" customWidth="1"/>
    <col min="15874" max="15874" width="14.8515625" style="301" customWidth="1"/>
    <col min="15875" max="15878" width="15.7109375" style="301" customWidth="1"/>
    <col min="15879" max="16128" width="11.421875" style="301" customWidth="1"/>
    <col min="16129" max="16129" width="3.00390625" style="301" customWidth="1"/>
    <col min="16130" max="16130" width="14.8515625" style="301" customWidth="1"/>
    <col min="16131" max="16134" width="15.7109375" style="301" customWidth="1"/>
    <col min="16135" max="16384" width="11.421875" style="301" customWidth="1"/>
  </cols>
  <sheetData>
    <row r="1" ht="12" customHeight="1"/>
    <row r="2" spans="2:6" ht="32.25" customHeight="1">
      <c r="B2" s="976" t="s">
        <v>362</v>
      </c>
      <c r="C2" s="977"/>
      <c r="D2" s="977"/>
      <c r="E2" s="977"/>
      <c r="F2" s="977"/>
    </row>
    <row r="3" spans="2:6" ht="15" customHeight="1">
      <c r="B3" s="978"/>
      <c r="C3" s="980" t="s">
        <v>363</v>
      </c>
      <c r="D3" s="981"/>
      <c r="E3" s="982" t="s">
        <v>364</v>
      </c>
      <c r="F3" s="983"/>
    </row>
    <row r="4" spans="2:6" ht="30" customHeight="1">
      <c r="B4" s="979"/>
      <c r="C4" s="528" t="s">
        <v>365</v>
      </c>
      <c r="D4" s="328" t="s">
        <v>366</v>
      </c>
      <c r="E4" s="528" t="s">
        <v>365</v>
      </c>
      <c r="F4" s="328" t="s">
        <v>366</v>
      </c>
    </row>
    <row r="5" spans="2:6" ht="15" customHeight="1">
      <c r="B5" s="529" t="s">
        <v>21</v>
      </c>
      <c r="C5" s="530">
        <v>632.3752475027912</v>
      </c>
      <c r="D5" s="531">
        <v>13.6</v>
      </c>
      <c r="E5" s="530">
        <v>859</v>
      </c>
      <c r="F5" s="532">
        <v>8.32282471626734</v>
      </c>
    </row>
    <row r="6" spans="2:6" ht="15" customHeight="1">
      <c r="B6" s="533" t="s">
        <v>28</v>
      </c>
      <c r="C6" s="534">
        <v>1358.210882887843</v>
      </c>
      <c r="D6" s="535">
        <v>8.034714837810803</v>
      </c>
      <c r="E6" s="536">
        <v>1821.1483108438845</v>
      </c>
      <c r="F6" s="537">
        <v>6.485871014912929</v>
      </c>
    </row>
    <row r="7" spans="2:6" ht="15" customHeight="1">
      <c r="B7" s="533" t="s">
        <v>33</v>
      </c>
      <c r="C7" s="534">
        <v>236.40085112908793</v>
      </c>
      <c r="D7" s="535">
        <v>-17.714212458769335</v>
      </c>
      <c r="E7" s="536">
        <v>870.5414960262169</v>
      </c>
      <c r="F7" s="537">
        <v>13.975119468215002</v>
      </c>
    </row>
    <row r="8" spans="2:6" ht="15" customHeight="1">
      <c r="B8" s="533" t="s">
        <v>34</v>
      </c>
      <c r="C8" s="534">
        <v>337.95056151816016</v>
      </c>
      <c r="D8" s="535">
        <v>-1.503080692047206</v>
      </c>
      <c r="E8" s="536">
        <v>966.7427067478518</v>
      </c>
      <c r="F8" s="537">
        <v>18.160018185541496</v>
      </c>
    </row>
    <row r="9" spans="2:6" ht="15" customHeight="1">
      <c r="B9" s="533" t="s">
        <v>29</v>
      </c>
      <c r="C9" s="534">
        <v>1835.0268025286307</v>
      </c>
      <c r="D9" s="535">
        <v>4.694150456168971</v>
      </c>
      <c r="E9" s="536">
        <v>2127.282614028055</v>
      </c>
      <c r="F9" s="537">
        <v>9.934214103297561</v>
      </c>
    </row>
    <row r="10" spans="2:6" ht="15" customHeight="1">
      <c r="B10" s="533" t="s">
        <v>37</v>
      </c>
      <c r="C10" s="534">
        <v>2468.2677098544214</v>
      </c>
      <c r="D10" s="535">
        <v>-4.200704115952569</v>
      </c>
      <c r="E10" s="534">
        <v>2775</v>
      </c>
      <c r="F10" s="537">
        <v>3.9293565058306887</v>
      </c>
    </row>
    <row r="11" spans="2:6" ht="15" customHeight="1">
      <c r="B11" s="533" t="s">
        <v>38</v>
      </c>
      <c r="C11" s="534">
        <v>2031.6067716040006</v>
      </c>
      <c r="D11" s="535">
        <v>7.10786529911933</v>
      </c>
      <c r="E11" s="536">
        <v>2324.0610490754907</v>
      </c>
      <c r="F11" s="537">
        <v>11.243451660254994</v>
      </c>
    </row>
    <row r="12" spans="2:6" ht="15" customHeight="1">
      <c r="B12" s="533" t="s">
        <v>40</v>
      </c>
      <c r="C12" s="534">
        <v>894.2109391796321</v>
      </c>
      <c r="D12" s="535">
        <v>-1.9762458732540324</v>
      </c>
      <c r="E12" s="536">
        <v>2139.6889830998443</v>
      </c>
      <c r="F12" s="537">
        <v>-1.4946365858566106</v>
      </c>
    </row>
    <row r="13" spans="2:6" ht="15" customHeight="1">
      <c r="B13" s="538" t="s">
        <v>41</v>
      </c>
      <c r="C13" s="539">
        <v>353.8123167155425</v>
      </c>
      <c r="D13" s="540">
        <v>34.42717200438546</v>
      </c>
      <c r="E13" s="541">
        <v>627.2233668447668</v>
      </c>
      <c r="F13" s="542">
        <v>44.1288999818707</v>
      </c>
    </row>
    <row r="14" spans="2:6" ht="58.5" customHeight="1" hidden="1">
      <c r="B14" s="984"/>
      <c r="C14" s="984"/>
      <c r="D14" s="984"/>
      <c r="E14" s="984"/>
      <c r="F14" s="984"/>
    </row>
    <row r="15" spans="2:6" ht="123" customHeight="1">
      <c r="B15" s="975" t="s">
        <v>367</v>
      </c>
      <c r="C15" s="975"/>
      <c r="D15" s="975"/>
      <c r="E15" s="975"/>
      <c r="F15" s="975"/>
    </row>
    <row r="16" spans="2:6" ht="15">
      <c r="B16" s="370"/>
      <c r="C16" s="543"/>
      <c r="D16" s="544"/>
      <c r="E16" s="543"/>
      <c r="F16" s="543"/>
    </row>
    <row r="17" spans="2:6" ht="15">
      <c r="B17" s="370"/>
      <c r="C17" s="543"/>
      <c r="D17" s="544"/>
      <c r="E17" s="543"/>
      <c r="F17" s="543"/>
    </row>
    <row r="18" spans="2:6" ht="15">
      <c r="B18" s="545"/>
      <c r="C18" s="543"/>
      <c r="D18" s="544"/>
      <c r="E18" s="543"/>
      <c r="F18" s="543"/>
    </row>
    <row r="19" spans="2:6" ht="15">
      <c r="B19" s="545"/>
      <c r="C19" s="543"/>
      <c r="D19" s="544"/>
      <c r="E19" s="543"/>
      <c r="F19" s="543"/>
    </row>
    <row r="20" spans="2:6" ht="15">
      <c r="B20" s="545"/>
      <c r="C20" s="543"/>
      <c r="D20" s="544"/>
      <c r="E20" s="543"/>
      <c r="F20" s="543"/>
    </row>
  </sheetData>
  <mergeCells count="6">
    <mergeCell ref="B15:F15"/>
    <mergeCell ref="B2:F2"/>
    <mergeCell ref="B3:B4"/>
    <mergeCell ref="C3:D3"/>
    <mergeCell ref="E3:F3"/>
    <mergeCell ref="B14:F1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5"/>
  <sheetViews>
    <sheetView showGridLines="0" workbookViewId="0" topLeftCell="A1">
      <selection activeCell="B2" sqref="B2:H2"/>
    </sheetView>
  </sheetViews>
  <sheetFormatPr defaultColWidth="11.421875" defaultRowHeight="15"/>
  <cols>
    <col min="1" max="1" width="2.8515625" style="2" customWidth="1"/>
    <col min="2" max="2" width="38.8515625" style="2" customWidth="1"/>
    <col min="3" max="8" width="12.7109375" style="2" customWidth="1"/>
    <col min="9" max="9" width="11.421875" style="2" customWidth="1"/>
    <col min="10" max="13" width="11.421875" style="11" customWidth="1"/>
    <col min="14" max="256" width="11.421875" style="2" customWidth="1"/>
    <col min="257" max="257" width="2.8515625" style="2" customWidth="1"/>
    <col min="258" max="258" width="38.8515625" style="2" customWidth="1"/>
    <col min="259" max="264" width="12.7109375" style="2" customWidth="1"/>
    <col min="265" max="512" width="11.421875" style="2" customWidth="1"/>
    <col min="513" max="513" width="2.8515625" style="2" customWidth="1"/>
    <col min="514" max="514" width="38.8515625" style="2" customWidth="1"/>
    <col min="515" max="520" width="12.7109375" style="2" customWidth="1"/>
    <col min="521" max="768" width="11.421875" style="2" customWidth="1"/>
    <col min="769" max="769" width="2.8515625" style="2" customWidth="1"/>
    <col min="770" max="770" width="38.8515625" style="2" customWidth="1"/>
    <col min="771" max="776" width="12.7109375" style="2" customWidth="1"/>
    <col min="777" max="1024" width="11.421875" style="2" customWidth="1"/>
    <col min="1025" max="1025" width="2.8515625" style="2" customWidth="1"/>
    <col min="1026" max="1026" width="38.8515625" style="2" customWidth="1"/>
    <col min="1027" max="1032" width="12.7109375" style="2" customWidth="1"/>
    <col min="1033" max="1280" width="11.421875" style="2" customWidth="1"/>
    <col min="1281" max="1281" width="2.8515625" style="2" customWidth="1"/>
    <col min="1282" max="1282" width="38.8515625" style="2" customWidth="1"/>
    <col min="1283" max="1288" width="12.7109375" style="2" customWidth="1"/>
    <col min="1289" max="1536" width="11.421875" style="2" customWidth="1"/>
    <col min="1537" max="1537" width="2.8515625" style="2" customWidth="1"/>
    <col min="1538" max="1538" width="38.8515625" style="2" customWidth="1"/>
    <col min="1539" max="1544" width="12.7109375" style="2" customWidth="1"/>
    <col min="1545" max="1792" width="11.421875" style="2" customWidth="1"/>
    <col min="1793" max="1793" width="2.8515625" style="2" customWidth="1"/>
    <col min="1794" max="1794" width="38.8515625" style="2" customWidth="1"/>
    <col min="1795" max="1800" width="12.7109375" style="2" customWidth="1"/>
    <col min="1801" max="2048" width="11.421875" style="2" customWidth="1"/>
    <col min="2049" max="2049" width="2.8515625" style="2" customWidth="1"/>
    <col min="2050" max="2050" width="38.8515625" style="2" customWidth="1"/>
    <col min="2051" max="2056" width="12.7109375" style="2" customWidth="1"/>
    <col min="2057" max="2304" width="11.421875" style="2" customWidth="1"/>
    <col min="2305" max="2305" width="2.8515625" style="2" customWidth="1"/>
    <col min="2306" max="2306" width="38.8515625" style="2" customWidth="1"/>
    <col min="2307" max="2312" width="12.7109375" style="2" customWidth="1"/>
    <col min="2313" max="2560" width="11.421875" style="2" customWidth="1"/>
    <col min="2561" max="2561" width="2.8515625" style="2" customWidth="1"/>
    <col min="2562" max="2562" width="38.8515625" style="2" customWidth="1"/>
    <col min="2563" max="2568" width="12.7109375" style="2" customWidth="1"/>
    <col min="2569" max="2816" width="11.421875" style="2" customWidth="1"/>
    <col min="2817" max="2817" width="2.8515625" style="2" customWidth="1"/>
    <col min="2818" max="2818" width="38.8515625" style="2" customWidth="1"/>
    <col min="2819" max="2824" width="12.7109375" style="2" customWidth="1"/>
    <col min="2825" max="3072" width="11.421875" style="2" customWidth="1"/>
    <col min="3073" max="3073" width="2.8515625" style="2" customWidth="1"/>
    <col min="3074" max="3074" width="38.8515625" style="2" customWidth="1"/>
    <col min="3075" max="3080" width="12.7109375" style="2" customWidth="1"/>
    <col min="3081" max="3328" width="11.421875" style="2" customWidth="1"/>
    <col min="3329" max="3329" width="2.8515625" style="2" customWidth="1"/>
    <col min="3330" max="3330" width="38.8515625" style="2" customWidth="1"/>
    <col min="3331" max="3336" width="12.7109375" style="2" customWidth="1"/>
    <col min="3337" max="3584" width="11.421875" style="2" customWidth="1"/>
    <col min="3585" max="3585" width="2.8515625" style="2" customWidth="1"/>
    <col min="3586" max="3586" width="38.8515625" style="2" customWidth="1"/>
    <col min="3587" max="3592" width="12.7109375" style="2" customWidth="1"/>
    <col min="3593" max="3840" width="11.421875" style="2" customWidth="1"/>
    <col min="3841" max="3841" width="2.8515625" style="2" customWidth="1"/>
    <col min="3842" max="3842" width="38.8515625" style="2" customWidth="1"/>
    <col min="3843" max="3848" width="12.7109375" style="2" customWidth="1"/>
    <col min="3849" max="4096" width="11.421875" style="2" customWidth="1"/>
    <col min="4097" max="4097" width="2.8515625" style="2" customWidth="1"/>
    <col min="4098" max="4098" width="38.8515625" style="2" customWidth="1"/>
    <col min="4099" max="4104" width="12.7109375" style="2" customWidth="1"/>
    <col min="4105" max="4352" width="11.421875" style="2" customWidth="1"/>
    <col min="4353" max="4353" width="2.8515625" style="2" customWidth="1"/>
    <col min="4354" max="4354" width="38.8515625" style="2" customWidth="1"/>
    <col min="4355" max="4360" width="12.7109375" style="2" customWidth="1"/>
    <col min="4361" max="4608" width="11.421875" style="2" customWidth="1"/>
    <col min="4609" max="4609" width="2.8515625" style="2" customWidth="1"/>
    <col min="4610" max="4610" width="38.8515625" style="2" customWidth="1"/>
    <col min="4611" max="4616" width="12.7109375" style="2" customWidth="1"/>
    <col min="4617" max="4864" width="11.421875" style="2" customWidth="1"/>
    <col min="4865" max="4865" width="2.8515625" style="2" customWidth="1"/>
    <col min="4866" max="4866" width="38.8515625" style="2" customWidth="1"/>
    <col min="4867" max="4872" width="12.7109375" style="2" customWidth="1"/>
    <col min="4873" max="5120" width="11.421875" style="2" customWidth="1"/>
    <col min="5121" max="5121" width="2.8515625" style="2" customWidth="1"/>
    <col min="5122" max="5122" width="38.8515625" style="2" customWidth="1"/>
    <col min="5123" max="5128" width="12.7109375" style="2" customWidth="1"/>
    <col min="5129" max="5376" width="11.421875" style="2" customWidth="1"/>
    <col min="5377" max="5377" width="2.8515625" style="2" customWidth="1"/>
    <col min="5378" max="5378" width="38.8515625" style="2" customWidth="1"/>
    <col min="5379" max="5384" width="12.7109375" style="2" customWidth="1"/>
    <col min="5385" max="5632" width="11.421875" style="2" customWidth="1"/>
    <col min="5633" max="5633" width="2.8515625" style="2" customWidth="1"/>
    <col min="5634" max="5634" width="38.8515625" style="2" customWidth="1"/>
    <col min="5635" max="5640" width="12.7109375" style="2" customWidth="1"/>
    <col min="5641" max="5888" width="11.421875" style="2" customWidth="1"/>
    <col min="5889" max="5889" width="2.8515625" style="2" customWidth="1"/>
    <col min="5890" max="5890" width="38.8515625" style="2" customWidth="1"/>
    <col min="5891" max="5896" width="12.7109375" style="2" customWidth="1"/>
    <col min="5897" max="6144" width="11.421875" style="2" customWidth="1"/>
    <col min="6145" max="6145" width="2.8515625" style="2" customWidth="1"/>
    <col min="6146" max="6146" width="38.8515625" style="2" customWidth="1"/>
    <col min="6147" max="6152" width="12.7109375" style="2" customWidth="1"/>
    <col min="6153" max="6400" width="11.421875" style="2" customWidth="1"/>
    <col min="6401" max="6401" width="2.8515625" style="2" customWidth="1"/>
    <col min="6402" max="6402" width="38.8515625" style="2" customWidth="1"/>
    <col min="6403" max="6408" width="12.7109375" style="2" customWidth="1"/>
    <col min="6409" max="6656" width="11.421875" style="2" customWidth="1"/>
    <col min="6657" max="6657" width="2.8515625" style="2" customWidth="1"/>
    <col min="6658" max="6658" width="38.8515625" style="2" customWidth="1"/>
    <col min="6659" max="6664" width="12.7109375" style="2" customWidth="1"/>
    <col min="6665" max="6912" width="11.421875" style="2" customWidth="1"/>
    <col min="6913" max="6913" width="2.8515625" style="2" customWidth="1"/>
    <col min="6914" max="6914" width="38.8515625" style="2" customWidth="1"/>
    <col min="6915" max="6920" width="12.7109375" style="2" customWidth="1"/>
    <col min="6921" max="7168" width="11.421875" style="2" customWidth="1"/>
    <col min="7169" max="7169" width="2.8515625" style="2" customWidth="1"/>
    <col min="7170" max="7170" width="38.8515625" style="2" customWidth="1"/>
    <col min="7171" max="7176" width="12.7109375" style="2" customWidth="1"/>
    <col min="7177" max="7424" width="11.421875" style="2" customWidth="1"/>
    <col min="7425" max="7425" width="2.8515625" style="2" customWidth="1"/>
    <col min="7426" max="7426" width="38.8515625" style="2" customWidth="1"/>
    <col min="7427" max="7432" width="12.7109375" style="2" customWidth="1"/>
    <col min="7433" max="7680" width="11.421875" style="2" customWidth="1"/>
    <col min="7681" max="7681" width="2.8515625" style="2" customWidth="1"/>
    <col min="7682" max="7682" width="38.8515625" style="2" customWidth="1"/>
    <col min="7683" max="7688" width="12.7109375" style="2" customWidth="1"/>
    <col min="7689" max="7936" width="11.421875" style="2" customWidth="1"/>
    <col min="7937" max="7937" width="2.8515625" style="2" customWidth="1"/>
    <col min="7938" max="7938" width="38.8515625" style="2" customWidth="1"/>
    <col min="7939" max="7944" width="12.7109375" style="2" customWidth="1"/>
    <col min="7945" max="8192" width="11.421875" style="2" customWidth="1"/>
    <col min="8193" max="8193" width="2.8515625" style="2" customWidth="1"/>
    <col min="8194" max="8194" width="38.8515625" style="2" customWidth="1"/>
    <col min="8195" max="8200" width="12.7109375" style="2" customWidth="1"/>
    <col min="8201" max="8448" width="11.421875" style="2" customWidth="1"/>
    <col min="8449" max="8449" width="2.8515625" style="2" customWidth="1"/>
    <col min="8450" max="8450" width="38.8515625" style="2" customWidth="1"/>
    <col min="8451" max="8456" width="12.7109375" style="2" customWidth="1"/>
    <col min="8457" max="8704" width="11.421875" style="2" customWidth="1"/>
    <col min="8705" max="8705" width="2.8515625" style="2" customWidth="1"/>
    <col min="8706" max="8706" width="38.8515625" style="2" customWidth="1"/>
    <col min="8707" max="8712" width="12.7109375" style="2" customWidth="1"/>
    <col min="8713" max="8960" width="11.421875" style="2" customWidth="1"/>
    <col min="8961" max="8961" width="2.8515625" style="2" customWidth="1"/>
    <col min="8962" max="8962" width="38.8515625" style="2" customWidth="1"/>
    <col min="8963" max="8968" width="12.7109375" style="2" customWidth="1"/>
    <col min="8969" max="9216" width="11.421875" style="2" customWidth="1"/>
    <col min="9217" max="9217" width="2.8515625" style="2" customWidth="1"/>
    <col min="9218" max="9218" width="38.8515625" style="2" customWidth="1"/>
    <col min="9219" max="9224" width="12.7109375" style="2" customWidth="1"/>
    <col min="9225" max="9472" width="11.421875" style="2" customWidth="1"/>
    <col min="9473" max="9473" width="2.8515625" style="2" customWidth="1"/>
    <col min="9474" max="9474" width="38.8515625" style="2" customWidth="1"/>
    <col min="9475" max="9480" width="12.7109375" style="2" customWidth="1"/>
    <col min="9481" max="9728" width="11.421875" style="2" customWidth="1"/>
    <col min="9729" max="9729" width="2.8515625" style="2" customWidth="1"/>
    <col min="9730" max="9730" width="38.8515625" style="2" customWidth="1"/>
    <col min="9731" max="9736" width="12.7109375" style="2" customWidth="1"/>
    <col min="9737" max="9984" width="11.421875" style="2" customWidth="1"/>
    <col min="9985" max="9985" width="2.8515625" style="2" customWidth="1"/>
    <col min="9986" max="9986" width="38.8515625" style="2" customWidth="1"/>
    <col min="9987" max="9992" width="12.7109375" style="2" customWidth="1"/>
    <col min="9993" max="10240" width="11.421875" style="2" customWidth="1"/>
    <col min="10241" max="10241" width="2.8515625" style="2" customWidth="1"/>
    <col min="10242" max="10242" width="38.8515625" style="2" customWidth="1"/>
    <col min="10243" max="10248" width="12.7109375" style="2" customWidth="1"/>
    <col min="10249" max="10496" width="11.421875" style="2" customWidth="1"/>
    <col min="10497" max="10497" width="2.8515625" style="2" customWidth="1"/>
    <col min="10498" max="10498" width="38.8515625" style="2" customWidth="1"/>
    <col min="10499" max="10504" width="12.7109375" style="2" customWidth="1"/>
    <col min="10505" max="10752" width="11.421875" style="2" customWidth="1"/>
    <col min="10753" max="10753" width="2.8515625" style="2" customWidth="1"/>
    <col min="10754" max="10754" width="38.8515625" style="2" customWidth="1"/>
    <col min="10755" max="10760" width="12.7109375" style="2" customWidth="1"/>
    <col min="10761" max="11008" width="11.421875" style="2" customWidth="1"/>
    <col min="11009" max="11009" width="2.8515625" style="2" customWidth="1"/>
    <col min="11010" max="11010" width="38.8515625" style="2" customWidth="1"/>
    <col min="11011" max="11016" width="12.7109375" style="2" customWidth="1"/>
    <col min="11017" max="11264" width="11.421875" style="2" customWidth="1"/>
    <col min="11265" max="11265" width="2.8515625" style="2" customWidth="1"/>
    <col min="11266" max="11266" width="38.8515625" style="2" customWidth="1"/>
    <col min="11267" max="11272" width="12.7109375" style="2" customWidth="1"/>
    <col min="11273" max="11520" width="11.421875" style="2" customWidth="1"/>
    <col min="11521" max="11521" width="2.8515625" style="2" customWidth="1"/>
    <col min="11522" max="11522" width="38.8515625" style="2" customWidth="1"/>
    <col min="11523" max="11528" width="12.7109375" style="2" customWidth="1"/>
    <col min="11529" max="11776" width="11.421875" style="2" customWidth="1"/>
    <col min="11777" max="11777" width="2.8515625" style="2" customWidth="1"/>
    <col min="11778" max="11778" width="38.8515625" style="2" customWidth="1"/>
    <col min="11779" max="11784" width="12.7109375" style="2" customWidth="1"/>
    <col min="11785" max="12032" width="11.421875" style="2" customWidth="1"/>
    <col min="12033" max="12033" width="2.8515625" style="2" customWidth="1"/>
    <col min="12034" max="12034" width="38.8515625" style="2" customWidth="1"/>
    <col min="12035" max="12040" width="12.7109375" style="2" customWidth="1"/>
    <col min="12041" max="12288" width="11.421875" style="2" customWidth="1"/>
    <col min="12289" max="12289" width="2.8515625" style="2" customWidth="1"/>
    <col min="12290" max="12290" width="38.8515625" style="2" customWidth="1"/>
    <col min="12291" max="12296" width="12.7109375" style="2" customWidth="1"/>
    <col min="12297" max="12544" width="11.421875" style="2" customWidth="1"/>
    <col min="12545" max="12545" width="2.8515625" style="2" customWidth="1"/>
    <col min="12546" max="12546" width="38.8515625" style="2" customWidth="1"/>
    <col min="12547" max="12552" width="12.7109375" style="2" customWidth="1"/>
    <col min="12553" max="12800" width="11.421875" style="2" customWidth="1"/>
    <col min="12801" max="12801" width="2.8515625" style="2" customWidth="1"/>
    <col min="12802" max="12802" width="38.8515625" style="2" customWidth="1"/>
    <col min="12803" max="12808" width="12.7109375" style="2" customWidth="1"/>
    <col min="12809" max="13056" width="11.421875" style="2" customWidth="1"/>
    <col min="13057" max="13057" width="2.8515625" style="2" customWidth="1"/>
    <col min="13058" max="13058" width="38.8515625" style="2" customWidth="1"/>
    <col min="13059" max="13064" width="12.7109375" style="2" customWidth="1"/>
    <col min="13065" max="13312" width="11.421875" style="2" customWidth="1"/>
    <col min="13313" max="13313" width="2.8515625" style="2" customWidth="1"/>
    <col min="13314" max="13314" width="38.8515625" style="2" customWidth="1"/>
    <col min="13315" max="13320" width="12.7109375" style="2" customWidth="1"/>
    <col min="13321" max="13568" width="11.421875" style="2" customWidth="1"/>
    <col min="13569" max="13569" width="2.8515625" style="2" customWidth="1"/>
    <col min="13570" max="13570" width="38.8515625" style="2" customWidth="1"/>
    <col min="13571" max="13576" width="12.7109375" style="2" customWidth="1"/>
    <col min="13577" max="13824" width="11.421875" style="2" customWidth="1"/>
    <col min="13825" max="13825" width="2.8515625" style="2" customWidth="1"/>
    <col min="13826" max="13826" width="38.8515625" style="2" customWidth="1"/>
    <col min="13827" max="13832" width="12.7109375" style="2" customWidth="1"/>
    <col min="13833" max="14080" width="11.421875" style="2" customWidth="1"/>
    <col min="14081" max="14081" width="2.8515625" style="2" customWidth="1"/>
    <col min="14082" max="14082" width="38.8515625" style="2" customWidth="1"/>
    <col min="14083" max="14088" width="12.7109375" style="2" customWidth="1"/>
    <col min="14089" max="14336" width="11.421875" style="2" customWidth="1"/>
    <col min="14337" max="14337" width="2.8515625" style="2" customWidth="1"/>
    <col min="14338" max="14338" width="38.8515625" style="2" customWidth="1"/>
    <col min="14339" max="14344" width="12.7109375" style="2" customWidth="1"/>
    <col min="14345" max="14592" width="11.421875" style="2" customWidth="1"/>
    <col min="14593" max="14593" width="2.8515625" style="2" customWidth="1"/>
    <col min="14594" max="14594" width="38.8515625" style="2" customWidth="1"/>
    <col min="14595" max="14600" width="12.7109375" style="2" customWidth="1"/>
    <col min="14601" max="14848" width="11.421875" style="2" customWidth="1"/>
    <col min="14849" max="14849" width="2.8515625" style="2" customWidth="1"/>
    <col min="14850" max="14850" width="38.8515625" style="2" customWidth="1"/>
    <col min="14851" max="14856" width="12.7109375" style="2" customWidth="1"/>
    <col min="14857" max="15104" width="11.421875" style="2" customWidth="1"/>
    <col min="15105" max="15105" width="2.8515625" style="2" customWidth="1"/>
    <col min="15106" max="15106" width="38.8515625" style="2" customWidth="1"/>
    <col min="15107" max="15112" width="12.7109375" style="2" customWidth="1"/>
    <col min="15113" max="15360" width="11.421875" style="2" customWidth="1"/>
    <col min="15361" max="15361" width="2.8515625" style="2" customWidth="1"/>
    <col min="15362" max="15362" width="38.8515625" style="2" customWidth="1"/>
    <col min="15363" max="15368" width="12.7109375" style="2" customWidth="1"/>
    <col min="15369" max="15616" width="11.421875" style="2" customWidth="1"/>
    <col min="15617" max="15617" width="2.8515625" style="2" customWidth="1"/>
    <col min="15618" max="15618" width="38.8515625" style="2" customWidth="1"/>
    <col min="15619" max="15624" width="12.7109375" style="2" customWidth="1"/>
    <col min="15625" max="15872" width="11.421875" style="2" customWidth="1"/>
    <col min="15873" max="15873" width="2.8515625" style="2" customWidth="1"/>
    <col min="15874" max="15874" width="38.8515625" style="2" customWidth="1"/>
    <col min="15875" max="15880" width="12.7109375" style="2" customWidth="1"/>
    <col min="15881" max="16128" width="11.421875" style="2" customWidth="1"/>
    <col min="16129" max="16129" width="2.8515625" style="2" customWidth="1"/>
    <col min="16130" max="16130" width="38.8515625" style="2" customWidth="1"/>
    <col min="16131" max="16136" width="12.7109375" style="2" customWidth="1"/>
    <col min="16137" max="16384" width="11.421875" style="2" customWidth="1"/>
  </cols>
  <sheetData>
    <row r="2" spans="2:8" ht="15.75" customHeight="1">
      <c r="B2" s="830" t="s">
        <v>47</v>
      </c>
      <c r="C2" s="831"/>
      <c r="D2" s="831"/>
      <c r="E2" s="831"/>
      <c r="F2" s="831"/>
      <c r="G2" s="831"/>
      <c r="H2" s="831"/>
    </row>
    <row r="3" spans="2:11" ht="18" customHeight="1">
      <c r="B3" s="832"/>
      <c r="C3" s="834" t="s">
        <v>6</v>
      </c>
      <c r="D3" s="835"/>
      <c r="E3" s="834" t="s">
        <v>7</v>
      </c>
      <c r="F3" s="835"/>
      <c r="G3" s="834" t="s">
        <v>8</v>
      </c>
      <c r="H3" s="835"/>
      <c r="I3" s="50"/>
      <c r="J3" s="51"/>
      <c r="K3" s="51"/>
    </row>
    <row r="4" spans="2:11" ht="26.25" customHeight="1">
      <c r="B4" s="833"/>
      <c r="C4" s="3" t="s">
        <v>15</v>
      </c>
      <c r="D4" s="52" t="s">
        <v>48</v>
      </c>
      <c r="E4" s="3" t="s">
        <v>15</v>
      </c>
      <c r="F4" s="53" t="s">
        <v>48</v>
      </c>
      <c r="G4" s="3" t="s">
        <v>15</v>
      </c>
      <c r="H4" s="53" t="s">
        <v>49</v>
      </c>
      <c r="I4" s="50"/>
      <c r="J4" s="51"/>
      <c r="K4" s="51"/>
    </row>
    <row r="5" spans="2:11" ht="15" customHeight="1">
      <c r="B5" s="54" t="s">
        <v>50</v>
      </c>
      <c r="C5" s="55">
        <v>15980</v>
      </c>
      <c r="D5" s="56">
        <v>100</v>
      </c>
      <c r="E5" s="57">
        <v>7680</v>
      </c>
      <c r="F5" s="56">
        <v>100</v>
      </c>
      <c r="G5" s="57">
        <v>8300</v>
      </c>
      <c r="H5" s="56">
        <v>100</v>
      </c>
      <c r="I5" s="50"/>
      <c r="J5" s="51"/>
      <c r="K5" s="51"/>
    </row>
    <row r="6" spans="2:11" ht="15" customHeight="1">
      <c r="B6" s="58" t="s">
        <v>51</v>
      </c>
      <c r="C6" s="57">
        <v>15870</v>
      </c>
      <c r="D6" s="56">
        <v>99.33235004491483</v>
      </c>
      <c r="E6" s="57">
        <v>7610</v>
      </c>
      <c r="F6" s="56">
        <v>99.10071794690708</v>
      </c>
      <c r="G6" s="57">
        <v>8260</v>
      </c>
      <c r="H6" s="56">
        <v>99.54665502284954</v>
      </c>
      <c r="I6" s="50"/>
      <c r="J6" s="59"/>
      <c r="K6" s="51"/>
    </row>
    <row r="7" spans="2:11" ht="15" customHeight="1">
      <c r="B7" s="60" t="s">
        <v>52</v>
      </c>
      <c r="C7" s="61">
        <v>10660</v>
      </c>
      <c r="D7" s="62">
        <v>66.69346993609703</v>
      </c>
      <c r="E7" s="61">
        <v>4670</v>
      </c>
      <c r="F7" s="62">
        <v>60.86108381707243</v>
      </c>
      <c r="G7" s="61">
        <v>5980</v>
      </c>
      <c r="H7" s="62">
        <v>72.08956740831583</v>
      </c>
      <c r="I7" s="50"/>
      <c r="J7" s="63"/>
      <c r="K7" s="59"/>
    </row>
    <row r="8" spans="2:11" ht="15" customHeight="1">
      <c r="B8" s="60" t="s">
        <v>53</v>
      </c>
      <c r="C8" s="64">
        <v>10160</v>
      </c>
      <c r="D8" s="65">
        <v>63.58801311246969</v>
      </c>
      <c r="E8" s="64">
        <v>4450</v>
      </c>
      <c r="F8" s="65">
        <v>57.934991121632414</v>
      </c>
      <c r="G8" s="64">
        <v>5710</v>
      </c>
      <c r="H8" s="65">
        <v>68.81816369794839</v>
      </c>
      <c r="I8" s="50"/>
      <c r="J8" s="63"/>
      <c r="K8" s="51"/>
    </row>
    <row r="9" spans="2:11" ht="15" customHeight="1">
      <c r="B9" s="66" t="s">
        <v>54</v>
      </c>
      <c r="C9" s="67">
        <v>8140</v>
      </c>
      <c r="D9" s="68">
        <v>50.94736374018311</v>
      </c>
      <c r="E9" s="67">
        <v>3450</v>
      </c>
      <c r="F9" s="68">
        <v>44.86076180574707</v>
      </c>
      <c r="G9" s="67">
        <v>4700</v>
      </c>
      <c r="H9" s="68">
        <v>56.57866054436401</v>
      </c>
      <c r="I9" s="50"/>
      <c r="J9" s="63"/>
      <c r="K9" s="51"/>
    </row>
    <row r="10" spans="2:11" ht="15" customHeight="1">
      <c r="B10" s="66" t="s">
        <v>55</v>
      </c>
      <c r="C10" s="67">
        <v>900</v>
      </c>
      <c r="D10" s="68">
        <v>5.640283471226374</v>
      </c>
      <c r="E10" s="67">
        <v>350</v>
      </c>
      <c r="F10" s="68">
        <v>4.55031130243914</v>
      </c>
      <c r="G10" s="67">
        <v>550</v>
      </c>
      <c r="H10" s="68">
        <v>6.6487208319828115</v>
      </c>
      <c r="I10" s="50"/>
      <c r="J10" s="63"/>
      <c r="K10" s="51"/>
    </row>
    <row r="11" spans="2:11" ht="15" customHeight="1">
      <c r="B11" s="66" t="s">
        <v>56</v>
      </c>
      <c r="C11" s="67">
        <v>230</v>
      </c>
      <c r="D11" s="68">
        <v>1.4650187587345507</v>
      </c>
      <c r="E11" s="67">
        <v>210</v>
      </c>
      <c r="F11" s="68">
        <v>2.787843223243111</v>
      </c>
      <c r="G11" s="67">
        <v>20</v>
      </c>
      <c r="H11" s="68">
        <v>0.24114749859280915</v>
      </c>
      <c r="I11" s="50"/>
      <c r="J11" s="63"/>
      <c r="K11" s="51"/>
    </row>
    <row r="12" spans="2:11" ht="15" customHeight="1">
      <c r="B12" s="66" t="s">
        <v>22</v>
      </c>
      <c r="C12" s="67">
        <v>210</v>
      </c>
      <c r="D12" s="68">
        <v>1.3201960858820134</v>
      </c>
      <c r="E12" s="67">
        <v>140</v>
      </c>
      <c r="F12" s="68">
        <v>1.7607918055228007</v>
      </c>
      <c r="G12" s="67">
        <v>80</v>
      </c>
      <c r="H12" s="68">
        <v>0.9125589026597051</v>
      </c>
      <c r="I12" s="50"/>
      <c r="J12" s="63"/>
      <c r="K12" s="51"/>
    </row>
    <row r="13" spans="2:11" ht="15" customHeight="1">
      <c r="B13" s="66" t="s">
        <v>57</v>
      </c>
      <c r="C13" s="67">
        <v>340</v>
      </c>
      <c r="D13" s="68">
        <v>2.1260426793527416</v>
      </c>
      <c r="E13" s="67">
        <v>50</v>
      </c>
      <c r="F13" s="68">
        <v>0.7037950559707995</v>
      </c>
      <c r="G13" s="67">
        <v>290</v>
      </c>
      <c r="H13" s="68">
        <v>3.441899800054481</v>
      </c>
      <c r="I13" s="50"/>
      <c r="J13" s="63"/>
      <c r="K13" s="51"/>
    </row>
    <row r="14" spans="2:11" ht="15" customHeight="1">
      <c r="B14" s="66" t="s">
        <v>58</v>
      </c>
      <c r="C14" s="67">
        <v>330</v>
      </c>
      <c r="D14" s="68">
        <v>2.089108377090906</v>
      </c>
      <c r="E14" s="67">
        <v>250</v>
      </c>
      <c r="F14" s="68">
        <v>3.2714879287094973</v>
      </c>
      <c r="G14" s="67">
        <v>80</v>
      </c>
      <c r="H14" s="68">
        <v>0.9951761202945555</v>
      </c>
      <c r="I14" s="50"/>
      <c r="J14" s="63"/>
      <c r="K14" s="51"/>
    </row>
    <row r="15" spans="2:11" ht="15" customHeight="1">
      <c r="B15" s="60" t="s">
        <v>59</v>
      </c>
      <c r="C15" s="64">
        <v>500</v>
      </c>
      <c r="D15" s="65">
        <v>3.1054568236273417</v>
      </c>
      <c r="E15" s="64">
        <v>220</v>
      </c>
      <c r="F15" s="65">
        <v>2.926092695440018</v>
      </c>
      <c r="G15" s="64">
        <v>270</v>
      </c>
      <c r="H15" s="65">
        <v>3.271403710367448</v>
      </c>
      <c r="I15" s="50"/>
      <c r="J15" s="63"/>
      <c r="K15" s="51"/>
    </row>
    <row r="16" spans="2:10" ht="15" customHeight="1">
      <c r="B16" s="66" t="s">
        <v>31</v>
      </c>
      <c r="C16" s="67">
        <v>390</v>
      </c>
      <c r="D16" s="68">
        <v>2.4445063268151768</v>
      </c>
      <c r="E16" s="67">
        <v>170</v>
      </c>
      <c r="F16" s="68">
        <v>2.15750909525622</v>
      </c>
      <c r="G16" s="67">
        <v>220</v>
      </c>
      <c r="H16" s="68">
        <v>2.7100348779338193</v>
      </c>
      <c r="J16" s="17"/>
    </row>
    <row r="17" spans="2:10" ht="15" customHeight="1">
      <c r="B17" s="66" t="s">
        <v>33</v>
      </c>
      <c r="C17" s="67">
        <v>50</v>
      </c>
      <c r="D17" s="68">
        <v>0.29549109988789457</v>
      </c>
      <c r="E17" s="67">
        <v>20</v>
      </c>
      <c r="F17" s="68">
        <v>0.22345906971395768</v>
      </c>
      <c r="G17" s="67">
        <v>30</v>
      </c>
      <c r="H17" s="68">
        <v>0.36213481105655315</v>
      </c>
      <c r="J17" s="17"/>
    </row>
    <row r="18" spans="2:10" ht="15" customHeight="1">
      <c r="B18" s="66" t="s">
        <v>34</v>
      </c>
      <c r="C18" s="67">
        <v>20</v>
      </c>
      <c r="D18" s="68">
        <v>0.12115759825141774</v>
      </c>
      <c r="E18" s="67">
        <v>10</v>
      </c>
      <c r="F18" s="68">
        <v>0.17189983578835924</v>
      </c>
      <c r="G18" s="67">
        <v>10</v>
      </c>
      <c r="H18" s="68">
        <v>0.07421110772077916</v>
      </c>
      <c r="J18" s="17"/>
    </row>
    <row r="19" spans="2:10" ht="15" customHeight="1">
      <c r="B19" s="66" t="s">
        <v>60</v>
      </c>
      <c r="C19" s="67">
        <v>40</v>
      </c>
      <c r="D19" s="68">
        <v>0.24430179867285218</v>
      </c>
      <c r="E19" s="67">
        <v>30</v>
      </c>
      <c r="F19" s="68">
        <v>0.37322469468148134</v>
      </c>
      <c r="G19" s="67">
        <v>10</v>
      </c>
      <c r="H19" s="68">
        <v>0.12502291365629625</v>
      </c>
      <c r="J19" s="17"/>
    </row>
    <row r="20" spans="2:8" ht="15" customHeight="1">
      <c r="B20" s="54" t="s">
        <v>61</v>
      </c>
      <c r="C20" s="61">
        <v>5070</v>
      </c>
      <c r="D20" s="62">
        <v>31.716706352719587</v>
      </c>
      <c r="E20" s="61">
        <v>2840</v>
      </c>
      <c r="F20" s="62">
        <v>36.922745317887944</v>
      </c>
      <c r="G20" s="61">
        <v>2230</v>
      </c>
      <c r="H20" s="62">
        <v>26.900102457345852</v>
      </c>
    </row>
    <row r="21" spans="2:8" ht="15" customHeight="1">
      <c r="B21" s="60" t="s">
        <v>53</v>
      </c>
      <c r="C21" s="64">
        <v>4110</v>
      </c>
      <c r="D21" s="65">
        <v>25.71490991799393</v>
      </c>
      <c r="E21" s="64">
        <v>2280</v>
      </c>
      <c r="F21" s="65">
        <v>29.708337936617596</v>
      </c>
      <c r="G21" s="64">
        <v>1830</v>
      </c>
      <c r="H21" s="65">
        <v>22.02020823037885</v>
      </c>
    </row>
    <row r="22" spans="2:10" ht="15" customHeight="1">
      <c r="B22" s="66" t="s">
        <v>54</v>
      </c>
      <c r="C22" s="67">
        <v>2440</v>
      </c>
      <c r="D22" s="68">
        <v>15.273342688249441</v>
      </c>
      <c r="E22" s="67">
        <v>1360</v>
      </c>
      <c r="F22" s="68">
        <v>17.73782634457083</v>
      </c>
      <c r="G22" s="67">
        <v>1080</v>
      </c>
      <c r="H22" s="68">
        <v>12.993213465524994</v>
      </c>
      <c r="J22" s="69"/>
    </row>
    <row r="23" spans="2:10" ht="15" customHeight="1">
      <c r="B23" s="66" t="s">
        <v>55</v>
      </c>
      <c r="C23" s="67">
        <v>550</v>
      </c>
      <c r="D23" s="68">
        <v>3.431600325000107</v>
      </c>
      <c r="E23" s="67">
        <v>280</v>
      </c>
      <c r="F23" s="68">
        <v>3.6485583158717314</v>
      </c>
      <c r="G23" s="67">
        <v>270</v>
      </c>
      <c r="H23" s="68">
        <v>3.2308717651571173</v>
      </c>
      <c r="J23" s="69"/>
    </row>
    <row r="24" spans="2:10" ht="15" customHeight="1">
      <c r="B24" s="66" t="s">
        <v>56</v>
      </c>
      <c r="C24" s="67">
        <v>110</v>
      </c>
      <c r="D24" s="68">
        <v>0.6619971792686982</v>
      </c>
      <c r="E24" s="67">
        <v>100</v>
      </c>
      <c r="F24" s="68">
        <v>1.331112611688958</v>
      </c>
      <c r="G24" s="67">
        <v>0</v>
      </c>
      <c r="H24" s="68">
        <v>0.04293458296216408</v>
      </c>
      <c r="J24" s="69"/>
    </row>
    <row r="25" spans="2:10" ht="15" customHeight="1">
      <c r="B25" s="66" t="s">
        <v>22</v>
      </c>
      <c r="C25" s="67">
        <v>220</v>
      </c>
      <c r="D25" s="68">
        <v>1.399466003048289</v>
      </c>
      <c r="E25" s="67">
        <v>150</v>
      </c>
      <c r="F25" s="68">
        <v>1.939296345556345</v>
      </c>
      <c r="G25" s="67">
        <v>70</v>
      </c>
      <c r="H25" s="68">
        <v>0.9000173919330332</v>
      </c>
      <c r="J25" s="69"/>
    </row>
    <row r="26" spans="2:10" ht="15" customHeight="1">
      <c r="B26" s="66" t="s">
        <v>57</v>
      </c>
      <c r="C26" s="67">
        <v>550</v>
      </c>
      <c r="D26" s="68">
        <v>3.413054104826443</v>
      </c>
      <c r="E26" s="67">
        <v>200</v>
      </c>
      <c r="F26" s="68">
        <v>2.5722634915965896</v>
      </c>
      <c r="G26" s="67">
        <v>350</v>
      </c>
      <c r="H26" s="68">
        <v>4.19094980825317</v>
      </c>
      <c r="J26" s="69"/>
    </row>
    <row r="27" spans="2:10" ht="15" customHeight="1">
      <c r="B27" s="66" t="s">
        <v>58</v>
      </c>
      <c r="C27" s="67">
        <v>250</v>
      </c>
      <c r="D27" s="68">
        <v>1.5354496176009496</v>
      </c>
      <c r="E27" s="67">
        <v>190</v>
      </c>
      <c r="F27" s="68">
        <v>2.479280827333142</v>
      </c>
      <c r="G27" s="67">
        <v>50</v>
      </c>
      <c r="H27" s="68">
        <v>0.6622212165483712</v>
      </c>
      <c r="J27" s="69"/>
    </row>
    <row r="28" spans="2:10" ht="15" customHeight="1">
      <c r="B28" s="60" t="s">
        <v>59</v>
      </c>
      <c r="C28" s="64">
        <v>960</v>
      </c>
      <c r="D28" s="65">
        <v>6.001796434725666</v>
      </c>
      <c r="E28" s="64">
        <v>550</v>
      </c>
      <c r="F28" s="65">
        <v>7.214407381270356</v>
      </c>
      <c r="G28" s="64">
        <v>410</v>
      </c>
      <c r="H28" s="65">
        <v>4.879894226967005</v>
      </c>
      <c r="J28" s="69"/>
    </row>
    <row r="29" spans="2:10" ht="15" customHeight="1">
      <c r="B29" s="66" t="s">
        <v>31</v>
      </c>
      <c r="C29" s="67">
        <v>450</v>
      </c>
      <c r="D29" s="68">
        <v>2.8434761609490335</v>
      </c>
      <c r="E29" s="67">
        <v>180</v>
      </c>
      <c r="F29" s="68">
        <v>2.4023218077039368</v>
      </c>
      <c r="G29" s="67">
        <v>270</v>
      </c>
      <c r="H29" s="68">
        <v>3.2516301894759216</v>
      </c>
      <c r="J29" s="69"/>
    </row>
    <row r="30" spans="2:10" ht="15" customHeight="1">
      <c r="B30" s="66" t="s">
        <v>33</v>
      </c>
      <c r="C30" s="67">
        <v>190</v>
      </c>
      <c r="D30" s="68">
        <v>1.2038194010401129</v>
      </c>
      <c r="E30" s="67">
        <v>120</v>
      </c>
      <c r="F30" s="68">
        <v>1.5914860596880056</v>
      </c>
      <c r="G30" s="67">
        <v>70</v>
      </c>
      <c r="H30" s="68">
        <v>0.8451519475994186</v>
      </c>
      <c r="J30" s="69"/>
    </row>
    <row r="31" spans="2:10" ht="15" customHeight="1">
      <c r="B31" s="66" t="s">
        <v>34</v>
      </c>
      <c r="C31" s="67">
        <v>210</v>
      </c>
      <c r="D31" s="68">
        <v>1.330291559705469</v>
      </c>
      <c r="E31" s="67">
        <v>180</v>
      </c>
      <c r="F31" s="68">
        <v>2.346979300080201</v>
      </c>
      <c r="G31" s="67">
        <v>30</v>
      </c>
      <c r="H31" s="68">
        <v>0.3896566233495339</v>
      </c>
      <c r="J31" s="69"/>
    </row>
    <row r="32" spans="2:8" ht="15" customHeight="1">
      <c r="B32" s="66" t="s">
        <v>60</v>
      </c>
      <c r="C32" s="67">
        <v>100</v>
      </c>
      <c r="D32" s="68">
        <v>0.6242093130310502</v>
      </c>
      <c r="E32" s="67">
        <v>70</v>
      </c>
      <c r="F32" s="68">
        <v>0.8736202137982133</v>
      </c>
      <c r="G32" s="67">
        <v>30</v>
      </c>
      <c r="H32" s="68">
        <v>0.39345546654213126</v>
      </c>
    </row>
    <row r="33" spans="2:8" ht="15" customHeight="1">
      <c r="B33" s="58" t="s">
        <v>62</v>
      </c>
      <c r="C33" s="57">
        <v>150</v>
      </c>
      <c r="D33" s="56">
        <v>0.9221737560982107</v>
      </c>
      <c r="E33" s="57">
        <v>100</v>
      </c>
      <c r="F33" s="56">
        <v>1.3168888119467146</v>
      </c>
      <c r="G33" s="57">
        <v>50</v>
      </c>
      <c r="H33" s="56">
        <v>0.5569851571878521</v>
      </c>
    </row>
    <row r="34" spans="2:8" ht="15" customHeight="1">
      <c r="B34" s="70" t="s">
        <v>63</v>
      </c>
      <c r="C34" s="57">
        <v>110</v>
      </c>
      <c r="D34" s="56">
        <v>0.6676499550851758</v>
      </c>
      <c r="E34" s="57">
        <v>70</v>
      </c>
      <c r="F34" s="56">
        <v>0.8992820530929162</v>
      </c>
      <c r="G34" s="57">
        <v>40</v>
      </c>
      <c r="H34" s="56">
        <v>0.45334497715046024</v>
      </c>
    </row>
    <row r="35" spans="2:8" ht="111" customHeight="1">
      <c r="B35" s="828" t="s">
        <v>64</v>
      </c>
      <c r="C35" s="829"/>
      <c r="D35" s="829"/>
      <c r="E35" s="829"/>
      <c r="F35" s="829"/>
      <c r="G35" s="829"/>
      <c r="H35" s="829"/>
    </row>
    <row r="36" spans="2:8" ht="15">
      <c r="B36" s="71"/>
      <c r="C36" s="72"/>
      <c r="D36" s="72"/>
      <c r="E36" s="72"/>
      <c r="F36" s="72"/>
      <c r="G36" s="72"/>
      <c r="H36" s="72"/>
    </row>
    <row r="37" spans="2:8" ht="15">
      <c r="B37" s="73"/>
      <c r="C37" s="74"/>
      <c r="D37" s="74"/>
      <c r="E37" s="74"/>
      <c r="F37" s="74"/>
      <c r="G37" s="74"/>
      <c r="H37" s="74"/>
    </row>
    <row r="38" spans="2:8" ht="15">
      <c r="B38" s="74"/>
      <c r="C38" s="74"/>
      <c r="D38" s="74"/>
      <c r="E38" s="74"/>
      <c r="F38" s="74"/>
      <c r="G38" s="74"/>
      <c r="H38" s="74"/>
    </row>
    <row r="39" spans="2:8" ht="15">
      <c r="B39" s="74"/>
      <c r="C39" s="74"/>
      <c r="D39" s="74"/>
      <c r="E39" s="74"/>
      <c r="F39" s="74"/>
      <c r="G39" s="74"/>
      <c r="H39" s="74"/>
    </row>
    <row r="40" spans="2:8" ht="15">
      <c r="B40" s="74"/>
      <c r="C40" s="74"/>
      <c r="D40" s="74"/>
      <c r="E40" s="74"/>
      <c r="F40" s="74"/>
      <c r="G40" s="74"/>
      <c r="H40" s="74"/>
    </row>
    <row r="41" spans="2:8" ht="15">
      <c r="B41" s="74"/>
      <c r="C41" s="74"/>
      <c r="D41" s="74"/>
      <c r="E41" s="74"/>
      <c r="F41" s="74"/>
      <c r="G41" s="74"/>
      <c r="H41" s="74"/>
    </row>
    <row r="42" spans="2:8" ht="15">
      <c r="B42" s="74"/>
      <c r="C42" s="74"/>
      <c r="D42" s="74"/>
      <c r="E42" s="74"/>
      <c r="F42" s="74"/>
      <c r="G42" s="74"/>
      <c r="H42" s="74"/>
    </row>
    <row r="43" spans="2:8" ht="15">
      <c r="B43" s="74"/>
      <c r="C43" s="74"/>
      <c r="D43" s="74"/>
      <c r="E43" s="74"/>
      <c r="F43" s="74"/>
      <c r="G43" s="74"/>
      <c r="H43" s="74"/>
    </row>
    <row r="44" spans="2:8" ht="15">
      <c r="B44" s="74"/>
      <c r="C44" s="74"/>
      <c r="D44" s="74"/>
      <c r="E44" s="74"/>
      <c r="F44" s="74"/>
      <c r="G44" s="74"/>
      <c r="H44" s="74"/>
    </row>
    <row r="45" ht="15">
      <c r="C45" s="74"/>
    </row>
  </sheetData>
  <mergeCells count="6">
    <mergeCell ref="B35:H35"/>
    <mergeCell ref="B2:H2"/>
    <mergeCell ref="B3:B4"/>
    <mergeCell ref="C3:D3"/>
    <mergeCell ref="E3:F3"/>
    <mergeCell ref="G3:H3"/>
  </mergeCell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workbookViewId="0" topLeftCell="A1">
      <selection activeCell="B2" sqref="B2:F2"/>
    </sheetView>
  </sheetViews>
  <sheetFormatPr defaultColWidth="11.421875" defaultRowHeight="15"/>
  <cols>
    <col min="1" max="1" width="3.421875" style="301" customWidth="1"/>
    <col min="2" max="2" width="8.140625" style="301" customWidth="1"/>
    <col min="3" max="6" width="12.7109375" style="301" customWidth="1"/>
    <col min="7" max="256" width="11.421875" style="301" customWidth="1"/>
    <col min="257" max="257" width="3.421875" style="301" customWidth="1"/>
    <col min="258" max="258" width="8.140625" style="301" customWidth="1"/>
    <col min="259" max="262" width="12.7109375" style="301" customWidth="1"/>
    <col min="263" max="512" width="11.421875" style="301" customWidth="1"/>
    <col min="513" max="513" width="3.421875" style="301" customWidth="1"/>
    <col min="514" max="514" width="8.140625" style="301" customWidth="1"/>
    <col min="515" max="518" width="12.7109375" style="301" customWidth="1"/>
    <col min="519" max="768" width="11.421875" style="301" customWidth="1"/>
    <col min="769" max="769" width="3.421875" style="301" customWidth="1"/>
    <col min="770" max="770" width="8.140625" style="301" customWidth="1"/>
    <col min="771" max="774" width="12.7109375" style="301" customWidth="1"/>
    <col min="775" max="1024" width="11.421875" style="301" customWidth="1"/>
    <col min="1025" max="1025" width="3.421875" style="301" customWidth="1"/>
    <col min="1026" max="1026" width="8.140625" style="301" customWidth="1"/>
    <col min="1027" max="1030" width="12.7109375" style="301" customWidth="1"/>
    <col min="1031" max="1280" width="11.421875" style="301" customWidth="1"/>
    <col min="1281" max="1281" width="3.421875" style="301" customWidth="1"/>
    <col min="1282" max="1282" width="8.140625" style="301" customWidth="1"/>
    <col min="1283" max="1286" width="12.7109375" style="301" customWidth="1"/>
    <col min="1287" max="1536" width="11.421875" style="301" customWidth="1"/>
    <col min="1537" max="1537" width="3.421875" style="301" customWidth="1"/>
    <col min="1538" max="1538" width="8.140625" style="301" customWidth="1"/>
    <col min="1539" max="1542" width="12.7109375" style="301" customWidth="1"/>
    <col min="1543" max="1792" width="11.421875" style="301" customWidth="1"/>
    <col min="1793" max="1793" width="3.421875" style="301" customWidth="1"/>
    <col min="1794" max="1794" width="8.140625" style="301" customWidth="1"/>
    <col min="1795" max="1798" width="12.7109375" style="301" customWidth="1"/>
    <col min="1799" max="2048" width="11.421875" style="301" customWidth="1"/>
    <col min="2049" max="2049" width="3.421875" style="301" customWidth="1"/>
    <col min="2050" max="2050" width="8.140625" style="301" customWidth="1"/>
    <col min="2051" max="2054" width="12.7109375" style="301" customWidth="1"/>
    <col min="2055" max="2304" width="11.421875" style="301" customWidth="1"/>
    <col min="2305" max="2305" width="3.421875" style="301" customWidth="1"/>
    <col min="2306" max="2306" width="8.140625" style="301" customWidth="1"/>
    <col min="2307" max="2310" width="12.7109375" style="301" customWidth="1"/>
    <col min="2311" max="2560" width="11.421875" style="301" customWidth="1"/>
    <col min="2561" max="2561" width="3.421875" style="301" customWidth="1"/>
    <col min="2562" max="2562" width="8.140625" style="301" customWidth="1"/>
    <col min="2563" max="2566" width="12.7109375" style="301" customWidth="1"/>
    <col min="2567" max="2816" width="11.421875" style="301" customWidth="1"/>
    <col min="2817" max="2817" width="3.421875" style="301" customWidth="1"/>
    <col min="2818" max="2818" width="8.140625" style="301" customWidth="1"/>
    <col min="2819" max="2822" width="12.7109375" style="301" customWidth="1"/>
    <col min="2823" max="3072" width="11.421875" style="301" customWidth="1"/>
    <col min="3073" max="3073" width="3.421875" style="301" customWidth="1"/>
    <col min="3074" max="3074" width="8.140625" style="301" customWidth="1"/>
    <col min="3075" max="3078" width="12.7109375" style="301" customWidth="1"/>
    <col min="3079" max="3328" width="11.421875" style="301" customWidth="1"/>
    <col min="3329" max="3329" width="3.421875" style="301" customWidth="1"/>
    <col min="3330" max="3330" width="8.140625" style="301" customWidth="1"/>
    <col min="3331" max="3334" width="12.7109375" style="301" customWidth="1"/>
    <col min="3335" max="3584" width="11.421875" style="301" customWidth="1"/>
    <col min="3585" max="3585" width="3.421875" style="301" customWidth="1"/>
    <col min="3586" max="3586" width="8.140625" style="301" customWidth="1"/>
    <col min="3587" max="3590" width="12.7109375" style="301" customWidth="1"/>
    <col min="3591" max="3840" width="11.421875" style="301" customWidth="1"/>
    <col min="3841" max="3841" width="3.421875" style="301" customWidth="1"/>
    <col min="3842" max="3842" width="8.140625" style="301" customWidth="1"/>
    <col min="3843" max="3846" width="12.7109375" style="301" customWidth="1"/>
    <col min="3847" max="4096" width="11.421875" style="301" customWidth="1"/>
    <col min="4097" max="4097" width="3.421875" style="301" customWidth="1"/>
    <col min="4098" max="4098" width="8.140625" style="301" customWidth="1"/>
    <col min="4099" max="4102" width="12.7109375" style="301" customWidth="1"/>
    <col min="4103" max="4352" width="11.421875" style="301" customWidth="1"/>
    <col min="4353" max="4353" width="3.421875" style="301" customWidth="1"/>
    <col min="4354" max="4354" width="8.140625" style="301" customWidth="1"/>
    <col min="4355" max="4358" width="12.7109375" style="301" customWidth="1"/>
    <col min="4359" max="4608" width="11.421875" style="301" customWidth="1"/>
    <col min="4609" max="4609" width="3.421875" style="301" customWidth="1"/>
    <col min="4610" max="4610" width="8.140625" style="301" customWidth="1"/>
    <col min="4611" max="4614" width="12.7109375" style="301" customWidth="1"/>
    <col min="4615" max="4864" width="11.421875" style="301" customWidth="1"/>
    <col min="4865" max="4865" width="3.421875" style="301" customWidth="1"/>
    <col min="4866" max="4866" width="8.140625" style="301" customWidth="1"/>
    <col min="4867" max="4870" width="12.7109375" style="301" customWidth="1"/>
    <col min="4871" max="5120" width="11.421875" style="301" customWidth="1"/>
    <col min="5121" max="5121" width="3.421875" style="301" customWidth="1"/>
    <col min="5122" max="5122" width="8.140625" style="301" customWidth="1"/>
    <col min="5123" max="5126" width="12.7109375" style="301" customWidth="1"/>
    <col min="5127" max="5376" width="11.421875" style="301" customWidth="1"/>
    <col min="5377" max="5377" width="3.421875" style="301" customWidth="1"/>
    <col min="5378" max="5378" width="8.140625" style="301" customWidth="1"/>
    <col min="5379" max="5382" width="12.7109375" style="301" customWidth="1"/>
    <col min="5383" max="5632" width="11.421875" style="301" customWidth="1"/>
    <col min="5633" max="5633" width="3.421875" style="301" customWidth="1"/>
    <col min="5634" max="5634" width="8.140625" style="301" customWidth="1"/>
    <col min="5635" max="5638" width="12.7109375" style="301" customWidth="1"/>
    <col min="5639" max="5888" width="11.421875" style="301" customWidth="1"/>
    <col min="5889" max="5889" width="3.421875" style="301" customWidth="1"/>
    <col min="5890" max="5890" width="8.140625" style="301" customWidth="1"/>
    <col min="5891" max="5894" width="12.7109375" style="301" customWidth="1"/>
    <col min="5895" max="6144" width="11.421875" style="301" customWidth="1"/>
    <col min="6145" max="6145" width="3.421875" style="301" customWidth="1"/>
    <col min="6146" max="6146" width="8.140625" style="301" customWidth="1"/>
    <col min="6147" max="6150" width="12.7109375" style="301" customWidth="1"/>
    <col min="6151" max="6400" width="11.421875" style="301" customWidth="1"/>
    <col min="6401" max="6401" width="3.421875" style="301" customWidth="1"/>
    <col min="6402" max="6402" width="8.140625" style="301" customWidth="1"/>
    <col min="6403" max="6406" width="12.7109375" style="301" customWidth="1"/>
    <col min="6407" max="6656" width="11.421875" style="301" customWidth="1"/>
    <col min="6657" max="6657" width="3.421875" style="301" customWidth="1"/>
    <col min="6658" max="6658" width="8.140625" style="301" customWidth="1"/>
    <col min="6659" max="6662" width="12.7109375" style="301" customWidth="1"/>
    <col min="6663" max="6912" width="11.421875" style="301" customWidth="1"/>
    <col min="6913" max="6913" width="3.421875" style="301" customWidth="1"/>
    <col min="6914" max="6914" width="8.140625" style="301" customWidth="1"/>
    <col min="6915" max="6918" width="12.7109375" style="301" customWidth="1"/>
    <col min="6919" max="7168" width="11.421875" style="301" customWidth="1"/>
    <col min="7169" max="7169" width="3.421875" style="301" customWidth="1"/>
    <col min="7170" max="7170" width="8.140625" style="301" customWidth="1"/>
    <col min="7171" max="7174" width="12.7109375" style="301" customWidth="1"/>
    <col min="7175" max="7424" width="11.421875" style="301" customWidth="1"/>
    <col min="7425" max="7425" width="3.421875" style="301" customWidth="1"/>
    <col min="7426" max="7426" width="8.140625" style="301" customWidth="1"/>
    <col min="7427" max="7430" width="12.7109375" style="301" customWidth="1"/>
    <col min="7431" max="7680" width="11.421875" style="301" customWidth="1"/>
    <col min="7681" max="7681" width="3.421875" style="301" customWidth="1"/>
    <col min="7682" max="7682" width="8.140625" style="301" customWidth="1"/>
    <col min="7683" max="7686" width="12.7109375" style="301" customWidth="1"/>
    <col min="7687" max="7936" width="11.421875" style="301" customWidth="1"/>
    <col min="7937" max="7937" width="3.421875" style="301" customWidth="1"/>
    <col min="7938" max="7938" width="8.140625" style="301" customWidth="1"/>
    <col min="7939" max="7942" width="12.7109375" style="301" customWidth="1"/>
    <col min="7943" max="8192" width="11.421875" style="301" customWidth="1"/>
    <col min="8193" max="8193" width="3.421875" style="301" customWidth="1"/>
    <col min="8194" max="8194" width="8.140625" style="301" customWidth="1"/>
    <col min="8195" max="8198" width="12.7109375" style="301" customWidth="1"/>
    <col min="8199" max="8448" width="11.421875" style="301" customWidth="1"/>
    <col min="8449" max="8449" width="3.421875" style="301" customWidth="1"/>
    <col min="8450" max="8450" width="8.140625" style="301" customWidth="1"/>
    <col min="8451" max="8454" width="12.7109375" style="301" customWidth="1"/>
    <col min="8455" max="8704" width="11.421875" style="301" customWidth="1"/>
    <col min="8705" max="8705" width="3.421875" style="301" customWidth="1"/>
    <col min="8706" max="8706" width="8.140625" style="301" customWidth="1"/>
    <col min="8707" max="8710" width="12.7109375" style="301" customWidth="1"/>
    <col min="8711" max="8960" width="11.421875" style="301" customWidth="1"/>
    <col min="8961" max="8961" width="3.421875" style="301" customWidth="1"/>
    <col min="8962" max="8962" width="8.140625" style="301" customWidth="1"/>
    <col min="8963" max="8966" width="12.7109375" style="301" customWidth="1"/>
    <col min="8967" max="9216" width="11.421875" style="301" customWidth="1"/>
    <col min="9217" max="9217" width="3.421875" style="301" customWidth="1"/>
    <col min="9218" max="9218" width="8.140625" style="301" customWidth="1"/>
    <col min="9219" max="9222" width="12.7109375" style="301" customWidth="1"/>
    <col min="9223" max="9472" width="11.421875" style="301" customWidth="1"/>
    <col min="9473" max="9473" width="3.421875" style="301" customWidth="1"/>
    <col min="9474" max="9474" width="8.140625" style="301" customWidth="1"/>
    <col min="9475" max="9478" width="12.7109375" style="301" customWidth="1"/>
    <col min="9479" max="9728" width="11.421875" style="301" customWidth="1"/>
    <col min="9729" max="9729" width="3.421875" style="301" customWidth="1"/>
    <col min="9730" max="9730" width="8.140625" style="301" customWidth="1"/>
    <col min="9731" max="9734" width="12.7109375" style="301" customWidth="1"/>
    <col min="9735" max="9984" width="11.421875" style="301" customWidth="1"/>
    <col min="9985" max="9985" width="3.421875" style="301" customWidth="1"/>
    <col min="9986" max="9986" width="8.140625" style="301" customWidth="1"/>
    <col min="9987" max="9990" width="12.7109375" style="301" customWidth="1"/>
    <col min="9991" max="10240" width="11.421875" style="301" customWidth="1"/>
    <col min="10241" max="10241" width="3.421875" style="301" customWidth="1"/>
    <col min="10242" max="10242" width="8.140625" style="301" customWidth="1"/>
    <col min="10243" max="10246" width="12.7109375" style="301" customWidth="1"/>
    <col min="10247" max="10496" width="11.421875" style="301" customWidth="1"/>
    <col min="10497" max="10497" width="3.421875" style="301" customWidth="1"/>
    <col min="10498" max="10498" width="8.140625" style="301" customWidth="1"/>
    <col min="10499" max="10502" width="12.7109375" style="301" customWidth="1"/>
    <col min="10503" max="10752" width="11.421875" style="301" customWidth="1"/>
    <col min="10753" max="10753" width="3.421875" style="301" customWidth="1"/>
    <col min="10754" max="10754" width="8.140625" style="301" customWidth="1"/>
    <col min="10755" max="10758" width="12.7109375" style="301" customWidth="1"/>
    <col min="10759" max="11008" width="11.421875" style="301" customWidth="1"/>
    <col min="11009" max="11009" width="3.421875" style="301" customWidth="1"/>
    <col min="11010" max="11010" width="8.140625" style="301" customWidth="1"/>
    <col min="11011" max="11014" width="12.7109375" style="301" customWidth="1"/>
    <col min="11015" max="11264" width="11.421875" style="301" customWidth="1"/>
    <col min="11265" max="11265" width="3.421875" style="301" customWidth="1"/>
    <col min="11266" max="11266" width="8.140625" style="301" customWidth="1"/>
    <col min="11267" max="11270" width="12.7109375" style="301" customWidth="1"/>
    <col min="11271" max="11520" width="11.421875" style="301" customWidth="1"/>
    <col min="11521" max="11521" width="3.421875" style="301" customWidth="1"/>
    <col min="11522" max="11522" width="8.140625" style="301" customWidth="1"/>
    <col min="11523" max="11526" width="12.7109375" style="301" customWidth="1"/>
    <col min="11527" max="11776" width="11.421875" style="301" customWidth="1"/>
    <col min="11777" max="11777" width="3.421875" style="301" customWidth="1"/>
    <col min="11778" max="11778" width="8.140625" style="301" customWidth="1"/>
    <col min="11779" max="11782" width="12.7109375" style="301" customWidth="1"/>
    <col min="11783" max="12032" width="11.421875" style="301" customWidth="1"/>
    <col min="12033" max="12033" width="3.421875" style="301" customWidth="1"/>
    <col min="12034" max="12034" width="8.140625" style="301" customWidth="1"/>
    <col min="12035" max="12038" width="12.7109375" style="301" customWidth="1"/>
    <col min="12039" max="12288" width="11.421875" style="301" customWidth="1"/>
    <col min="12289" max="12289" width="3.421875" style="301" customWidth="1"/>
    <col min="12290" max="12290" width="8.140625" style="301" customWidth="1"/>
    <col min="12291" max="12294" width="12.7109375" style="301" customWidth="1"/>
    <col min="12295" max="12544" width="11.421875" style="301" customWidth="1"/>
    <col min="12545" max="12545" width="3.421875" style="301" customWidth="1"/>
    <col min="12546" max="12546" width="8.140625" style="301" customWidth="1"/>
    <col min="12547" max="12550" width="12.7109375" style="301" customWidth="1"/>
    <col min="12551" max="12800" width="11.421875" style="301" customWidth="1"/>
    <col min="12801" max="12801" width="3.421875" style="301" customWidth="1"/>
    <col min="12802" max="12802" width="8.140625" style="301" customWidth="1"/>
    <col min="12803" max="12806" width="12.7109375" style="301" customWidth="1"/>
    <col min="12807" max="13056" width="11.421875" style="301" customWidth="1"/>
    <col min="13057" max="13057" width="3.421875" style="301" customWidth="1"/>
    <col min="13058" max="13058" width="8.140625" style="301" customWidth="1"/>
    <col min="13059" max="13062" width="12.7109375" style="301" customWidth="1"/>
    <col min="13063" max="13312" width="11.421875" style="301" customWidth="1"/>
    <col min="13313" max="13313" width="3.421875" style="301" customWidth="1"/>
    <col min="13314" max="13314" width="8.140625" style="301" customWidth="1"/>
    <col min="13315" max="13318" width="12.7109375" style="301" customWidth="1"/>
    <col min="13319" max="13568" width="11.421875" style="301" customWidth="1"/>
    <col min="13569" max="13569" width="3.421875" style="301" customWidth="1"/>
    <col min="13570" max="13570" width="8.140625" style="301" customWidth="1"/>
    <col min="13571" max="13574" width="12.7109375" style="301" customWidth="1"/>
    <col min="13575" max="13824" width="11.421875" style="301" customWidth="1"/>
    <col min="13825" max="13825" width="3.421875" style="301" customWidth="1"/>
    <col min="13826" max="13826" width="8.140625" style="301" customWidth="1"/>
    <col min="13827" max="13830" width="12.7109375" style="301" customWidth="1"/>
    <col min="13831" max="14080" width="11.421875" style="301" customWidth="1"/>
    <col min="14081" max="14081" width="3.421875" style="301" customWidth="1"/>
    <col min="14082" max="14082" width="8.140625" style="301" customWidth="1"/>
    <col min="14083" max="14086" width="12.7109375" style="301" customWidth="1"/>
    <col min="14087" max="14336" width="11.421875" style="301" customWidth="1"/>
    <col min="14337" max="14337" width="3.421875" style="301" customWidth="1"/>
    <col min="14338" max="14338" width="8.140625" style="301" customWidth="1"/>
    <col min="14339" max="14342" width="12.7109375" style="301" customWidth="1"/>
    <col min="14343" max="14592" width="11.421875" style="301" customWidth="1"/>
    <col min="14593" max="14593" width="3.421875" style="301" customWidth="1"/>
    <col min="14594" max="14594" width="8.140625" style="301" customWidth="1"/>
    <col min="14595" max="14598" width="12.7109375" style="301" customWidth="1"/>
    <col min="14599" max="14848" width="11.421875" style="301" customWidth="1"/>
    <col min="14849" max="14849" width="3.421875" style="301" customWidth="1"/>
    <col min="14850" max="14850" width="8.140625" style="301" customWidth="1"/>
    <col min="14851" max="14854" width="12.7109375" style="301" customWidth="1"/>
    <col min="14855" max="15104" width="11.421875" style="301" customWidth="1"/>
    <col min="15105" max="15105" width="3.421875" style="301" customWidth="1"/>
    <col min="15106" max="15106" width="8.140625" style="301" customWidth="1"/>
    <col min="15107" max="15110" width="12.7109375" style="301" customWidth="1"/>
    <col min="15111" max="15360" width="11.421875" style="301" customWidth="1"/>
    <col min="15361" max="15361" width="3.421875" style="301" customWidth="1"/>
    <col min="15362" max="15362" width="8.140625" style="301" customWidth="1"/>
    <col min="15363" max="15366" width="12.7109375" style="301" customWidth="1"/>
    <col min="15367" max="15616" width="11.421875" style="301" customWidth="1"/>
    <col min="15617" max="15617" width="3.421875" style="301" customWidth="1"/>
    <col min="15618" max="15618" width="8.140625" style="301" customWidth="1"/>
    <col min="15619" max="15622" width="12.7109375" style="301" customWidth="1"/>
    <col min="15623" max="15872" width="11.421875" style="301" customWidth="1"/>
    <col min="15873" max="15873" width="3.421875" style="301" customWidth="1"/>
    <col min="15874" max="15874" width="8.140625" style="301" customWidth="1"/>
    <col min="15875" max="15878" width="12.7109375" style="301" customWidth="1"/>
    <col min="15879" max="16128" width="11.421875" style="301" customWidth="1"/>
    <col min="16129" max="16129" width="3.421875" style="301" customWidth="1"/>
    <col min="16130" max="16130" width="8.140625" style="301" customWidth="1"/>
    <col min="16131" max="16134" width="12.7109375" style="301" customWidth="1"/>
    <col min="16135" max="16384" width="11.421875" style="301" customWidth="1"/>
  </cols>
  <sheetData>
    <row r="1" ht="15">
      <c r="B1" s="546"/>
    </row>
    <row r="2" spans="2:7" ht="40.5" customHeight="1">
      <c r="B2" s="985" t="s">
        <v>368</v>
      </c>
      <c r="C2" s="985"/>
      <c r="D2" s="985"/>
      <c r="E2" s="985"/>
      <c r="F2" s="985"/>
      <c r="G2" s="547"/>
    </row>
    <row r="3" spans="2:7" s="550" customFormat="1" ht="13.5" customHeight="1">
      <c r="B3" s="548"/>
      <c r="C3" s="548"/>
      <c r="D3" s="548"/>
      <c r="E3" s="548"/>
      <c r="F3" s="548" t="s">
        <v>369</v>
      </c>
      <c r="G3" s="549"/>
    </row>
    <row r="4" spans="2:6" ht="43.5" customHeight="1">
      <c r="B4" s="551"/>
      <c r="C4" s="328" t="s">
        <v>370</v>
      </c>
      <c r="D4" s="328" t="s">
        <v>371</v>
      </c>
      <c r="E4" s="552" t="s">
        <v>372</v>
      </c>
      <c r="F4" s="552" t="s">
        <v>373</v>
      </c>
    </row>
    <row r="5" spans="2:6" ht="15">
      <c r="B5" s="315">
        <v>1926</v>
      </c>
      <c r="C5" s="316">
        <v>1129.79</v>
      </c>
      <c r="D5" s="330">
        <v>1460.1344865797528</v>
      </c>
      <c r="E5" s="553">
        <v>1206.25</v>
      </c>
      <c r="F5" s="330">
        <v>1492.4512426939482</v>
      </c>
    </row>
    <row r="6" spans="2:6" ht="15">
      <c r="B6" s="315">
        <v>1928</v>
      </c>
      <c r="C6" s="316">
        <v>1143</v>
      </c>
      <c r="D6" s="330">
        <v>1463.012233079805</v>
      </c>
      <c r="E6" s="553">
        <v>1226.37</v>
      </c>
      <c r="F6" s="330">
        <v>1496.829910055706</v>
      </c>
    </row>
    <row r="7" spans="2:6" ht="15">
      <c r="B7" s="315">
        <v>1930</v>
      </c>
      <c r="C7" s="316">
        <v>1169.82</v>
      </c>
      <c r="D7" s="330">
        <v>1498.2781094921716</v>
      </c>
      <c r="E7" s="553">
        <v>1262.74</v>
      </c>
      <c r="F7" s="330">
        <v>1532.7281127607102</v>
      </c>
    </row>
    <row r="8" spans="2:6" ht="15">
      <c r="B8" s="315">
        <v>1932</v>
      </c>
      <c r="C8" s="316">
        <v>1185.38</v>
      </c>
      <c r="D8" s="330">
        <v>1527.4848810194462</v>
      </c>
      <c r="E8" s="553">
        <v>1281.56</v>
      </c>
      <c r="F8" s="330">
        <v>1566.0274192815966</v>
      </c>
    </row>
    <row r="9" spans="2:6" ht="15">
      <c r="B9" s="315">
        <v>1934</v>
      </c>
      <c r="C9" s="316">
        <v>1194.19</v>
      </c>
      <c r="D9" s="330">
        <v>1542.7003501941422</v>
      </c>
      <c r="E9" s="553">
        <v>1303.76</v>
      </c>
      <c r="F9" s="330">
        <v>1584.4897970966763</v>
      </c>
    </row>
    <row r="10" spans="2:6" ht="15">
      <c r="B10" s="315">
        <v>1936</v>
      </c>
      <c r="C10" s="316">
        <v>1239.75</v>
      </c>
      <c r="D10" s="330">
        <v>1598.415570878888</v>
      </c>
      <c r="E10" s="553">
        <v>1353.23</v>
      </c>
      <c r="F10" s="330">
        <v>1645.120535870436</v>
      </c>
    </row>
    <row r="11" spans="2:6" ht="15">
      <c r="B11" s="315">
        <v>1938</v>
      </c>
      <c r="C11" s="316">
        <v>1286.37</v>
      </c>
      <c r="D11" s="330">
        <v>1642.8058505320992</v>
      </c>
      <c r="E11" s="553">
        <v>1401.77</v>
      </c>
      <c r="F11" s="330">
        <v>1692.9213307849825</v>
      </c>
    </row>
    <row r="12" spans="2:6" ht="15">
      <c r="B12" s="315">
        <v>1940</v>
      </c>
      <c r="C12" s="316">
        <v>1323.52</v>
      </c>
      <c r="D12" s="330">
        <v>1670.9440639428067</v>
      </c>
      <c r="E12" s="553">
        <v>1450.1</v>
      </c>
      <c r="F12" s="330">
        <v>1725.5104773220924</v>
      </c>
    </row>
    <row r="13" spans="2:6" ht="15">
      <c r="B13" s="315">
        <v>1942</v>
      </c>
      <c r="C13" s="316">
        <v>1401.88</v>
      </c>
      <c r="D13" s="330">
        <v>1744.3979991161934</v>
      </c>
      <c r="E13" s="553">
        <v>1520.68</v>
      </c>
      <c r="F13" s="330">
        <v>1796.413114826353</v>
      </c>
    </row>
    <row r="14" spans="2:6" ht="15">
      <c r="B14" s="315">
        <v>1944</v>
      </c>
      <c r="C14" s="316">
        <v>1431.54</v>
      </c>
      <c r="D14" s="330">
        <v>1750.9917028962127</v>
      </c>
      <c r="E14" s="553">
        <v>1532.56</v>
      </c>
      <c r="F14" s="330">
        <v>1798.01595657089</v>
      </c>
    </row>
    <row r="15" spans="2:6" ht="15">
      <c r="B15" s="315">
        <v>1946</v>
      </c>
      <c r="C15" s="316">
        <v>1468.35</v>
      </c>
      <c r="D15" s="330">
        <v>1760.7568854643328</v>
      </c>
      <c r="E15" s="553">
        <v>1536.44</v>
      </c>
      <c r="F15" s="330">
        <v>1793.9200407376</v>
      </c>
    </row>
    <row r="16" spans="2:6" ht="15">
      <c r="B16" s="314"/>
      <c r="C16" s="314">
        <f>(C15-C5)/C5</f>
        <v>0.2996663096681684</v>
      </c>
      <c r="D16" s="314">
        <f>(D15-D5)/D5</f>
        <v>0.20588678758541187</v>
      </c>
      <c r="E16" s="314">
        <f>(E15-E5)/E5</f>
        <v>0.27373264248704665</v>
      </c>
      <c r="F16" s="314">
        <f>(F15-F5)/F5</f>
        <v>0.2019957432575725</v>
      </c>
    </row>
    <row r="17" spans="2:6" ht="84" customHeight="1">
      <c r="B17" s="975" t="s">
        <v>374</v>
      </c>
      <c r="C17" s="975"/>
      <c r="D17" s="975"/>
      <c r="E17" s="975"/>
      <c r="F17" s="975"/>
    </row>
  </sheetData>
  <mergeCells count="2">
    <mergeCell ref="B2:F2"/>
    <mergeCell ref="B17:F17"/>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4"/>
  <sheetViews>
    <sheetView workbookViewId="0" topLeftCell="A1">
      <selection activeCell="B2" sqref="B2:I2"/>
    </sheetView>
  </sheetViews>
  <sheetFormatPr defaultColWidth="11.421875" defaultRowHeight="15"/>
  <cols>
    <col min="1" max="1" width="2.8515625" style="555" customWidth="1"/>
    <col min="2" max="2" width="6.8515625" style="554" customWidth="1"/>
    <col min="3" max="9" width="12.7109375" style="555" customWidth="1"/>
    <col min="10" max="10" width="10.28125" style="555" customWidth="1"/>
    <col min="11" max="11" width="14.57421875" style="555" bestFit="1" customWidth="1"/>
    <col min="12" max="256" width="11.421875" style="555" customWidth="1"/>
    <col min="257" max="257" width="2.8515625" style="555" customWidth="1"/>
    <col min="258" max="258" width="6.8515625" style="555" customWidth="1"/>
    <col min="259" max="265" width="12.7109375" style="555" customWidth="1"/>
    <col min="266" max="266" width="10.28125" style="555" customWidth="1"/>
    <col min="267" max="267" width="14.57421875" style="555" bestFit="1" customWidth="1"/>
    <col min="268" max="512" width="11.421875" style="555" customWidth="1"/>
    <col min="513" max="513" width="2.8515625" style="555" customWidth="1"/>
    <col min="514" max="514" width="6.8515625" style="555" customWidth="1"/>
    <col min="515" max="521" width="12.7109375" style="555" customWidth="1"/>
    <col min="522" max="522" width="10.28125" style="555" customWidth="1"/>
    <col min="523" max="523" width="14.57421875" style="555" bestFit="1" customWidth="1"/>
    <col min="524" max="768" width="11.421875" style="555" customWidth="1"/>
    <col min="769" max="769" width="2.8515625" style="555" customWidth="1"/>
    <col min="770" max="770" width="6.8515625" style="555" customWidth="1"/>
    <col min="771" max="777" width="12.7109375" style="555" customWidth="1"/>
    <col min="778" max="778" width="10.28125" style="555" customWidth="1"/>
    <col min="779" max="779" width="14.57421875" style="555" bestFit="1" customWidth="1"/>
    <col min="780" max="1024" width="11.421875" style="555" customWidth="1"/>
    <col min="1025" max="1025" width="2.8515625" style="555" customWidth="1"/>
    <col min="1026" max="1026" width="6.8515625" style="555" customWidth="1"/>
    <col min="1027" max="1033" width="12.7109375" style="555" customWidth="1"/>
    <col min="1034" max="1034" width="10.28125" style="555" customWidth="1"/>
    <col min="1035" max="1035" width="14.57421875" style="555" bestFit="1" customWidth="1"/>
    <col min="1036" max="1280" width="11.421875" style="555" customWidth="1"/>
    <col min="1281" max="1281" width="2.8515625" style="555" customWidth="1"/>
    <col min="1282" max="1282" width="6.8515625" style="555" customWidth="1"/>
    <col min="1283" max="1289" width="12.7109375" style="555" customWidth="1"/>
    <col min="1290" max="1290" width="10.28125" style="555" customWidth="1"/>
    <col min="1291" max="1291" width="14.57421875" style="555" bestFit="1" customWidth="1"/>
    <col min="1292" max="1536" width="11.421875" style="555" customWidth="1"/>
    <col min="1537" max="1537" width="2.8515625" style="555" customWidth="1"/>
    <col min="1538" max="1538" width="6.8515625" style="555" customWidth="1"/>
    <col min="1539" max="1545" width="12.7109375" style="555" customWidth="1"/>
    <col min="1546" max="1546" width="10.28125" style="555" customWidth="1"/>
    <col min="1547" max="1547" width="14.57421875" style="555" bestFit="1" customWidth="1"/>
    <col min="1548" max="1792" width="11.421875" style="555" customWidth="1"/>
    <col min="1793" max="1793" width="2.8515625" style="555" customWidth="1"/>
    <col min="1794" max="1794" width="6.8515625" style="555" customWidth="1"/>
    <col min="1795" max="1801" width="12.7109375" style="555" customWidth="1"/>
    <col min="1802" max="1802" width="10.28125" style="555" customWidth="1"/>
    <col min="1803" max="1803" width="14.57421875" style="555" bestFit="1" customWidth="1"/>
    <col min="1804" max="2048" width="11.421875" style="555" customWidth="1"/>
    <col min="2049" max="2049" width="2.8515625" style="555" customWidth="1"/>
    <col min="2050" max="2050" width="6.8515625" style="555" customWidth="1"/>
    <col min="2051" max="2057" width="12.7109375" style="555" customWidth="1"/>
    <col min="2058" max="2058" width="10.28125" style="555" customWidth="1"/>
    <col min="2059" max="2059" width="14.57421875" style="555" bestFit="1" customWidth="1"/>
    <col min="2060" max="2304" width="11.421875" style="555" customWidth="1"/>
    <col min="2305" max="2305" width="2.8515625" style="555" customWidth="1"/>
    <col min="2306" max="2306" width="6.8515625" style="555" customWidth="1"/>
    <col min="2307" max="2313" width="12.7109375" style="555" customWidth="1"/>
    <col min="2314" max="2314" width="10.28125" style="555" customWidth="1"/>
    <col min="2315" max="2315" width="14.57421875" style="555" bestFit="1" customWidth="1"/>
    <col min="2316" max="2560" width="11.421875" style="555" customWidth="1"/>
    <col min="2561" max="2561" width="2.8515625" style="555" customWidth="1"/>
    <col min="2562" max="2562" width="6.8515625" style="555" customWidth="1"/>
    <col min="2563" max="2569" width="12.7109375" style="555" customWidth="1"/>
    <col min="2570" max="2570" width="10.28125" style="555" customWidth="1"/>
    <col min="2571" max="2571" width="14.57421875" style="555" bestFit="1" customWidth="1"/>
    <col min="2572" max="2816" width="11.421875" style="555" customWidth="1"/>
    <col min="2817" max="2817" width="2.8515625" style="555" customWidth="1"/>
    <col min="2818" max="2818" width="6.8515625" style="555" customWidth="1"/>
    <col min="2819" max="2825" width="12.7109375" style="555" customWidth="1"/>
    <col min="2826" max="2826" width="10.28125" style="555" customWidth="1"/>
    <col min="2827" max="2827" width="14.57421875" style="555" bestFit="1" customWidth="1"/>
    <col min="2828" max="3072" width="11.421875" style="555" customWidth="1"/>
    <col min="3073" max="3073" width="2.8515625" style="555" customWidth="1"/>
    <col min="3074" max="3074" width="6.8515625" style="555" customWidth="1"/>
    <col min="3075" max="3081" width="12.7109375" style="555" customWidth="1"/>
    <col min="3082" max="3082" width="10.28125" style="555" customWidth="1"/>
    <col min="3083" max="3083" width="14.57421875" style="555" bestFit="1" customWidth="1"/>
    <col min="3084" max="3328" width="11.421875" style="555" customWidth="1"/>
    <col min="3329" max="3329" width="2.8515625" style="555" customWidth="1"/>
    <col min="3330" max="3330" width="6.8515625" style="555" customWidth="1"/>
    <col min="3331" max="3337" width="12.7109375" style="555" customWidth="1"/>
    <col min="3338" max="3338" width="10.28125" style="555" customWidth="1"/>
    <col min="3339" max="3339" width="14.57421875" style="555" bestFit="1" customWidth="1"/>
    <col min="3340" max="3584" width="11.421875" style="555" customWidth="1"/>
    <col min="3585" max="3585" width="2.8515625" style="555" customWidth="1"/>
    <col min="3586" max="3586" width="6.8515625" style="555" customWidth="1"/>
    <col min="3587" max="3593" width="12.7109375" style="555" customWidth="1"/>
    <col min="3594" max="3594" width="10.28125" style="555" customWidth="1"/>
    <col min="3595" max="3595" width="14.57421875" style="555" bestFit="1" customWidth="1"/>
    <col min="3596" max="3840" width="11.421875" style="555" customWidth="1"/>
    <col min="3841" max="3841" width="2.8515625" style="555" customWidth="1"/>
    <col min="3842" max="3842" width="6.8515625" style="555" customWidth="1"/>
    <col min="3843" max="3849" width="12.7109375" style="555" customWidth="1"/>
    <col min="3850" max="3850" width="10.28125" style="555" customWidth="1"/>
    <col min="3851" max="3851" width="14.57421875" style="555" bestFit="1" customWidth="1"/>
    <col min="3852" max="4096" width="11.421875" style="555" customWidth="1"/>
    <col min="4097" max="4097" width="2.8515625" style="555" customWidth="1"/>
    <col min="4098" max="4098" width="6.8515625" style="555" customWidth="1"/>
    <col min="4099" max="4105" width="12.7109375" style="555" customWidth="1"/>
    <col min="4106" max="4106" width="10.28125" style="555" customWidth="1"/>
    <col min="4107" max="4107" width="14.57421875" style="555" bestFit="1" customWidth="1"/>
    <col min="4108" max="4352" width="11.421875" style="555" customWidth="1"/>
    <col min="4353" max="4353" width="2.8515625" style="555" customWidth="1"/>
    <col min="4354" max="4354" width="6.8515625" style="555" customWidth="1"/>
    <col min="4355" max="4361" width="12.7109375" style="555" customWidth="1"/>
    <col min="4362" max="4362" width="10.28125" style="555" customWidth="1"/>
    <col min="4363" max="4363" width="14.57421875" style="555" bestFit="1" customWidth="1"/>
    <col min="4364" max="4608" width="11.421875" style="555" customWidth="1"/>
    <col min="4609" max="4609" width="2.8515625" style="555" customWidth="1"/>
    <col min="4610" max="4610" width="6.8515625" style="555" customWidth="1"/>
    <col min="4611" max="4617" width="12.7109375" style="555" customWidth="1"/>
    <col min="4618" max="4618" width="10.28125" style="555" customWidth="1"/>
    <col min="4619" max="4619" width="14.57421875" style="555" bestFit="1" customWidth="1"/>
    <col min="4620" max="4864" width="11.421875" style="555" customWidth="1"/>
    <col min="4865" max="4865" width="2.8515625" style="555" customWidth="1"/>
    <col min="4866" max="4866" width="6.8515625" style="555" customWidth="1"/>
    <col min="4867" max="4873" width="12.7109375" style="555" customWidth="1"/>
    <col min="4874" max="4874" width="10.28125" style="555" customWidth="1"/>
    <col min="4875" max="4875" width="14.57421875" style="555" bestFit="1" customWidth="1"/>
    <col min="4876" max="5120" width="11.421875" style="555" customWidth="1"/>
    <col min="5121" max="5121" width="2.8515625" style="555" customWidth="1"/>
    <col min="5122" max="5122" width="6.8515625" style="555" customWidth="1"/>
    <col min="5123" max="5129" width="12.7109375" style="555" customWidth="1"/>
    <col min="5130" max="5130" width="10.28125" style="555" customWidth="1"/>
    <col min="5131" max="5131" width="14.57421875" style="555" bestFit="1" customWidth="1"/>
    <col min="5132" max="5376" width="11.421875" style="555" customWidth="1"/>
    <col min="5377" max="5377" width="2.8515625" style="555" customWidth="1"/>
    <col min="5378" max="5378" width="6.8515625" style="555" customWidth="1"/>
    <col min="5379" max="5385" width="12.7109375" style="555" customWidth="1"/>
    <col min="5386" max="5386" width="10.28125" style="555" customWidth="1"/>
    <col min="5387" max="5387" width="14.57421875" style="555" bestFit="1" customWidth="1"/>
    <col min="5388" max="5632" width="11.421875" style="555" customWidth="1"/>
    <col min="5633" max="5633" width="2.8515625" style="555" customWidth="1"/>
    <col min="5634" max="5634" width="6.8515625" style="555" customWidth="1"/>
    <col min="5635" max="5641" width="12.7109375" style="555" customWidth="1"/>
    <col min="5642" max="5642" width="10.28125" style="555" customWidth="1"/>
    <col min="5643" max="5643" width="14.57421875" style="555" bestFit="1" customWidth="1"/>
    <col min="5644" max="5888" width="11.421875" style="555" customWidth="1"/>
    <col min="5889" max="5889" width="2.8515625" style="555" customWidth="1"/>
    <col min="5890" max="5890" width="6.8515625" style="555" customWidth="1"/>
    <col min="5891" max="5897" width="12.7109375" style="555" customWidth="1"/>
    <col min="5898" max="5898" width="10.28125" style="555" customWidth="1"/>
    <col min="5899" max="5899" width="14.57421875" style="555" bestFit="1" customWidth="1"/>
    <col min="5900" max="6144" width="11.421875" style="555" customWidth="1"/>
    <col min="6145" max="6145" width="2.8515625" style="555" customWidth="1"/>
    <col min="6146" max="6146" width="6.8515625" style="555" customWidth="1"/>
    <col min="6147" max="6153" width="12.7109375" style="555" customWidth="1"/>
    <col min="6154" max="6154" width="10.28125" style="555" customWidth="1"/>
    <col min="6155" max="6155" width="14.57421875" style="555" bestFit="1" customWidth="1"/>
    <col min="6156" max="6400" width="11.421875" style="555" customWidth="1"/>
    <col min="6401" max="6401" width="2.8515625" style="555" customWidth="1"/>
    <col min="6402" max="6402" width="6.8515625" style="555" customWidth="1"/>
    <col min="6403" max="6409" width="12.7109375" style="555" customWidth="1"/>
    <col min="6410" max="6410" width="10.28125" style="555" customWidth="1"/>
    <col min="6411" max="6411" width="14.57421875" style="555" bestFit="1" customWidth="1"/>
    <col min="6412" max="6656" width="11.421875" style="555" customWidth="1"/>
    <col min="6657" max="6657" width="2.8515625" style="555" customWidth="1"/>
    <col min="6658" max="6658" width="6.8515625" style="555" customWidth="1"/>
    <col min="6659" max="6665" width="12.7109375" style="555" customWidth="1"/>
    <col min="6666" max="6666" width="10.28125" style="555" customWidth="1"/>
    <col min="6667" max="6667" width="14.57421875" style="555" bestFit="1" customWidth="1"/>
    <col min="6668" max="6912" width="11.421875" style="555" customWidth="1"/>
    <col min="6913" max="6913" width="2.8515625" style="555" customWidth="1"/>
    <col min="6914" max="6914" width="6.8515625" style="555" customWidth="1"/>
    <col min="6915" max="6921" width="12.7109375" style="555" customWidth="1"/>
    <col min="6922" max="6922" width="10.28125" style="555" customWidth="1"/>
    <col min="6923" max="6923" width="14.57421875" style="555" bestFit="1" customWidth="1"/>
    <col min="6924" max="7168" width="11.421875" style="555" customWidth="1"/>
    <col min="7169" max="7169" width="2.8515625" style="555" customWidth="1"/>
    <col min="7170" max="7170" width="6.8515625" style="555" customWidth="1"/>
    <col min="7171" max="7177" width="12.7109375" style="555" customWidth="1"/>
    <col min="7178" max="7178" width="10.28125" style="555" customWidth="1"/>
    <col min="7179" max="7179" width="14.57421875" style="555" bestFit="1" customWidth="1"/>
    <col min="7180" max="7424" width="11.421875" style="555" customWidth="1"/>
    <col min="7425" max="7425" width="2.8515625" style="555" customWidth="1"/>
    <col min="7426" max="7426" width="6.8515625" style="555" customWidth="1"/>
    <col min="7427" max="7433" width="12.7109375" style="555" customWidth="1"/>
    <col min="7434" max="7434" width="10.28125" style="555" customWidth="1"/>
    <col min="7435" max="7435" width="14.57421875" style="555" bestFit="1" customWidth="1"/>
    <col min="7436" max="7680" width="11.421875" style="555" customWidth="1"/>
    <col min="7681" max="7681" width="2.8515625" style="555" customWidth="1"/>
    <col min="7682" max="7682" width="6.8515625" style="555" customWidth="1"/>
    <col min="7683" max="7689" width="12.7109375" style="555" customWidth="1"/>
    <col min="7690" max="7690" width="10.28125" style="555" customWidth="1"/>
    <col min="7691" max="7691" width="14.57421875" style="555" bestFit="1" customWidth="1"/>
    <col min="7692" max="7936" width="11.421875" style="555" customWidth="1"/>
    <col min="7937" max="7937" width="2.8515625" style="555" customWidth="1"/>
    <col min="7938" max="7938" width="6.8515625" style="555" customWidth="1"/>
    <col min="7939" max="7945" width="12.7109375" style="555" customWidth="1"/>
    <col min="7946" max="7946" width="10.28125" style="555" customWidth="1"/>
    <col min="7947" max="7947" width="14.57421875" style="555" bestFit="1" customWidth="1"/>
    <col min="7948" max="8192" width="11.421875" style="555" customWidth="1"/>
    <col min="8193" max="8193" width="2.8515625" style="555" customWidth="1"/>
    <col min="8194" max="8194" width="6.8515625" style="555" customWidth="1"/>
    <col min="8195" max="8201" width="12.7109375" style="555" customWidth="1"/>
    <col min="8202" max="8202" width="10.28125" style="555" customWidth="1"/>
    <col min="8203" max="8203" width="14.57421875" style="555" bestFit="1" customWidth="1"/>
    <col min="8204" max="8448" width="11.421875" style="555" customWidth="1"/>
    <col min="8449" max="8449" width="2.8515625" style="555" customWidth="1"/>
    <col min="8450" max="8450" width="6.8515625" style="555" customWidth="1"/>
    <col min="8451" max="8457" width="12.7109375" style="555" customWidth="1"/>
    <col min="8458" max="8458" width="10.28125" style="555" customWidth="1"/>
    <col min="8459" max="8459" width="14.57421875" style="555" bestFit="1" customWidth="1"/>
    <col min="8460" max="8704" width="11.421875" style="555" customWidth="1"/>
    <col min="8705" max="8705" width="2.8515625" style="555" customWidth="1"/>
    <col min="8706" max="8706" width="6.8515625" style="555" customWidth="1"/>
    <col min="8707" max="8713" width="12.7109375" style="555" customWidth="1"/>
    <col min="8714" max="8714" width="10.28125" style="555" customWidth="1"/>
    <col min="8715" max="8715" width="14.57421875" style="555" bestFit="1" customWidth="1"/>
    <col min="8716" max="8960" width="11.421875" style="555" customWidth="1"/>
    <col min="8961" max="8961" width="2.8515625" style="555" customWidth="1"/>
    <col min="8962" max="8962" width="6.8515625" style="555" customWidth="1"/>
    <col min="8963" max="8969" width="12.7109375" style="555" customWidth="1"/>
    <col min="8970" max="8970" width="10.28125" style="555" customWidth="1"/>
    <col min="8971" max="8971" width="14.57421875" style="555" bestFit="1" customWidth="1"/>
    <col min="8972" max="9216" width="11.421875" style="555" customWidth="1"/>
    <col min="9217" max="9217" width="2.8515625" style="555" customWidth="1"/>
    <col min="9218" max="9218" width="6.8515625" style="555" customWidth="1"/>
    <col min="9219" max="9225" width="12.7109375" style="555" customWidth="1"/>
    <col min="9226" max="9226" width="10.28125" style="555" customWidth="1"/>
    <col min="9227" max="9227" width="14.57421875" style="555" bestFit="1" customWidth="1"/>
    <col min="9228" max="9472" width="11.421875" style="555" customWidth="1"/>
    <col min="9473" max="9473" width="2.8515625" style="555" customWidth="1"/>
    <col min="9474" max="9474" width="6.8515625" style="555" customWidth="1"/>
    <col min="9475" max="9481" width="12.7109375" style="555" customWidth="1"/>
    <col min="9482" max="9482" width="10.28125" style="555" customWidth="1"/>
    <col min="9483" max="9483" width="14.57421875" style="555" bestFit="1" customWidth="1"/>
    <col min="9484" max="9728" width="11.421875" style="555" customWidth="1"/>
    <col min="9729" max="9729" width="2.8515625" style="555" customWidth="1"/>
    <col min="9730" max="9730" width="6.8515625" style="555" customWidth="1"/>
    <col min="9731" max="9737" width="12.7109375" style="555" customWidth="1"/>
    <col min="9738" max="9738" width="10.28125" style="555" customWidth="1"/>
    <col min="9739" max="9739" width="14.57421875" style="555" bestFit="1" customWidth="1"/>
    <col min="9740" max="9984" width="11.421875" style="555" customWidth="1"/>
    <col min="9985" max="9985" width="2.8515625" style="555" customWidth="1"/>
    <col min="9986" max="9986" width="6.8515625" style="555" customWidth="1"/>
    <col min="9987" max="9993" width="12.7109375" style="555" customWidth="1"/>
    <col min="9994" max="9994" width="10.28125" style="555" customWidth="1"/>
    <col min="9995" max="9995" width="14.57421875" style="555" bestFit="1" customWidth="1"/>
    <col min="9996" max="10240" width="11.421875" style="555" customWidth="1"/>
    <col min="10241" max="10241" width="2.8515625" style="555" customWidth="1"/>
    <col min="10242" max="10242" width="6.8515625" style="555" customWidth="1"/>
    <col min="10243" max="10249" width="12.7109375" style="555" customWidth="1"/>
    <col min="10250" max="10250" width="10.28125" style="555" customWidth="1"/>
    <col min="10251" max="10251" width="14.57421875" style="555" bestFit="1" customWidth="1"/>
    <col min="10252" max="10496" width="11.421875" style="555" customWidth="1"/>
    <col min="10497" max="10497" width="2.8515625" style="555" customWidth="1"/>
    <col min="10498" max="10498" width="6.8515625" style="555" customWidth="1"/>
    <col min="10499" max="10505" width="12.7109375" style="555" customWidth="1"/>
    <col min="10506" max="10506" width="10.28125" style="555" customWidth="1"/>
    <col min="10507" max="10507" width="14.57421875" style="555" bestFit="1" customWidth="1"/>
    <col min="10508" max="10752" width="11.421875" style="555" customWidth="1"/>
    <col min="10753" max="10753" width="2.8515625" style="555" customWidth="1"/>
    <col min="10754" max="10754" width="6.8515625" style="555" customWidth="1"/>
    <col min="10755" max="10761" width="12.7109375" style="555" customWidth="1"/>
    <col min="10762" max="10762" width="10.28125" style="555" customWidth="1"/>
    <col min="10763" max="10763" width="14.57421875" style="555" bestFit="1" customWidth="1"/>
    <col min="10764" max="11008" width="11.421875" style="555" customWidth="1"/>
    <col min="11009" max="11009" width="2.8515625" style="555" customWidth="1"/>
    <col min="11010" max="11010" width="6.8515625" style="555" customWidth="1"/>
    <col min="11011" max="11017" width="12.7109375" style="555" customWidth="1"/>
    <col min="11018" max="11018" width="10.28125" style="555" customWidth="1"/>
    <col min="11019" max="11019" width="14.57421875" style="555" bestFit="1" customWidth="1"/>
    <col min="11020" max="11264" width="11.421875" style="555" customWidth="1"/>
    <col min="11265" max="11265" width="2.8515625" style="555" customWidth="1"/>
    <col min="11266" max="11266" width="6.8515625" style="555" customWidth="1"/>
    <col min="11267" max="11273" width="12.7109375" style="555" customWidth="1"/>
    <col min="11274" max="11274" width="10.28125" style="555" customWidth="1"/>
    <col min="11275" max="11275" width="14.57421875" style="555" bestFit="1" customWidth="1"/>
    <col min="11276" max="11520" width="11.421875" style="555" customWidth="1"/>
    <col min="11521" max="11521" width="2.8515625" style="555" customWidth="1"/>
    <col min="11522" max="11522" width="6.8515625" style="555" customWidth="1"/>
    <col min="11523" max="11529" width="12.7109375" style="555" customWidth="1"/>
    <col min="11530" max="11530" width="10.28125" style="555" customWidth="1"/>
    <col min="11531" max="11531" width="14.57421875" style="555" bestFit="1" customWidth="1"/>
    <col min="11532" max="11776" width="11.421875" style="555" customWidth="1"/>
    <col min="11777" max="11777" width="2.8515625" style="555" customWidth="1"/>
    <col min="11778" max="11778" width="6.8515625" style="555" customWidth="1"/>
    <col min="11779" max="11785" width="12.7109375" style="555" customWidth="1"/>
    <col min="11786" max="11786" width="10.28125" style="555" customWidth="1"/>
    <col min="11787" max="11787" width="14.57421875" style="555" bestFit="1" customWidth="1"/>
    <col min="11788" max="12032" width="11.421875" style="555" customWidth="1"/>
    <col min="12033" max="12033" width="2.8515625" style="555" customWidth="1"/>
    <col min="12034" max="12034" width="6.8515625" style="555" customWidth="1"/>
    <col min="12035" max="12041" width="12.7109375" style="555" customWidth="1"/>
    <col min="12042" max="12042" width="10.28125" style="555" customWidth="1"/>
    <col min="12043" max="12043" width="14.57421875" style="555" bestFit="1" customWidth="1"/>
    <col min="12044" max="12288" width="11.421875" style="555" customWidth="1"/>
    <col min="12289" max="12289" width="2.8515625" style="555" customWidth="1"/>
    <col min="12290" max="12290" width="6.8515625" style="555" customWidth="1"/>
    <col min="12291" max="12297" width="12.7109375" style="555" customWidth="1"/>
    <col min="12298" max="12298" width="10.28125" style="555" customWidth="1"/>
    <col min="12299" max="12299" width="14.57421875" style="555" bestFit="1" customWidth="1"/>
    <col min="12300" max="12544" width="11.421875" style="555" customWidth="1"/>
    <col min="12545" max="12545" width="2.8515625" style="555" customWidth="1"/>
    <col min="12546" max="12546" width="6.8515625" style="555" customWidth="1"/>
    <col min="12547" max="12553" width="12.7109375" style="555" customWidth="1"/>
    <col min="12554" max="12554" width="10.28125" style="555" customWidth="1"/>
    <col min="12555" max="12555" width="14.57421875" style="555" bestFit="1" customWidth="1"/>
    <col min="12556" max="12800" width="11.421875" style="555" customWidth="1"/>
    <col min="12801" max="12801" width="2.8515625" style="555" customWidth="1"/>
    <col min="12802" max="12802" width="6.8515625" style="555" customWidth="1"/>
    <col min="12803" max="12809" width="12.7109375" style="555" customWidth="1"/>
    <col min="12810" max="12810" width="10.28125" style="555" customWidth="1"/>
    <col min="12811" max="12811" width="14.57421875" style="555" bestFit="1" customWidth="1"/>
    <col min="12812" max="13056" width="11.421875" style="555" customWidth="1"/>
    <col min="13057" max="13057" width="2.8515625" style="555" customWidth="1"/>
    <col min="13058" max="13058" width="6.8515625" style="555" customWidth="1"/>
    <col min="13059" max="13065" width="12.7109375" style="555" customWidth="1"/>
    <col min="13066" max="13066" width="10.28125" style="555" customWidth="1"/>
    <col min="13067" max="13067" width="14.57421875" style="555" bestFit="1" customWidth="1"/>
    <col min="13068" max="13312" width="11.421875" style="555" customWidth="1"/>
    <col min="13313" max="13313" width="2.8515625" style="555" customWidth="1"/>
    <col min="13314" max="13314" width="6.8515625" style="555" customWidth="1"/>
    <col min="13315" max="13321" width="12.7109375" style="555" customWidth="1"/>
    <col min="13322" max="13322" width="10.28125" style="555" customWidth="1"/>
    <col min="13323" max="13323" width="14.57421875" style="555" bestFit="1" customWidth="1"/>
    <col min="13324" max="13568" width="11.421875" style="555" customWidth="1"/>
    <col min="13569" max="13569" width="2.8515625" style="555" customWidth="1"/>
    <col min="13570" max="13570" width="6.8515625" style="555" customWidth="1"/>
    <col min="13571" max="13577" width="12.7109375" style="555" customWidth="1"/>
    <col min="13578" max="13578" width="10.28125" style="555" customWidth="1"/>
    <col min="13579" max="13579" width="14.57421875" style="555" bestFit="1" customWidth="1"/>
    <col min="13580" max="13824" width="11.421875" style="555" customWidth="1"/>
    <col min="13825" max="13825" width="2.8515625" style="555" customWidth="1"/>
    <col min="13826" max="13826" width="6.8515625" style="555" customWidth="1"/>
    <col min="13827" max="13833" width="12.7109375" style="555" customWidth="1"/>
    <col min="13834" max="13834" width="10.28125" style="555" customWidth="1"/>
    <col min="13835" max="13835" width="14.57421875" style="555" bestFit="1" customWidth="1"/>
    <col min="13836" max="14080" width="11.421875" style="555" customWidth="1"/>
    <col min="14081" max="14081" width="2.8515625" style="555" customWidth="1"/>
    <col min="14082" max="14082" width="6.8515625" style="555" customWidth="1"/>
    <col min="14083" max="14089" width="12.7109375" style="555" customWidth="1"/>
    <col min="14090" max="14090" width="10.28125" style="555" customWidth="1"/>
    <col min="14091" max="14091" width="14.57421875" style="555" bestFit="1" customWidth="1"/>
    <col min="14092" max="14336" width="11.421875" style="555" customWidth="1"/>
    <col min="14337" max="14337" width="2.8515625" style="555" customWidth="1"/>
    <col min="14338" max="14338" width="6.8515625" style="555" customWidth="1"/>
    <col min="14339" max="14345" width="12.7109375" style="555" customWidth="1"/>
    <col min="14346" max="14346" width="10.28125" style="555" customWidth="1"/>
    <col min="14347" max="14347" width="14.57421875" style="555" bestFit="1" customWidth="1"/>
    <col min="14348" max="14592" width="11.421875" style="555" customWidth="1"/>
    <col min="14593" max="14593" width="2.8515625" style="555" customWidth="1"/>
    <col min="14594" max="14594" width="6.8515625" style="555" customWidth="1"/>
    <col min="14595" max="14601" width="12.7109375" style="555" customWidth="1"/>
    <col min="14602" max="14602" width="10.28125" style="555" customWidth="1"/>
    <col min="14603" max="14603" width="14.57421875" style="555" bestFit="1" customWidth="1"/>
    <col min="14604" max="14848" width="11.421875" style="555" customWidth="1"/>
    <col min="14849" max="14849" width="2.8515625" style="555" customWidth="1"/>
    <col min="14850" max="14850" width="6.8515625" style="555" customWidth="1"/>
    <col min="14851" max="14857" width="12.7109375" style="555" customWidth="1"/>
    <col min="14858" max="14858" width="10.28125" style="555" customWidth="1"/>
    <col min="14859" max="14859" width="14.57421875" style="555" bestFit="1" customWidth="1"/>
    <col min="14860" max="15104" width="11.421875" style="555" customWidth="1"/>
    <col min="15105" max="15105" width="2.8515625" style="555" customWidth="1"/>
    <col min="15106" max="15106" width="6.8515625" style="555" customWidth="1"/>
    <col min="15107" max="15113" width="12.7109375" style="555" customWidth="1"/>
    <col min="15114" max="15114" width="10.28125" style="555" customWidth="1"/>
    <col min="15115" max="15115" width="14.57421875" style="555" bestFit="1" customWidth="1"/>
    <col min="15116" max="15360" width="11.421875" style="555" customWidth="1"/>
    <col min="15361" max="15361" width="2.8515625" style="555" customWidth="1"/>
    <col min="15362" max="15362" width="6.8515625" style="555" customWidth="1"/>
    <col min="15363" max="15369" width="12.7109375" style="555" customWidth="1"/>
    <col min="15370" max="15370" width="10.28125" style="555" customWidth="1"/>
    <col min="15371" max="15371" width="14.57421875" style="555" bestFit="1" customWidth="1"/>
    <col min="15372" max="15616" width="11.421875" style="555" customWidth="1"/>
    <col min="15617" max="15617" width="2.8515625" style="555" customWidth="1"/>
    <col min="15618" max="15618" width="6.8515625" style="555" customWidth="1"/>
    <col min="15619" max="15625" width="12.7109375" style="555" customWidth="1"/>
    <col min="15626" max="15626" width="10.28125" style="555" customWidth="1"/>
    <col min="15627" max="15627" width="14.57421875" style="555" bestFit="1" customWidth="1"/>
    <col min="15628" max="15872" width="11.421875" style="555" customWidth="1"/>
    <col min="15873" max="15873" width="2.8515625" style="555" customWidth="1"/>
    <col min="15874" max="15874" width="6.8515625" style="555" customWidth="1"/>
    <col min="15875" max="15881" width="12.7109375" style="555" customWidth="1"/>
    <col min="15882" max="15882" width="10.28125" style="555" customWidth="1"/>
    <col min="15883" max="15883" width="14.57421875" style="555" bestFit="1" customWidth="1"/>
    <col min="15884" max="16128" width="11.421875" style="555" customWidth="1"/>
    <col min="16129" max="16129" width="2.8515625" style="555" customWidth="1"/>
    <col min="16130" max="16130" width="6.8515625" style="555" customWidth="1"/>
    <col min="16131" max="16137" width="12.7109375" style="555" customWidth="1"/>
    <col min="16138" max="16138" width="10.28125" style="555" customWidth="1"/>
    <col min="16139" max="16139" width="14.57421875" style="555" bestFit="1" customWidth="1"/>
    <col min="16140" max="16384" width="11.421875" style="555" customWidth="1"/>
  </cols>
  <sheetData>
    <row r="1" ht="10.5" customHeight="1"/>
    <row r="2" spans="2:12" ht="14.25" customHeight="1">
      <c r="B2" s="986" t="s">
        <v>375</v>
      </c>
      <c r="C2" s="986"/>
      <c r="D2" s="986"/>
      <c r="E2" s="986"/>
      <c r="F2" s="986"/>
      <c r="G2" s="986"/>
      <c r="H2" s="986"/>
      <c r="I2" s="986"/>
      <c r="J2" s="556"/>
      <c r="K2" s="556"/>
      <c r="L2" s="557"/>
    </row>
    <row r="3" spans="2:12" s="559" customFormat="1" ht="15.75" customHeight="1">
      <c r="B3" s="987" t="s">
        <v>7</v>
      </c>
      <c r="C3" s="987"/>
      <c r="D3" s="987"/>
      <c r="E3" s="987"/>
      <c r="F3" s="987"/>
      <c r="G3" s="987"/>
      <c r="H3" s="987"/>
      <c r="I3" s="987"/>
      <c r="J3" s="558"/>
      <c r="K3" s="558"/>
      <c r="L3" s="557"/>
    </row>
    <row r="4" spans="2:9" s="559" customFormat="1" ht="15" customHeight="1">
      <c r="B4" s="560"/>
      <c r="C4" s="561" t="s">
        <v>376</v>
      </c>
      <c r="D4" s="561" t="s">
        <v>377</v>
      </c>
      <c r="E4" s="561" t="s">
        <v>378</v>
      </c>
      <c r="F4" s="561" t="s">
        <v>379</v>
      </c>
      <c r="G4" s="561" t="s">
        <v>380</v>
      </c>
      <c r="H4" s="561" t="s">
        <v>381</v>
      </c>
      <c r="I4" s="562" t="s">
        <v>382</v>
      </c>
    </row>
    <row r="5" spans="2:13" ht="15" customHeight="1">
      <c r="B5" s="563">
        <v>1938</v>
      </c>
      <c r="C5" s="564">
        <v>100</v>
      </c>
      <c r="D5" s="564">
        <v>100</v>
      </c>
      <c r="E5" s="564">
        <v>100</v>
      </c>
      <c r="F5" s="564">
        <v>100</v>
      </c>
      <c r="G5" s="564">
        <v>100</v>
      </c>
      <c r="H5" s="564">
        <v>100</v>
      </c>
      <c r="I5" s="564">
        <v>100</v>
      </c>
      <c r="J5" s="557"/>
      <c r="K5" s="557"/>
      <c r="L5" s="565"/>
      <c r="M5" s="565"/>
    </row>
    <row r="6" spans="2:13" ht="15" customHeight="1">
      <c r="B6" s="563">
        <v>1939</v>
      </c>
      <c r="C6" s="564">
        <v>100.6054073221182</v>
      </c>
      <c r="D6" s="564">
        <v>101.92628823616595</v>
      </c>
      <c r="E6" s="564">
        <v>99.36030959328767</v>
      </c>
      <c r="F6" s="564">
        <v>102.86268727724415</v>
      </c>
      <c r="G6" s="564">
        <v>100.82545345834183</v>
      </c>
      <c r="H6" s="564">
        <v>102.11479873913115</v>
      </c>
      <c r="I6" s="564">
        <v>101.24503755490849</v>
      </c>
      <c r="J6" s="557"/>
      <c r="K6" s="557"/>
      <c r="L6" s="565"/>
      <c r="M6" s="565"/>
    </row>
    <row r="7" spans="2:13" ht="15" customHeight="1">
      <c r="B7" s="563">
        <v>1940</v>
      </c>
      <c r="C7" s="564">
        <v>99.68367558513188</v>
      </c>
      <c r="D7" s="564">
        <v>102.17458080925675</v>
      </c>
      <c r="E7" s="564">
        <v>100.95081097142592</v>
      </c>
      <c r="F7" s="564">
        <v>101.61105097735798</v>
      </c>
      <c r="G7" s="564">
        <v>95.19706088733628</v>
      </c>
      <c r="H7" s="564">
        <v>101.05595540740178</v>
      </c>
      <c r="I7" s="564">
        <v>100.97490585133069</v>
      </c>
      <c r="J7" s="557"/>
      <c r="K7" s="557"/>
      <c r="L7" s="565"/>
      <c r="M7" s="565"/>
    </row>
    <row r="8" spans="2:13" ht="15" customHeight="1">
      <c r="B8" s="563">
        <v>1941</v>
      </c>
      <c r="C8" s="564">
        <v>101.28265842679042</v>
      </c>
      <c r="D8" s="564">
        <v>107.09462586501328</v>
      </c>
      <c r="E8" s="564">
        <v>102.61738322280468</v>
      </c>
      <c r="F8" s="564">
        <v>103.37412261878234</v>
      </c>
      <c r="G8" s="564">
        <v>95.59175383468487</v>
      </c>
      <c r="H8" s="564">
        <v>104.33158498762252</v>
      </c>
      <c r="I8" s="564">
        <v>103.50334555112737</v>
      </c>
      <c r="J8" s="557"/>
      <c r="K8" s="557"/>
      <c r="L8" s="565"/>
      <c r="M8" s="565"/>
    </row>
    <row r="9" spans="2:13" ht="15" customHeight="1">
      <c r="B9" s="563">
        <v>1942</v>
      </c>
      <c r="C9" s="564">
        <v>103.61470101381033</v>
      </c>
      <c r="D9" s="564">
        <v>111.35463457452772</v>
      </c>
      <c r="E9" s="564">
        <v>104.26676597673824</v>
      </c>
      <c r="F9" s="564">
        <v>105.45742975974869</v>
      </c>
      <c r="G9" s="564">
        <v>94.95108097481763</v>
      </c>
      <c r="H9" s="564">
        <v>105.36444541246138</v>
      </c>
      <c r="I9" s="564">
        <v>106.0391443074791</v>
      </c>
      <c r="J9" s="557"/>
      <c r="K9" s="557"/>
      <c r="L9" s="565"/>
      <c r="M9" s="565"/>
    </row>
    <row r="10" spans="2:13" ht="15" customHeight="1">
      <c r="B10" s="563">
        <v>1943</v>
      </c>
      <c r="C10" s="564">
        <v>105.10528833763847</v>
      </c>
      <c r="D10" s="564">
        <v>112.27020482998401</v>
      </c>
      <c r="E10" s="564">
        <v>103.52479508829657</v>
      </c>
      <c r="F10" s="564">
        <v>106.62152364471896</v>
      </c>
      <c r="G10" s="564">
        <v>96.21256068627692</v>
      </c>
      <c r="H10" s="564">
        <v>108.08751715512369</v>
      </c>
      <c r="I10" s="564">
        <v>108.18338909515901</v>
      </c>
      <c r="J10" s="557"/>
      <c r="K10" s="557"/>
      <c r="L10" s="565"/>
      <c r="M10" s="565"/>
    </row>
    <row r="11" spans="2:13" ht="15" customHeight="1">
      <c r="B11" s="563">
        <v>1944</v>
      </c>
      <c r="C11" s="564">
        <v>105.76529467759089</v>
      </c>
      <c r="D11" s="564">
        <v>115.74136348428746</v>
      </c>
      <c r="E11" s="564">
        <v>103.47232684692685</v>
      </c>
      <c r="F11" s="564">
        <v>107.87344625541563</v>
      </c>
      <c r="G11" s="564">
        <v>98.48489218148049</v>
      </c>
      <c r="H11" s="564">
        <v>111.93794227341121</v>
      </c>
      <c r="I11" s="564">
        <v>107.98933326715056</v>
      </c>
      <c r="J11" s="557"/>
      <c r="K11" s="557"/>
      <c r="L11" s="565"/>
      <c r="M11" s="565"/>
    </row>
    <row r="12" spans="2:13" ht="15" customHeight="1">
      <c r="B12" s="563">
        <v>1945</v>
      </c>
      <c r="C12" s="564">
        <v>106.53075465523763</v>
      </c>
      <c r="D12" s="564">
        <v>117.60393572639155</v>
      </c>
      <c r="E12" s="564">
        <v>102.58273402260825</v>
      </c>
      <c r="F12" s="564">
        <v>108.52792680061184</v>
      </c>
      <c r="G12" s="564">
        <v>95.53442387149562</v>
      </c>
      <c r="H12" s="564">
        <v>111.71601446200172</v>
      </c>
      <c r="I12" s="566">
        <v>111</v>
      </c>
      <c r="J12" s="557"/>
      <c r="K12" s="557"/>
      <c r="L12" s="565"/>
      <c r="M12" s="565"/>
    </row>
    <row r="13" spans="2:13" s="557" customFormat="1" ht="15" customHeight="1">
      <c r="B13" s="563">
        <v>1946</v>
      </c>
      <c r="C13" s="564">
        <v>108.73131420422519</v>
      </c>
      <c r="D13" s="564">
        <v>122.14891724613986</v>
      </c>
      <c r="E13" s="564">
        <v>101.90913428809282</v>
      </c>
      <c r="F13" s="564">
        <v>109.35886440358408</v>
      </c>
      <c r="G13" s="564">
        <v>94.78923296605704</v>
      </c>
      <c r="H13" s="564">
        <v>112.11427102374654</v>
      </c>
      <c r="I13" s="564">
        <v>113.76170222498511</v>
      </c>
      <c r="L13" s="567"/>
      <c r="M13" s="567"/>
    </row>
    <row r="14" spans="2:13" s="557" customFormat="1" ht="15" customHeight="1">
      <c r="B14" s="563">
        <v>1947</v>
      </c>
      <c r="C14" s="564">
        <v>108.85022137773056</v>
      </c>
      <c r="D14" s="564">
        <v>121.53984391827551</v>
      </c>
      <c r="E14" s="564">
        <v>101.55473883296817</v>
      </c>
      <c r="F14" s="564">
        <v>110.65111290540737</v>
      </c>
      <c r="G14" s="564">
        <v>92.92094210930836</v>
      </c>
      <c r="H14" s="564">
        <v>109.61075084645611</v>
      </c>
      <c r="I14" s="564">
        <v>111.40412879990234</v>
      </c>
      <c r="L14" s="567"/>
      <c r="M14" s="567"/>
    </row>
    <row r="15" spans="2:13" s="557" customFormat="1" ht="15" customHeight="1">
      <c r="B15" s="563">
        <v>1948</v>
      </c>
      <c r="C15" s="564">
        <f>C14*'[6]eacr_g2_tcd'!C30</f>
        <v>108.84343925850116</v>
      </c>
      <c r="D15" s="564">
        <f>D14*'[6]eacr_g2_tcd'!F30</f>
        <v>119.86653555567838</v>
      </c>
      <c r="E15" s="564">
        <f>E14*'[6]eacr_g2_tcd'!D30</f>
        <v>99.31082488789468</v>
      </c>
      <c r="F15" s="564">
        <f>F14*'[6]eacr_g2_tcd'!H30</f>
        <v>109.8580028954868</v>
      </c>
      <c r="G15" s="564">
        <f>G14*'[6]eacr_g2_tcd'!I30</f>
        <v>87.88601135870309</v>
      </c>
      <c r="H15" s="564">
        <f>H14*'[6]eacr_g2_tcd'!J30</f>
        <v>106.17095289788054</v>
      </c>
      <c r="I15" s="564">
        <f>'[6]ancetre_b2'!O18*I14</f>
        <v>110.57011903169949</v>
      </c>
      <c r="J15" s="556"/>
      <c r="L15" s="567"/>
      <c r="M15" s="567"/>
    </row>
    <row r="16" spans="2:9" s="557" customFormat="1" ht="15" customHeight="1">
      <c r="B16" s="563">
        <v>1949</v>
      </c>
      <c r="C16" s="564">
        <v>109.76414936321127</v>
      </c>
      <c r="D16" s="564">
        <v>117.15132969177068</v>
      </c>
      <c r="E16" s="564">
        <v>98.15635569530603</v>
      </c>
      <c r="F16" s="564">
        <v>108.14581691831839</v>
      </c>
      <c r="G16" s="564">
        <v>85.22769792314219</v>
      </c>
      <c r="H16" s="564">
        <v>103.64969364796357</v>
      </c>
      <c r="I16" s="564">
        <v>110.91333902800817</v>
      </c>
    </row>
    <row r="17" spans="2:12" s="557" customFormat="1" ht="15">
      <c r="B17" s="568"/>
      <c r="C17" s="569"/>
      <c r="D17" s="569"/>
      <c r="E17" s="569"/>
      <c r="F17" s="569"/>
      <c r="G17" s="569"/>
      <c r="H17" s="569"/>
      <c r="I17" s="569"/>
      <c r="J17" s="569"/>
      <c r="L17" s="555"/>
    </row>
    <row r="18" spans="2:12" s="559" customFormat="1" ht="14.25" customHeight="1">
      <c r="B18" s="987" t="s">
        <v>8</v>
      </c>
      <c r="C18" s="987"/>
      <c r="D18" s="987"/>
      <c r="E18" s="987"/>
      <c r="F18" s="987"/>
      <c r="G18" s="987"/>
      <c r="H18" s="987"/>
      <c r="I18" s="987"/>
      <c r="J18" s="558"/>
      <c r="K18" s="558"/>
      <c r="L18" s="555"/>
    </row>
    <row r="19" spans="2:9" ht="15" customHeight="1">
      <c r="B19" s="570"/>
      <c r="C19" s="561" t="s">
        <v>383</v>
      </c>
      <c r="D19" s="561" t="s">
        <v>384</v>
      </c>
      <c r="E19" s="561" t="s">
        <v>378</v>
      </c>
      <c r="F19" s="561" t="s">
        <v>379</v>
      </c>
      <c r="G19" s="561" t="s">
        <v>380</v>
      </c>
      <c r="H19" s="561" t="s">
        <v>381</v>
      </c>
      <c r="I19" s="562" t="s">
        <v>382</v>
      </c>
    </row>
    <row r="20" spans="2:9" ht="15" customHeight="1">
      <c r="B20" s="563">
        <v>1938</v>
      </c>
      <c r="C20" s="564">
        <v>100</v>
      </c>
      <c r="D20" s="564">
        <v>100</v>
      </c>
      <c r="E20" s="564">
        <v>100</v>
      </c>
      <c r="F20" s="564">
        <v>100</v>
      </c>
      <c r="G20" s="564">
        <v>100</v>
      </c>
      <c r="H20" s="564">
        <v>100</v>
      </c>
      <c r="I20" s="564">
        <v>100</v>
      </c>
    </row>
    <row r="21" spans="2:9" ht="15" customHeight="1">
      <c r="B21" s="563">
        <v>1939</v>
      </c>
      <c r="C21" s="564">
        <v>102.39728811482188</v>
      </c>
      <c r="D21" s="564">
        <v>102.17062143790976</v>
      </c>
      <c r="E21" s="564">
        <v>101.1077356096212</v>
      </c>
      <c r="F21" s="564">
        <v>102.6706605754998</v>
      </c>
      <c r="G21" s="564">
        <v>101.57275213992828</v>
      </c>
      <c r="H21" s="564">
        <v>107.54132720892268</v>
      </c>
      <c r="I21" s="564">
        <v>103.12477210017406</v>
      </c>
    </row>
    <row r="22" spans="2:9" ht="15" customHeight="1">
      <c r="B22" s="563">
        <v>1940</v>
      </c>
      <c r="C22" s="564">
        <v>104.41077337501115</v>
      </c>
      <c r="D22" s="564">
        <v>106.67409757417896</v>
      </c>
      <c r="E22" s="564">
        <v>102.33741547917114</v>
      </c>
      <c r="F22" s="564">
        <v>102.14100901240532</v>
      </c>
      <c r="G22" s="564">
        <v>100.17103352601161</v>
      </c>
      <c r="H22" s="564">
        <v>115.3165869152253</v>
      </c>
      <c r="I22" s="564">
        <v>105.3734227646146</v>
      </c>
    </row>
    <row r="23" spans="2:9" ht="15" customHeight="1">
      <c r="B23" s="563">
        <v>1941</v>
      </c>
      <c r="C23" s="564">
        <v>107.22442204997523</v>
      </c>
      <c r="D23" s="564">
        <v>115.5557992517239</v>
      </c>
      <c r="E23" s="564">
        <v>104.15791086521943</v>
      </c>
      <c r="F23" s="564">
        <v>104.53278887995285</v>
      </c>
      <c r="G23" s="564">
        <v>100.63250082820147</v>
      </c>
      <c r="H23" s="564">
        <v>120.03629445891067</v>
      </c>
      <c r="I23" s="564">
        <v>109.34531307031094</v>
      </c>
    </row>
    <row r="24" spans="2:9" ht="15" customHeight="1">
      <c r="B24" s="563">
        <v>1942</v>
      </c>
      <c r="C24" s="564">
        <v>110.22608635058981</v>
      </c>
      <c r="D24" s="564">
        <v>121.74599407479741</v>
      </c>
      <c r="E24" s="564">
        <v>105.99992526779312</v>
      </c>
      <c r="F24" s="564">
        <v>106.31547598446711</v>
      </c>
      <c r="G24" s="564">
        <v>101.63024846435908</v>
      </c>
      <c r="H24" s="564">
        <v>128.35842543064228</v>
      </c>
      <c r="I24" s="564">
        <v>114.21506238409505</v>
      </c>
    </row>
    <row r="25" spans="2:9" ht="15" customHeight="1">
      <c r="B25" s="563">
        <v>1943</v>
      </c>
      <c r="C25" s="564">
        <v>111.65777307500154</v>
      </c>
      <c r="D25" s="564">
        <v>127.83343525443834</v>
      </c>
      <c r="E25" s="564">
        <v>106.55506737537704</v>
      </c>
      <c r="F25" s="564">
        <v>107.36242547741247</v>
      </c>
      <c r="G25" s="564">
        <v>105.84370254201465</v>
      </c>
      <c r="H25" s="564">
        <v>128.4512811565966</v>
      </c>
      <c r="I25" s="564">
        <v>116.9751103123912</v>
      </c>
    </row>
    <row r="26" spans="2:9" ht="15" customHeight="1">
      <c r="B26" s="563">
        <v>1944</v>
      </c>
      <c r="C26" s="564">
        <v>112.27878117958555</v>
      </c>
      <c r="D26" s="564">
        <v>132.2800250550682</v>
      </c>
      <c r="E26" s="564">
        <v>105.10425694311418</v>
      </c>
      <c r="F26" s="564">
        <v>107.39063369165589</v>
      </c>
      <c r="G26" s="564">
        <v>106.15704687721794</v>
      </c>
      <c r="H26" s="564">
        <v>136.29548975527507</v>
      </c>
      <c r="I26" s="564">
        <v>116.99393276595629</v>
      </c>
    </row>
    <row r="27" spans="2:9" ht="15" customHeight="1">
      <c r="B27" s="563">
        <v>1945</v>
      </c>
      <c r="C27" s="564">
        <v>113.72358204755459</v>
      </c>
      <c r="D27" s="564">
        <v>135.64705834013637</v>
      </c>
      <c r="E27" s="564">
        <v>104.81745807295914</v>
      </c>
      <c r="F27" s="564">
        <v>108.79091142176962</v>
      </c>
      <c r="G27" s="564">
        <v>103.42660400747958</v>
      </c>
      <c r="H27" s="564">
        <v>132.9212558203754</v>
      </c>
      <c r="I27" s="566">
        <v>123</v>
      </c>
    </row>
    <row r="28" spans="2:9" ht="15" customHeight="1">
      <c r="B28" s="563">
        <v>1946</v>
      </c>
      <c r="C28" s="564">
        <v>116.00440137586793</v>
      </c>
      <c r="D28" s="564">
        <v>142.76878121878258</v>
      </c>
      <c r="E28" s="564">
        <v>104.34328942561785</v>
      </c>
      <c r="F28" s="564">
        <v>108.94451066930216</v>
      </c>
      <c r="G28" s="564">
        <v>103.00925002432786</v>
      </c>
      <c r="H28" s="564">
        <v>130.82524068456414</v>
      </c>
      <c r="I28" s="564">
        <v>126.30169714794445</v>
      </c>
    </row>
    <row r="29" spans="2:9" ht="15" customHeight="1">
      <c r="B29" s="563">
        <v>1947</v>
      </c>
      <c r="C29" s="564">
        <v>117.43784819499369</v>
      </c>
      <c r="D29" s="564">
        <v>148.23956774013138</v>
      </c>
      <c r="E29" s="564">
        <v>105.29604086240488</v>
      </c>
      <c r="F29" s="564">
        <v>111.1483915557805</v>
      </c>
      <c r="G29" s="564">
        <v>99.77643588099522</v>
      </c>
      <c r="H29" s="564">
        <v>134.75223983853752</v>
      </c>
      <c r="I29" s="564">
        <v>127.90859297420158</v>
      </c>
    </row>
    <row r="30" spans="2:9" ht="15" customHeight="1">
      <c r="B30" s="563">
        <v>1948</v>
      </c>
      <c r="C30" s="564">
        <f>C29*'[6]eacr_g2_tcd'!C32</f>
        <v>118.53213279460715</v>
      </c>
      <c r="D30" s="564">
        <f>D29*'[6]eacr_g2_tcd'!F32</f>
        <v>142.66739254682648</v>
      </c>
      <c r="E30" s="564">
        <f>E29*'[6]eacr_g2_tcd'!D32</f>
        <v>104.42315731789613</v>
      </c>
      <c r="F30" s="564">
        <f>F29*'[6]eacr_g2_tcd'!H32</f>
        <v>111.4276461198862</v>
      </c>
      <c r="G30" s="564">
        <f>G29*'[6]eacr_g2_tcd'!I32</f>
        <v>94.60921466829879</v>
      </c>
      <c r="H30" s="564">
        <f>H29*'[6]eacr_g2_tcd'!J32</f>
        <v>125.09741178821348</v>
      </c>
      <c r="I30" s="564">
        <f>'[6]ancetre_b2'!O19*I29</f>
        <v>129.7999399497483</v>
      </c>
    </row>
    <row r="31" spans="2:9" ht="15" customHeight="1">
      <c r="B31" s="563">
        <v>1949</v>
      </c>
      <c r="C31" s="564">
        <v>119.43487418916804</v>
      </c>
      <c r="D31" s="564">
        <v>143.8539537036644</v>
      </c>
      <c r="E31" s="564">
        <v>104.5404462277097</v>
      </c>
      <c r="F31" s="564">
        <v>110.34500082238633</v>
      </c>
      <c r="G31" s="564">
        <v>91.22249242226482</v>
      </c>
      <c r="H31" s="564">
        <v>119.4164448067882</v>
      </c>
      <c r="I31" s="564">
        <v>129.3808927151672</v>
      </c>
    </row>
    <row r="32" spans="2:9" ht="134.25" customHeight="1">
      <c r="B32" s="988" t="s">
        <v>385</v>
      </c>
      <c r="C32" s="989"/>
      <c r="D32" s="989"/>
      <c r="E32" s="989"/>
      <c r="F32" s="989"/>
      <c r="G32" s="989"/>
      <c r="H32" s="989"/>
      <c r="I32" s="989"/>
    </row>
    <row r="33" spans="2:11" ht="15">
      <c r="B33" s="571"/>
      <c r="C33" s="571"/>
      <c r="D33" s="571"/>
      <c r="E33" s="571"/>
      <c r="F33" s="571"/>
      <c r="G33" s="571"/>
      <c r="H33" s="571"/>
      <c r="I33" s="571"/>
      <c r="K33" s="571"/>
    </row>
    <row r="34" spans="2:11" ht="15">
      <c r="B34" s="571"/>
      <c r="C34" s="571"/>
      <c r="D34" s="571"/>
      <c r="E34" s="571"/>
      <c r="F34" s="571"/>
      <c r="G34" s="571"/>
      <c r="H34" s="571"/>
      <c r="I34" s="571"/>
      <c r="K34" s="571"/>
    </row>
    <row r="35" spans="2:11" ht="15">
      <c r="B35" s="571"/>
      <c r="C35" s="571"/>
      <c r="D35" s="571"/>
      <c r="E35" s="571"/>
      <c r="F35" s="571"/>
      <c r="G35" s="571"/>
      <c r="H35" s="571"/>
      <c r="I35" s="571"/>
      <c r="K35" s="571"/>
    </row>
    <row r="36" spans="2:11" ht="15">
      <c r="B36" s="571"/>
      <c r="C36" s="571"/>
      <c r="D36" s="571"/>
      <c r="E36" s="571"/>
      <c r="F36" s="571"/>
      <c r="G36" s="571"/>
      <c r="H36" s="571"/>
      <c r="I36" s="571"/>
      <c r="K36" s="571"/>
    </row>
    <row r="37" spans="2:11" ht="15">
      <c r="B37" s="571"/>
      <c r="C37" s="571"/>
      <c r="D37" s="571"/>
      <c r="E37" s="571"/>
      <c r="F37" s="571"/>
      <c r="G37" s="571"/>
      <c r="H37" s="571"/>
      <c r="I37" s="571"/>
      <c r="K37" s="571"/>
    </row>
    <row r="38" spans="2:9" ht="15">
      <c r="B38" s="571"/>
      <c r="C38" s="571"/>
      <c r="D38" s="571"/>
      <c r="E38" s="571"/>
      <c r="F38" s="571"/>
      <c r="G38" s="571"/>
      <c r="H38" s="571"/>
      <c r="I38" s="571"/>
    </row>
    <row r="39" spans="2:9" ht="15">
      <c r="B39" s="571"/>
      <c r="C39" s="571"/>
      <c r="D39" s="571"/>
      <c r="E39" s="571"/>
      <c r="F39" s="571"/>
      <c r="G39" s="571"/>
      <c r="H39" s="571"/>
      <c r="I39" s="571"/>
    </row>
    <row r="40" spans="2:9" ht="15">
      <c r="B40" s="571"/>
      <c r="C40" s="571"/>
      <c r="D40" s="571"/>
      <c r="E40" s="571"/>
      <c r="F40" s="571"/>
      <c r="G40" s="571"/>
      <c r="H40" s="571"/>
      <c r="I40" s="571"/>
    </row>
    <row r="41" spans="2:9" ht="15">
      <c r="B41" s="571"/>
      <c r="C41" s="571"/>
      <c r="D41" s="571"/>
      <c r="E41" s="571"/>
      <c r="F41" s="571"/>
      <c r="G41" s="571"/>
      <c r="H41" s="571"/>
      <c r="I41" s="571"/>
    </row>
    <row r="42" spans="2:9" ht="15">
      <c r="B42" s="571"/>
      <c r="C42" s="571"/>
      <c r="D42" s="571"/>
      <c r="E42" s="571"/>
      <c r="F42" s="571"/>
      <c r="G42" s="571"/>
      <c r="H42" s="571"/>
      <c r="I42" s="571"/>
    </row>
    <row r="43" spans="2:9" ht="15">
      <c r="B43" s="571"/>
      <c r="C43" s="571"/>
      <c r="D43" s="571"/>
      <c r="E43" s="571"/>
      <c r="F43" s="571"/>
      <c r="G43" s="571"/>
      <c r="H43" s="571"/>
      <c r="I43" s="571"/>
    </row>
    <row r="44" spans="2:9" ht="15">
      <c r="B44" s="571"/>
      <c r="C44" s="571"/>
      <c r="D44" s="571"/>
      <c r="E44" s="571"/>
      <c r="F44" s="571"/>
      <c r="G44" s="571"/>
      <c r="H44" s="571"/>
      <c r="I44" s="571"/>
    </row>
    <row r="45" spans="2:9" ht="15">
      <c r="B45" s="571"/>
      <c r="C45" s="571"/>
      <c r="D45" s="571"/>
      <c r="E45" s="571"/>
      <c r="F45" s="571"/>
      <c r="G45" s="571"/>
      <c r="H45" s="571"/>
      <c r="I45" s="571"/>
    </row>
    <row r="46" spans="2:9" ht="15">
      <c r="B46" s="571"/>
      <c r="C46" s="571"/>
      <c r="D46" s="571"/>
      <c r="E46" s="571"/>
      <c r="F46" s="571"/>
      <c r="G46" s="571"/>
      <c r="H46" s="571"/>
      <c r="I46" s="571"/>
    </row>
    <row r="47" spans="2:9" ht="15">
      <c r="B47" s="571"/>
      <c r="C47" s="571"/>
      <c r="D47" s="571"/>
      <c r="E47" s="571"/>
      <c r="F47" s="571"/>
      <c r="G47" s="571"/>
      <c r="H47" s="571"/>
      <c r="I47" s="571"/>
    </row>
    <row r="48" spans="2:9" ht="15">
      <c r="B48" s="571"/>
      <c r="C48" s="571"/>
      <c r="D48" s="571"/>
      <c r="E48" s="571"/>
      <c r="F48" s="571"/>
      <c r="G48" s="571"/>
      <c r="H48" s="571"/>
      <c r="I48" s="571"/>
    </row>
    <row r="49" spans="2:9" ht="15">
      <c r="B49" s="571"/>
      <c r="C49" s="571"/>
      <c r="D49" s="571"/>
      <c r="E49" s="571"/>
      <c r="F49" s="571"/>
      <c r="G49" s="571"/>
      <c r="H49" s="571"/>
      <c r="I49" s="571"/>
    </row>
    <row r="50" spans="2:9" ht="15">
      <c r="B50" s="571"/>
      <c r="C50" s="571"/>
      <c r="D50" s="571"/>
      <c r="E50" s="571"/>
      <c r="F50" s="571"/>
      <c r="G50" s="571"/>
      <c r="H50" s="571"/>
      <c r="I50" s="571"/>
    </row>
    <row r="51" spans="2:9" ht="15">
      <c r="B51" s="571"/>
      <c r="C51" s="571"/>
      <c r="D51" s="571"/>
      <c r="E51" s="571"/>
      <c r="F51" s="571"/>
      <c r="G51" s="571"/>
      <c r="H51" s="571"/>
      <c r="I51" s="571"/>
    </row>
    <row r="52" spans="2:9" ht="15">
      <c r="B52" s="571"/>
      <c r="C52" s="571"/>
      <c r="D52" s="571"/>
      <c r="E52" s="571"/>
      <c r="F52" s="571"/>
      <c r="G52" s="571"/>
      <c r="H52" s="571"/>
      <c r="I52" s="571"/>
    </row>
    <row r="53" spans="2:9" ht="15">
      <c r="B53" s="571"/>
      <c r="C53" s="571"/>
      <c r="D53" s="571"/>
      <c r="E53" s="571"/>
      <c r="F53" s="571"/>
      <c r="G53" s="571"/>
      <c r="H53" s="571"/>
      <c r="I53" s="571"/>
    </row>
    <row r="54" spans="2:9" ht="15">
      <c r="B54" s="571"/>
      <c r="C54" s="571"/>
      <c r="D54" s="571"/>
      <c r="E54" s="571"/>
      <c r="F54" s="571"/>
      <c r="G54" s="571"/>
      <c r="H54" s="571"/>
      <c r="I54" s="571"/>
    </row>
    <row r="55" spans="2:9" ht="15">
      <c r="B55" s="571"/>
      <c r="C55" s="571"/>
      <c r="D55" s="571"/>
      <c r="E55" s="571"/>
      <c r="F55" s="571"/>
      <c r="G55" s="571"/>
      <c r="H55" s="571"/>
      <c r="I55" s="571"/>
    </row>
    <row r="56" spans="2:9" ht="15">
      <c r="B56" s="571"/>
      <c r="C56" s="571"/>
      <c r="D56" s="571"/>
      <c r="E56" s="571"/>
      <c r="F56" s="571"/>
      <c r="G56" s="571"/>
      <c r="H56" s="571"/>
      <c r="I56" s="571"/>
    </row>
    <row r="57" spans="2:9" ht="15">
      <c r="B57" s="571"/>
      <c r="C57" s="571"/>
      <c r="D57" s="571"/>
      <c r="E57" s="571"/>
      <c r="F57" s="571"/>
      <c r="G57" s="571"/>
      <c r="H57" s="571"/>
      <c r="I57" s="571"/>
    </row>
    <row r="58" spans="2:9" ht="15">
      <c r="B58" s="571"/>
      <c r="C58" s="571"/>
      <c r="D58" s="571"/>
      <c r="E58" s="571"/>
      <c r="F58" s="571"/>
      <c r="G58" s="571"/>
      <c r="H58" s="571"/>
      <c r="I58" s="571"/>
    </row>
    <row r="59" spans="2:9" ht="15">
      <c r="B59" s="571"/>
      <c r="C59" s="571"/>
      <c r="D59" s="571"/>
      <c r="E59" s="571"/>
      <c r="F59" s="571"/>
      <c r="G59" s="571"/>
      <c r="H59" s="571"/>
      <c r="I59" s="571"/>
    </row>
    <row r="60" spans="2:9" ht="15">
      <c r="B60" s="571"/>
      <c r="C60" s="571"/>
      <c r="D60" s="571"/>
      <c r="E60" s="571"/>
      <c r="F60" s="571"/>
      <c r="G60" s="571"/>
      <c r="H60" s="571"/>
      <c r="I60" s="571"/>
    </row>
    <row r="61" spans="2:9" ht="15">
      <c r="B61" s="571"/>
      <c r="C61" s="571"/>
      <c r="D61" s="571"/>
      <c r="E61" s="571"/>
      <c r="F61" s="571"/>
      <c r="G61" s="571"/>
      <c r="H61" s="571"/>
      <c r="I61" s="571"/>
    </row>
    <row r="62" spans="2:9" ht="15">
      <c r="B62" s="571"/>
      <c r="C62" s="571"/>
      <c r="D62" s="571"/>
      <c r="E62" s="571"/>
      <c r="F62" s="571"/>
      <c r="G62" s="571"/>
      <c r="H62" s="571"/>
      <c r="I62" s="571"/>
    </row>
    <row r="63" spans="2:9" ht="15">
      <c r="B63" s="571"/>
      <c r="C63" s="571"/>
      <c r="D63" s="571"/>
      <c r="E63" s="571"/>
      <c r="F63" s="571"/>
      <c r="G63" s="571"/>
      <c r="H63" s="571"/>
      <c r="I63" s="571"/>
    </row>
    <row r="64" spans="2:9" ht="15">
      <c r="B64" s="571"/>
      <c r="C64" s="571"/>
      <c r="D64" s="571"/>
      <c r="E64" s="571"/>
      <c r="F64" s="571"/>
      <c r="G64" s="571"/>
      <c r="H64" s="571"/>
      <c r="I64" s="571"/>
    </row>
    <row r="65" spans="2:9" ht="15">
      <c r="B65" s="571"/>
      <c r="C65" s="571"/>
      <c r="D65" s="571"/>
      <c r="E65" s="571"/>
      <c r="F65" s="571"/>
      <c r="G65" s="571"/>
      <c r="H65" s="571"/>
      <c r="I65" s="571"/>
    </row>
    <row r="66" spans="2:9" ht="15">
      <c r="B66" s="571"/>
      <c r="C66" s="571"/>
      <c r="D66" s="571"/>
      <c r="E66" s="571"/>
      <c r="F66" s="571"/>
      <c r="G66" s="571"/>
      <c r="H66" s="571"/>
      <c r="I66" s="571"/>
    </row>
    <row r="67" spans="2:9" ht="15">
      <c r="B67" s="571"/>
      <c r="C67" s="571"/>
      <c r="D67" s="571"/>
      <c r="E67" s="571"/>
      <c r="F67" s="571"/>
      <c r="G67" s="571"/>
      <c r="H67" s="571"/>
      <c r="I67" s="571"/>
    </row>
    <row r="68" spans="2:9" ht="15">
      <c r="B68" s="571"/>
      <c r="C68" s="571"/>
      <c r="D68" s="571"/>
      <c r="E68" s="571"/>
      <c r="F68" s="571"/>
      <c r="G68" s="571"/>
      <c r="H68" s="571"/>
      <c r="I68" s="571"/>
    </row>
    <row r="69" spans="2:9" ht="15">
      <c r="B69" s="571"/>
      <c r="C69" s="571"/>
      <c r="D69" s="571"/>
      <c r="E69" s="571"/>
      <c r="F69" s="571"/>
      <c r="G69" s="571"/>
      <c r="H69" s="571"/>
      <c r="I69" s="571"/>
    </row>
    <row r="70" spans="2:9" ht="15">
      <c r="B70" s="571"/>
      <c r="C70" s="571"/>
      <c r="D70" s="571"/>
      <c r="E70" s="571"/>
      <c r="F70" s="571"/>
      <c r="G70" s="571"/>
      <c r="H70" s="571"/>
      <c r="I70" s="571"/>
    </row>
    <row r="71" spans="2:9" ht="15">
      <c r="B71" s="571"/>
      <c r="C71" s="571"/>
      <c r="D71" s="571"/>
      <c r="E71" s="571"/>
      <c r="F71" s="571"/>
      <c r="G71" s="571"/>
      <c r="H71" s="571"/>
      <c r="I71" s="571"/>
    </row>
    <row r="72" spans="2:9" ht="15">
      <c r="B72" s="571"/>
      <c r="C72" s="571"/>
      <c r="D72" s="571"/>
      <c r="E72" s="571"/>
      <c r="F72" s="571"/>
      <c r="G72" s="571"/>
      <c r="H72" s="571"/>
      <c r="I72" s="571"/>
    </row>
    <row r="73" spans="2:9" ht="15">
      <c r="B73" s="571"/>
      <c r="C73" s="571"/>
      <c r="D73" s="571"/>
      <c r="E73" s="571"/>
      <c r="F73" s="571"/>
      <c r="G73" s="571"/>
      <c r="H73" s="571"/>
      <c r="I73" s="571"/>
    </row>
    <row r="74" spans="2:9" ht="15">
      <c r="B74" s="571"/>
      <c r="C74" s="571"/>
      <c r="D74" s="571"/>
      <c r="E74" s="571"/>
      <c r="F74" s="571"/>
      <c r="G74" s="571"/>
      <c r="H74" s="571"/>
      <c r="I74" s="571"/>
    </row>
    <row r="75" spans="2:9" ht="15">
      <c r="B75" s="571"/>
      <c r="C75" s="571"/>
      <c r="D75" s="571"/>
      <c r="E75" s="571"/>
      <c r="F75" s="571"/>
      <c r="G75" s="571"/>
      <c r="H75" s="571"/>
      <c r="I75" s="571"/>
    </row>
    <row r="76" spans="2:9" ht="15">
      <c r="B76" s="571"/>
      <c r="C76" s="571"/>
      <c r="D76" s="571"/>
      <c r="E76" s="571"/>
      <c r="F76" s="571"/>
      <c r="G76" s="571"/>
      <c r="H76" s="571"/>
      <c r="I76" s="571"/>
    </row>
    <row r="77" spans="2:9" ht="15">
      <c r="B77" s="571"/>
      <c r="C77" s="571"/>
      <c r="D77" s="571"/>
      <c r="E77" s="571"/>
      <c r="F77" s="571"/>
      <c r="G77" s="571"/>
      <c r="H77" s="571"/>
      <c r="I77" s="571"/>
    </row>
    <row r="78" spans="2:9" ht="15">
      <c r="B78" s="571"/>
      <c r="C78" s="571"/>
      <c r="D78" s="571"/>
      <c r="E78" s="571"/>
      <c r="F78" s="571"/>
      <c r="G78" s="571"/>
      <c r="H78" s="571"/>
      <c r="I78" s="571"/>
    </row>
    <row r="79" spans="2:9" ht="15">
      <c r="B79" s="571"/>
      <c r="C79" s="571"/>
      <c r="D79" s="571"/>
      <c r="E79" s="571"/>
      <c r="F79" s="571"/>
      <c r="G79" s="571"/>
      <c r="H79" s="571"/>
      <c r="I79" s="571"/>
    </row>
    <row r="80" spans="2:9" ht="15">
      <c r="B80" s="571"/>
      <c r="C80" s="571"/>
      <c r="D80" s="571"/>
      <c r="E80" s="571"/>
      <c r="F80" s="571"/>
      <c r="G80" s="571"/>
      <c r="H80" s="571"/>
      <c r="I80" s="571"/>
    </row>
    <row r="81" spans="2:9" ht="15">
      <c r="B81" s="571"/>
      <c r="C81" s="571"/>
      <c r="D81" s="571"/>
      <c r="E81" s="571"/>
      <c r="F81" s="571"/>
      <c r="G81" s="571"/>
      <c r="H81" s="571"/>
      <c r="I81" s="571"/>
    </row>
    <row r="82" spans="2:9" ht="15">
      <c r="B82" s="571"/>
      <c r="C82" s="571"/>
      <c r="D82" s="571"/>
      <c r="E82" s="571"/>
      <c r="F82" s="571"/>
      <c r="G82" s="571"/>
      <c r="H82" s="571"/>
      <c r="I82" s="571"/>
    </row>
    <row r="83" spans="2:9" ht="15">
      <c r="B83" s="571"/>
      <c r="C83" s="571"/>
      <c r="D83" s="571"/>
      <c r="E83" s="571"/>
      <c r="F83" s="571"/>
      <c r="G83" s="571"/>
      <c r="H83" s="571"/>
      <c r="I83" s="571"/>
    </row>
    <row r="84" spans="2:9" ht="15">
      <c r="B84" s="571"/>
      <c r="C84" s="571"/>
      <c r="D84" s="571"/>
      <c r="E84" s="571"/>
      <c r="F84" s="571"/>
      <c r="G84" s="571"/>
      <c r="H84" s="571"/>
      <c r="I84" s="571"/>
    </row>
    <row r="85" spans="2:9" ht="15">
      <c r="B85" s="571"/>
      <c r="C85" s="571"/>
      <c r="D85" s="571"/>
      <c r="E85" s="571"/>
      <c r="F85" s="571"/>
      <c r="G85" s="571"/>
      <c r="H85" s="571"/>
      <c r="I85" s="571"/>
    </row>
    <row r="86" spans="2:9" ht="15">
      <c r="B86" s="571"/>
      <c r="C86" s="571"/>
      <c r="D86" s="571"/>
      <c r="E86" s="571"/>
      <c r="F86" s="571"/>
      <c r="G86" s="571"/>
      <c r="H86" s="571"/>
      <c r="I86" s="571"/>
    </row>
    <row r="87" spans="2:9" ht="15">
      <c r="B87" s="571"/>
      <c r="C87" s="571"/>
      <c r="D87" s="571"/>
      <c r="E87" s="571"/>
      <c r="F87" s="571"/>
      <c r="G87" s="571"/>
      <c r="H87" s="571"/>
      <c r="I87" s="571"/>
    </row>
    <row r="88" spans="2:9" ht="15">
      <c r="B88" s="571"/>
      <c r="C88" s="571"/>
      <c r="D88" s="571"/>
      <c r="E88" s="571"/>
      <c r="F88" s="571"/>
      <c r="G88" s="571"/>
      <c r="H88" s="571"/>
      <c r="I88" s="571"/>
    </row>
    <row r="89" spans="2:9" ht="15">
      <c r="B89" s="571"/>
      <c r="C89" s="571"/>
      <c r="D89" s="571"/>
      <c r="E89" s="571"/>
      <c r="F89" s="571"/>
      <c r="G89" s="571"/>
      <c r="H89" s="571"/>
      <c r="I89" s="571"/>
    </row>
    <row r="90" spans="2:9" ht="15">
      <c r="B90" s="571"/>
      <c r="C90" s="571"/>
      <c r="D90" s="571"/>
      <c r="E90" s="571"/>
      <c r="F90" s="571"/>
      <c r="G90" s="571"/>
      <c r="H90" s="571"/>
      <c r="I90" s="571"/>
    </row>
    <row r="91" spans="2:9" ht="15">
      <c r="B91" s="571"/>
      <c r="C91" s="571"/>
      <c r="D91" s="571"/>
      <c r="E91" s="571"/>
      <c r="F91" s="571"/>
      <c r="G91" s="571"/>
      <c r="H91" s="571"/>
      <c r="I91" s="571"/>
    </row>
    <row r="92" spans="2:9" ht="15">
      <c r="B92" s="571"/>
      <c r="C92" s="571"/>
      <c r="D92" s="571"/>
      <c r="E92" s="571"/>
      <c r="F92" s="571"/>
      <c r="G92" s="571"/>
      <c r="H92" s="571"/>
      <c r="I92" s="571"/>
    </row>
    <row r="93" spans="2:9" ht="15">
      <c r="B93" s="571"/>
      <c r="C93" s="571"/>
      <c r="D93" s="571"/>
      <c r="E93" s="571"/>
      <c r="F93" s="571"/>
      <c r="G93" s="571"/>
      <c r="H93" s="571"/>
      <c r="I93" s="571"/>
    </row>
    <row r="94" spans="2:9" ht="15">
      <c r="B94" s="571"/>
      <c r="C94" s="571"/>
      <c r="D94" s="571"/>
      <c r="E94" s="571"/>
      <c r="F94" s="571"/>
      <c r="G94" s="571"/>
      <c r="H94" s="571"/>
      <c r="I94" s="571"/>
    </row>
    <row r="95" spans="2:9" ht="15">
      <c r="B95" s="571"/>
      <c r="C95" s="571"/>
      <c r="D95" s="571"/>
      <c r="E95" s="571"/>
      <c r="F95" s="571"/>
      <c r="G95" s="571"/>
      <c r="H95" s="571"/>
      <c r="I95" s="571"/>
    </row>
    <row r="96" spans="2:9" ht="15">
      <c r="B96" s="571"/>
      <c r="C96" s="571"/>
      <c r="D96" s="571"/>
      <c r="E96" s="571"/>
      <c r="F96" s="571"/>
      <c r="G96" s="571"/>
      <c r="H96" s="571"/>
      <c r="I96" s="571"/>
    </row>
    <row r="97" spans="2:9" ht="15">
      <c r="B97" s="571"/>
      <c r="C97" s="571"/>
      <c r="D97" s="571"/>
      <c r="E97" s="571"/>
      <c r="F97" s="571"/>
      <c r="G97" s="571"/>
      <c r="H97" s="571"/>
      <c r="I97" s="571"/>
    </row>
    <row r="98" spans="2:9" ht="15">
      <c r="B98" s="571"/>
      <c r="C98" s="571"/>
      <c r="D98" s="571"/>
      <c r="E98" s="571"/>
      <c r="F98" s="571"/>
      <c r="G98" s="571"/>
      <c r="H98" s="571"/>
      <c r="I98" s="571"/>
    </row>
    <row r="99" spans="2:9" ht="15">
      <c r="B99" s="571"/>
      <c r="C99" s="571"/>
      <c r="D99" s="571"/>
      <c r="E99" s="571"/>
      <c r="F99" s="571"/>
      <c r="G99" s="571"/>
      <c r="H99" s="571"/>
      <c r="I99" s="571"/>
    </row>
    <row r="100" spans="2:9" ht="15">
      <c r="B100" s="571"/>
      <c r="C100" s="571"/>
      <c r="D100" s="571"/>
      <c r="E100" s="571"/>
      <c r="F100" s="571"/>
      <c r="G100" s="571"/>
      <c r="H100" s="571"/>
      <c r="I100" s="571"/>
    </row>
    <row r="101" spans="2:9" ht="15">
      <c r="B101" s="571"/>
      <c r="C101" s="571"/>
      <c r="D101" s="571"/>
      <c r="E101" s="571"/>
      <c r="F101" s="571"/>
      <c r="G101" s="571"/>
      <c r="H101" s="571"/>
      <c r="I101" s="571"/>
    </row>
    <row r="102" spans="2:9" ht="15">
      <c r="B102" s="571"/>
      <c r="C102" s="571"/>
      <c r="D102" s="571"/>
      <c r="E102" s="571"/>
      <c r="F102" s="571"/>
      <c r="G102" s="571"/>
      <c r="H102" s="571"/>
      <c r="I102" s="571"/>
    </row>
    <row r="103" spans="2:9" ht="15">
      <c r="B103" s="571"/>
      <c r="C103" s="571"/>
      <c r="D103" s="571"/>
      <c r="E103" s="571"/>
      <c r="F103" s="571"/>
      <c r="G103" s="571"/>
      <c r="H103" s="571"/>
      <c r="I103" s="571"/>
    </row>
    <row r="104" spans="2:9" ht="15">
      <c r="B104" s="571"/>
      <c r="C104" s="571"/>
      <c r="D104" s="571"/>
      <c r="E104" s="571"/>
      <c r="F104" s="571"/>
      <c r="G104" s="571"/>
      <c r="H104" s="571"/>
      <c r="I104" s="571"/>
    </row>
    <row r="105" spans="2:9" ht="15">
      <c r="B105" s="571"/>
      <c r="C105" s="571"/>
      <c r="D105" s="571"/>
      <c r="E105" s="571"/>
      <c r="F105" s="571"/>
      <c r="G105" s="571"/>
      <c r="H105" s="571"/>
      <c r="I105" s="571"/>
    </row>
    <row r="106" spans="2:9" ht="15">
      <c r="B106" s="571"/>
      <c r="C106" s="571"/>
      <c r="D106" s="571"/>
      <c r="E106" s="571"/>
      <c r="F106" s="571"/>
      <c r="G106" s="571"/>
      <c r="H106" s="571"/>
      <c r="I106" s="571"/>
    </row>
    <row r="107" spans="2:9" ht="15">
      <c r="B107" s="571"/>
      <c r="C107" s="571"/>
      <c r="D107" s="571"/>
      <c r="E107" s="571"/>
      <c r="F107" s="571"/>
      <c r="G107" s="571"/>
      <c r="H107" s="571"/>
      <c r="I107" s="571"/>
    </row>
    <row r="108" spans="2:9" ht="15">
      <c r="B108" s="571"/>
      <c r="C108" s="571"/>
      <c r="D108" s="571"/>
      <c r="E108" s="571"/>
      <c r="F108" s="571"/>
      <c r="G108" s="571"/>
      <c r="H108" s="571"/>
      <c r="I108" s="571"/>
    </row>
    <row r="109" spans="2:9" ht="15">
      <c r="B109" s="571"/>
      <c r="C109" s="571"/>
      <c r="D109" s="571"/>
      <c r="E109" s="571"/>
      <c r="F109" s="571"/>
      <c r="G109" s="571"/>
      <c r="H109" s="571"/>
      <c r="I109" s="571"/>
    </row>
    <row r="110" spans="2:9" ht="15">
      <c r="B110" s="571"/>
      <c r="C110" s="571"/>
      <c r="D110" s="571"/>
      <c r="E110" s="571"/>
      <c r="F110" s="571"/>
      <c r="G110" s="571"/>
      <c r="H110" s="571"/>
      <c r="I110" s="571"/>
    </row>
    <row r="111" spans="2:9" ht="15">
      <c r="B111" s="571"/>
      <c r="C111" s="571"/>
      <c r="D111" s="571"/>
      <c r="E111" s="571"/>
      <c r="F111" s="571"/>
      <c r="G111" s="571"/>
      <c r="H111" s="571"/>
      <c r="I111" s="571"/>
    </row>
    <row r="112" spans="2:9" ht="15">
      <c r="B112" s="571"/>
      <c r="C112" s="571"/>
      <c r="D112" s="571"/>
      <c r="E112" s="571"/>
      <c r="F112" s="571"/>
      <c r="G112" s="571"/>
      <c r="H112" s="571"/>
      <c r="I112" s="571"/>
    </row>
    <row r="113" spans="2:9" ht="15">
      <c r="B113" s="571"/>
      <c r="C113" s="571"/>
      <c r="D113" s="571"/>
      <c r="E113" s="571"/>
      <c r="F113" s="571"/>
      <c r="G113" s="571"/>
      <c r="H113" s="571"/>
      <c r="I113" s="571"/>
    </row>
    <row r="114" spans="2:9" ht="15">
      <c r="B114" s="571"/>
      <c r="C114" s="571"/>
      <c r="D114" s="571"/>
      <c r="E114" s="571"/>
      <c r="F114" s="571"/>
      <c r="G114" s="571"/>
      <c r="H114" s="571"/>
      <c r="I114" s="571"/>
    </row>
  </sheetData>
  <mergeCells count="4">
    <mergeCell ref="B2:I2"/>
    <mergeCell ref="B3:I3"/>
    <mergeCell ref="B18:I18"/>
    <mergeCell ref="B32:I32"/>
  </mergeCell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5"/>
  <sheetViews>
    <sheetView workbookViewId="0" topLeftCell="A1">
      <selection activeCell="B3" sqref="B3"/>
    </sheetView>
  </sheetViews>
  <sheetFormatPr defaultColWidth="11.421875" defaultRowHeight="15"/>
  <cols>
    <col min="1" max="1" width="3.28125" style="301" customWidth="1"/>
    <col min="2" max="2" width="12.421875" style="301" customWidth="1"/>
    <col min="3" max="6" width="14.7109375" style="301" customWidth="1"/>
    <col min="7" max="256" width="11.421875" style="301" customWidth="1"/>
    <col min="257" max="257" width="3.28125" style="301" customWidth="1"/>
    <col min="258" max="258" width="12.421875" style="301" customWidth="1"/>
    <col min="259" max="262" width="14.7109375" style="301" customWidth="1"/>
    <col min="263" max="512" width="11.421875" style="301" customWidth="1"/>
    <col min="513" max="513" width="3.28125" style="301" customWidth="1"/>
    <col min="514" max="514" width="12.421875" style="301" customWidth="1"/>
    <col min="515" max="518" width="14.7109375" style="301" customWidth="1"/>
    <col min="519" max="768" width="11.421875" style="301" customWidth="1"/>
    <col min="769" max="769" width="3.28125" style="301" customWidth="1"/>
    <col min="770" max="770" width="12.421875" style="301" customWidth="1"/>
    <col min="771" max="774" width="14.7109375" style="301" customWidth="1"/>
    <col min="775" max="1024" width="11.421875" style="301" customWidth="1"/>
    <col min="1025" max="1025" width="3.28125" style="301" customWidth="1"/>
    <col min="1026" max="1026" width="12.421875" style="301" customWidth="1"/>
    <col min="1027" max="1030" width="14.7109375" style="301" customWidth="1"/>
    <col min="1031" max="1280" width="11.421875" style="301" customWidth="1"/>
    <col min="1281" max="1281" width="3.28125" style="301" customWidth="1"/>
    <col min="1282" max="1282" width="12.421875" style="301" customWidth="1"/>
    <col min="1283" max="1286" width="14.7109375" style="301" customWidth="1"/>
    <col min="1287" max="1536" width="11.421875" style="301" customWidth="1"/>
    <col min="1537" max="1537" width="3.28125" style="301" customWidth="1"/>
    <col min="1538" max="1538" width="12.421875" style="301" customWidth="1"/>
    <col min="1539" max="1542" width="14.7109375" style="301" customWidth="1"/>
    <col min="1543" max="1792" width="11.421875" style="301" customWidth="1"/>
    <col min="1793" max="1793" width="3.28125" style="301" customWidth="1"/>
    <col min="1794" max="1794" width="12.421875" style="301" customWidth="1"/>
    <col min="1795" max="1798" width="14.7109375" style="301" customWidth="1"/>
    <col min="1799" max="2048" width="11.421875" style="301" customWidth="1"/>
    <col min="2049" max="2049" width="3.28125" style="301" customWidth="1"/>
    <col min="2050" max="2050" width="12.421875" style="301" customWidth="1"/>
    <col min="2051" max="2054" width="14.7109375" style="301" customWidth="1"/>
    <col min="2055" max="2304" width="11.421875" style="301" customWidth="1"/>
    <col min="2305" max="2305" width="3.28125" style="301" customWidth="1"/>
    <col min="2306" max="2306" width="12.421875" style="301" customWidth="1"/>
    <col min="2307" max="2310" width="14.7109375" style="301" customWidth="1"/>
    <col min="2311" max="2560" width="11.421875" style="301" customWidth="1"/>
    <col min="2561" max="2561" width="3.28125" style="301" customWidth="1"/>
    <col min="2562" max="2562" width="12.421875" style="301" customWidth="1"/>
    <col min="2563" max="2566" width="14.7109375" style="301" customWidth="1"/>
    <col min="2567" max="2816" width="11.421875" style="301" customWidth="1"/>
    <col min="2817" max="2817" width="3.28125" style="301" customWidth="1"/>
    <col min="2818" max="2818" width="12.421875" style="301" customWidth="1"/>
    <col min="2819" max="2822" width="14.7109375" style="301" customWidth="1"/>
    <col min="2823" max="3072" width="11.421875" style="301" customWidth="1"/>
    <col min="3073" max="3073" width="3.28125" style="301" customWidth="1"/>
    <col min="3074" max="3074" width="12.421875" style="301" customWidth="1"/>
    <col min="3075" max="3078" width="14.7109375" style="301" customWidth="1"/>
    <col min="3079" max="3328" width="11.421875" style="301" customWidth="1"/>
    <col min="3329" max="3329" width="3.28125" style="301" customWidth="1"/>
    <col min="3330" max="3330" width="12.421875" style="301" customWidth="1"/>
    <col min="3331" max="3334" width="14.7109375" style="301" customWidth="1"/>
    <col min="3335" max="3584" width="11.421875" style="301" customWidth="1"/>
    <col min="3585" max="3585" width="3.28125" style="301" customWidth="1"/>
    <col min="3586" max="3586" width="12.421875" style="301" customWidth="1"/>
    <col min="3587" max="3590" width="14.7109375" style="301" customWidth="1"/>
    <col min="3591" max="3840" width="11.421875" style="301" customWidth="1"/>
    <col min="3841" max="3841" width="3.28125" style="301" customWidth="1"/>
    <col min="3842" max="3842" width="12.421875" style="301" customWidth="1"/>
    <col min="3843" max="3846" width="14.7109375" style="301" customWidth="1"/>
    <col min="3847" max="4096" width="11.421875" style="301" customWidth="1"/>
    <col min="4097" max="4097" width="3.28125" style="301" customWidth="1"/>
    <col min="4098" max="4098" width="12.421875" style="301" customWidth="1"/>
    <col min="4099" max="4102" width="14.7109375" style="301" customWidth="1"/>
    <col min="4103" max="4352" width="11.421875" style="301" customWidth="1"/>
    <col min="4353" max="4353" width="3.28125" style="301" customWidth="1"/>
    <col min="4354" max="4354" width="12.421875" style="301" customWidth="1"/>
    <col min="4355" max="4358" width="14.7109375" style="301" customWidth="1"/>
    <col min="4359" max="4608" width="11.421875" style="301" customWidth="1"/>
    <col min="4609" max="4609" width="3.28125" style="301" customWidth="1"/>
    <col min="4610" max="4610" width="12.421875" style="301" customWidth="1"/>
    <col min="4611" max="4614" width="14.7109375" style="301" customWidth="1"/>
    <col min="4615" max="4864" width="11.421875" style="301" customWidth="1"/>
    <col min="4865" max="4865" width="3.28125" style="301" customWidth="1"/>
    <col min="4866" max="4866" width="12.421875" style="301" customWidth="1"/>
    <col min="4867" max="4870" width="14.7109375" style="301" customWidth="1"/>
    <col min="4871" max="5120" width="11.421875" style="301" customWidth="1"/>
    <col min="5121" max="5121" width="3.28125" style="301" customWidth="1"/>
    <col min="5122" max="5122" width="12.421875" style="301" customWidth="1"/>
    <col min="5123" max="5126" width="14.7109375" style="301" customWidth="1"/>
    <col min="5127" max="5376" width="11.421875" style="301" customWidth="1"/>
    <col min="5377" max="5377" width="3.28125" style="301" customWidth="1"/>
    <col min="5378" max="5378" width="12.421875" style="301" customWidth="1"/>
    <col min="5379" max="5382" width="14.7109375" style="301" customWidth="1"/>
    <col min="5383" max="5632" width="11.421875" style="301" customWidth="1"/>
    <col min="5633" max="5633" width="3.28125" style="301" customWidth="1"/>
    <col min="5634" max="5634" width="12.421875" style="301" customWidth="1"/>
    <col min="5635" max="5638" width="14.7109375" style="301" customWidth="1"/>
    <col min="5639" max="5888" width="11.421875" style="301" customWidth="1"/>
    <col min="5889" max="5889" width="3.28125" style="301" customWidth="1"/>
    <col min="5890" max="5890" width="12.421875" style="301" customWidth="1"/>
    <col min="5891" max="5894" width="14.7109375" style="301" customWidth="1"/>
    <col min="5895" max="6144" width="11.421875" style="301" customWidth="1"/>
    <col min="6145" max="6145" width="3.28125" style="301" customWidth="1"/>
    <col min="6146" max="6146" width="12.421875" style="301" customWidth="1"/>
    <col min="6147" max="6150" width="14.7109375" style="301" customWidth="1"/>
    <col min="6151" max="6400" width="11.421875" style="301" customWidth="1"/>
    <col min="6401" max="6401" width="3.28125" style="301" customWidth="1"/>
    <col min="6402" max="6402" width="12.421875" style="301" customWidth="1"/>
    <col min="6403" max="6406" width="14.7109375" style="301" customWidth="1"/>
    <col min="6407" max="6656" width="11.421875" style="301" customWidth="1"/>
    <col min="6657" max="6657" width="3.28125" style="301" customWidth="1"/>
    <col min="6658" max="6658" width="12.421875" style="301" customWidth="1"/>
    <col min="6659" max="6662" width="14.7109375" style="301" customWidth="1"/>
    <col min="6663" max="6912" width="11.421875" style="301" customWidth="1"/>
    <col min="6913" max="6913" width="3.28125" style="301" customWidth="1"/>
    <col min="6914" max="6914" width="12.421875" style="301" customWidth="1"/>
    <col min="6915" max="6918" width="14.7109375" style="301" customWidth="1"/>
    <col min="6919" max="7168" width="11.421875" style="301" customWidth="1"/>
    <col min="7169" max="7169" width="3.28125" style="301" customWidth="1"/>
    <col min="7170" max="7170" width="12.421875" style="301" customWidth="1"/>
    <col min="7171" max="7174" width="14.7109375" style="301" customWidth="1"/>
    <col min="7175" max="7424" width="11.421875" style="301" customWidth="1"/>
    <col min="7425" max="7425" width="3.28125" style="301" customWidth="1"/>
    <col min="7426" max="7426" width="12.421875" style="301" customWidth="1"/>
    <col min="7427" max="7430" width="14.7109375" style="301" customWidth="1"/>
    <col min="7431" max="7680" width="11.421875" style="301" customWidth="1"/>
    <col min="7681" max="7681" width="3.28125" style="301" customWidth="1"/>
    <col min="7682" max="7682" width="12.421875" style="301" customWidth="1"/>
    <col min="7683" max="7686" width="14.7109375" style="301" customWidth="1"/>
    <col min="7687" max="7936" width="11.421875" style="301" customWidth="1"/>
    <col min="7937" max="7937" width="3.28125" style="301" customWidth="1"/>
    <col min="7938" max="7938" width="12.421875" style="301" customWidth="1"/>
    <col min="7939" max="7942" width="14.7109375" style="301" customWidth="1"/>
    <col min="7943" max="8192" width="11.421875" style="301" customWidth="1"/>
    <col min="8193" max="8193" width="3.28125" style="301" customWidth="1"/>
    <col min="8194" max="8194" width="12.421875" style="301" customWidth="1"/>
    <col min="8195" max="8198" width="14.7109375" style="301" customWidth="1"/>
    <col min="8199" max="8448" width="11.421875" style="301" customWidth="1"/>
    <col min="8449" max="8449" width="3.28125" style="301" customWidth="1"/>
    <col min="8450" max="8450" width="12.421875" style="301" customWidth="1"/>
    <col min="8451" max="8454" width="14.7109375" style="301" customWidth="1"/>
    <col min="8455" max="8704" width="11.421875" style="301" customWidth="1"/>
    <col min="8705" max="8705" width="3.28125" style="301" customWidth="1"/>
    <col min="8706" max="8706" width="12.421875" style="301" customWidth="1"/>
    <col min="8707" max="8710" width="14.7109375" style="301" customWidth="1"/>
    <col min="8711" max="8960" width="11.421875" style="301" customWidth="1"/>
    <col min="8961" max="8961" width="3.28125" style="301" customWidth="1"/>
    <col min="8962" max="8962" width="12.421875" style="301" customWidth="1"/>
    <col min="8963" max="8966" width="14.7109375" style="301" customWidth="1"/>
    <col min="8967" max="9216" width="11.421875" style="301" customWidth="1"/>
    <col min="9217" max="9217" width="3.28125" style="301" customWidth="1"/>
    <col min="9218" max="9218" width="12.421875" style="301" customWidth="1"/>
    <col min="9219" max="9222" width="14.7109375" style="301" customWidth="1"/>
    <col min="9223" max="9472" width="11.421875" style="301" customWidth="1"/>
    <col min="9473" max="9473" width="3.28125" style="301" customWidth="1"/>
    <col min="9474" max="9474" width="12.421875" style="301" customWidth="1"/>
    <col min="9475" max="9478" width="14.7109375" style="301" customWidth="1"/>
    <col min="9479" max="9728" width="11.421875" style="301" customWidth="1"/>
    <col min="9729" max="9729" width="3.28125" style="301" customWidth="1"/>
    <col min="9730" max="9730" width="12.421875" style="301" customWidth="1"/>
    <col min="9731" max="9734" width="14.7109375" style="301" customWidth="1"/>
    <col min="9735" max="9984" width="11.421875" style="301" customWidth="1"/>
    <col min="9985" max="9985" width="3.28125" style="301" customWidth="1"/>
    <col min="9986" max="9986" width="12.421875" style="301" customWidth="1"/>
    <col min="9987" max="9990" width="14.7109375" style="301" customWidth="1"/>
    <col min="9991" max="10240" width="11.421875" style="301" customWidth="1"/>
    <col min="10241" max="10241" width="3.28125" style="301" customWidth="1"/>
    <col min="10242" max="10242" width="12.421875" style="301" customWidth="1"/>
    <col min="10243" max="10246" width="14.7109375" style="301" customWidth="1"/>
    <col min="10247" max="10496" width="11.421875" style="301" customWidth="1"/>
    <col min="10497" max="10497" width="3.28125" style="301" customWidth="1"/>
    <col min="10498" max="10498" width="12.421875" style="301" customWidth="1"/>
    <col min="10499" max="10502" width="14.7109375" style="301" customWidth="1"/>
    <col min="10503" max="10752" width="11.421875" style="301" customWidth="1"/>
    <col min="10753" max="10753" width="3.28125" style="301" customWidth="1"/>
    <col min="10754" max="10754" width="12.421875" style="301" customWidth="1"/>
    <col min="10755" max="10758" width="14.7109375" style="301" customWidth="1"/>
    <col min="10759" max="11008" width="11.421875" style="301" customWidth="1"/>
    <col min="11009" max="11009" width="3.28125" style="301" customWidth="1"/>
    <col min="11010" max="11010" width="12.421875" style="301" customWidth="1"/>
    <col min="11011" max="11014" width="14.7109375" style="301" customWidth="1"/>
    <col min="11015" max="11264" width="11.421875" style="301" customWidth="1"/>
    <col min="11265" max="11265" width="3.28125" style="301" customWidth="1"/>
    <col min="11266" max="11266" width="12.421875" style="301" customWidth="1"/>
    <col min="11267" max="11270" width="14.7109375" style="301" customWidth="1"/>
    <col min="11271" max="11520" width="11.421875" style="301" customWidth="1"/>
    <col min="11521" max="11521" width="3.28125" style="301" customWidth="1"/>
    <col min="11522" max="11522" width="12.421875" style="301" customWidth="1"/>
    <col min="11523" max="11526" width="14.7109375" style="301" customWidth="1"/>
    <col min="11527" max="11776" width="11.421875" style="301" customWidth="1"/>
    <col min="11777" max="11777" width="3.28125" style="301" customWidth="1"/>
    <col min="11778" max="11778" width="12.421875" style="301" customWidth="1"/>
    <col min="11779" max="11782" width="14.7109375" style="301" customWidth="1"/>
    <col min="11783" max="12032" width="11.421875" style="301" customWidth="1"/>
    <col min="12033" max="12033" width="3.28125" style="301" customWidth="1"/>
    <col min="12034" max="12034" width="12.421875" style="301" customWidth="1"/>
    <col min="12035" max="12038" width="14.7109375" style="301" customWidth="1"/>
    <col min="12039" max="12288" width="11.421875" style="301" customWidth="1"/>
    <col min="12289" max="12289" width="3.28125" style="301" customWidth="1"/>
    <col min="12290" max="12290" width="12.421875" style="301" customWidth="1"/>
    <col min="12291" max="12294" width="14.7109375" style="301" customWidth="1"/>
    <col min="12295" max="12544" width="11.421875" style="301" customWidth="1"/>
    <col min="12545" max="12545" width="3.28125" style="301" customWidth="1"/>
    <col min="12546" max="12546" width="12.421875" style="301" customWidth="1"/>
    <col min="12547" max="12550" width="14.7109375" style="301" customWidth="1"/>
    <col min="12551" max="12800" width="11.421875" style="301" customWidth="1"/>
    <col min="12801" max="12801" width="3.28125" style="301" customWidth="1"/>
    <col min="12802" max="12802" width="12.421875" style="301" customWidth="1"/>
    <col min="12803" max="12806" width="14.7109375" style="301" customWidth="1"/>
    <col min="12807" max="13056" width="11.421875" style="301" customWidth="1"/>
    <col min="13057" max="13057" width="3.28125" style="301" customWidth="1"/>
    <col min="13058" max="13058" width="12.421875" style="301" customWidth="1"/>
    <col min="13059" max="13062" width="14.7109375" style="301" customWidth="1"/>
    <col min="13063" max="13312" width="11.421875" style="301" customWidth="1"/>
    <col min="13313" max="13313" width="3.28125" style="301" customWidth="1"/>
    <col min="13314" max="13314" width="12.421875" style="301" customWidth="1"/>
    <col min="13315" max="13318" width="14.7109375" style="301" customWidth="1"/>
    <col min="13319" max="13568" width="11.421875" style="301" customWidth="1"/>
    <col min="13569" max="13569" width="3.28125" style="301" customWidth="1"/>
    <col min="13570" max="13570" width="12.421875" style="301" customWidth="1"/>
    <col min="13571" max="13574" width="14.7109375" style="301" customWidth="1"/>
    <col min="13575" max="13824" width="11.421875" style="301" customWidth="1"/>
    <col min="13825" max="13825" width="3.28125" style="301" customWidth="1"/>
    <col min="13826" max="13826" width="12.421875" style="301" customWidth="1"/>
    <col min="13827" max="13830" width="14.7109375" style="301" customWidth="1"/>
    <col min="13831" max="14080" width="11.421875" style="301" customWidth="1"/>
    <col min="14081" max="14081" width="3.28125" style="301" customWidth="1"/>
    <col min="14082" max="14082" width="12.421875" style="301" customWidth="1"/>
    <col min="14083" max="14086" width="14.7109375" style="301" customWidth="1"/>
    <col min="14087" max="14336" width="11.421875" style="301" customWidth="1"/>
    <col min="14337" max="14337" width="3.28125" style="301" customWidth="1"/>
    <col min="14338" max="14338" width="12.421875" style="301" customWidth="1"/>
    <col min="14339" max="14342" width="14.7109375" style="301" customWidth="1"/>
    <col min="14343" max="14592" width="11.421875" style="301" customWidth="1"/>
    <col min="14593" max="14593" width="3.28125" style="301" customWidth="1"/>
    <col min="14594" max="14594" width="12.421875" style="301" customWidth="1"/>
    <col min="14595" max="14598" width="14.7109375" style="301" customWidth="1"/>
    <col min="14599" max="14848" width="11.421875" style="301" customWidth="1"/>
    <col min="14849" max="14849" width="3.28125" style="301" customWidth="1"/>
    <col min="14850" max="14850" width="12.421875" style="301" customWidth="1"/>
    <col min="14851" max="14854" width="14.7109375" style="301" customWidth="1"/>
    <col min="14855" max="15104" width="11.421875" style="301" customWidth="1"/>
    <col min="15105" max="15105" width="3.28125" style="301" customWidth="1"/>
    <col min="15106" max="15106" width="12.421875" style="301" customWidth="1"/>
    <col min="15107" max="15110" width="14.7109375" style="301" customWidth="1"/>
    <col min="15111" max="15360" width="11.421875" style="301" customWidth="1"/>
    <col min="15361" max="15361" width="3.28125" style="301" customWidth="1"/>
    <col min="15362" max="15362" width="12.421875" style="301" customWidth="1"/>
    <col min="15363" max="15366" width="14.7109375" style="301" customWidth="1"/>
    <col min="15367" max="15616" width="11.421875" style="301" customWidth="1"/>
    <col min="15617" max="15617" width="3.28125" style="301" customWidth="1"/>
    <col min="15618" max="15618" width="12.421875" style="301" customWidth="1"/>
    <col min="15619" max="15622" width="14.7109375" style="301" customWidth="1"/>
    <col min="15623" max="15872" width="11.421875" style="301" customWidth="1"/>
    <col min="15873" max="15873" width="3.28125" style="301" customWidth="1"/>
    <col min="15874" max="15874" width="12.421875" style="301" customWidth="1"/>
    <col min="15875" max="15878" width="14.7109375" style="301" customWidth="1"/>
    <col min="15879" max="16128" width="11.421875" style="301" customWidth="1"/>
    <col min="16129" max="16129" width="3.28125" style="301" customWidth="1"/>
    <col min="16130" max="16130" width="12.421875" style="301" customWidth="1"/>
    <col min="16131" max="16134" width="14.7109375" style="301" customWidth="1"/>
    <col min="16135" max="16384" width="11.421875" style="301" customWidth="1"/>
  </cols>
  <sheetData>
    <row r="1" spans="2:5" ht="15">
      <c r="B1" s="335" t="s">
        <v>386</v>
      </c>
      <c r="C1" s="336"/>
      <c r="D1" s="336"/>
      <c r="E1" s="336"/>
    </row>
    <row r="2" spans="2:8" ht="27.75" customHeight="1">
      <c r="B2" s="890" t="s">
        <v>387</v>
      </c>
      <c r="C2" s="891"/>
      <c r="D2" s="891"/>
      <c r="E2" s="891"/>
      <c r="F2" s="891"/>
      <c r="G2" s="547"/>
      <c r="H2" s="547"/>
    </row>
    <row r="3" spans="2:8" ht="38.25">
      <c r="B3" s="327"/>
      <c r="C3" s="526" t="s">
        <v>341</v>
      </c>
      <c r="D3" s="328" t="s">
        <v>388</v>
      </c>
      <c r="E3" s="328" t="s">
        <v>358</v>
      </c>
      <c r="F3" s="328" t="s">
        <v>389</v>
      </c>
      <c r="G3" s="572"/>
      <c r="H3" s="572"/>
    </row>
    <row r="4" spans="2:11" ht="15">
      <c r="B4" s="573">
        <v>1926</v>
      </c>
      <c r="C4" s="316">
        <v>-48.8247965207433</v>
      </c>
      <c r="D4" s="316">
        <v>-36.14816517906028</v>
      </c>
      <c r="E4" s="316">
        <v>-54.14333672860526</v>
      </c>
      <c r="F4" s="316">
        <v>-38.191763288591304</v>
      </c>
      <c r="G4" s="574"/>
      <c r="H4" s="575"/>
      <c r="I4" s="575"/>
      <c r="J4" s="575"/>
      <c r="K4" s="576"/>
    </row>
    <row r="5" spans="2:11" ht="15">
      <c r="B5" s="573">
        <v>1928</v>
      </c>
      <c r="C5" s="316">
        <v>-48.34044156228557</v>
      </c>
      <c r="D5" s="316">
        <v>-34.76958433124351</v>
      </c>
      <c r="E5" s="316">
        <v>-54.03196802018785</v>
      </c>
      <c r="F5" s="316">
        <v>-36.66498258282458</v>
      </c>
      <c r="G5" s="577"/>
      <c r="H5" s="577"/>
      <c r="I5" s="575"/>
      <c r="J5" s="575"/>
      <c r="K5" s="576"/>
    </row>
    <row r="6" spans="2:11" ht="15">
      <c r="B6" s="573">
        <v>1930</v>
      </c>
      <c r="C6" s="316">
        <v>-47.74415187259224</v>
      </c>
      <c r="D6" s="316">
        <v>-35.24326990880424</v>
      </c>
      <c r="E6" s="316">
        <v>-53.54759446504894</v>
      </c>
      <c r="F6" s="316">
        <v>-37.13659795673837</v>
      </c>
      <c r="G6" s="577"/>
      <c r="H6" s="577"/>
      <c r="I6" s="575"/>
      <c r="J6" s="575"/>
      <c r="K6" s="576"/>
    </row>
    <row r="7" spans="2:11" ht="15">
      <c r="B7" s="573">
        <v>1932</v>
      </c>
      <c r="C7" s="316">
        <v>-47.67144051850303</v>
      </c>
      <c r="D7" s="316">
        <v>-35.765168672173935</v>
      </c>
      <c r="E7" s="316">
        <v>-53.42962958748869</v>
      </c>
      <c r="F7" s="316">
        <v>-37.72499013516476</v>
      </c>
      <c r="G7" s="577"/>
      <c r="H7" s="575"/>
      <c r="I7" s="575"/>
      <c r="J7" s="575"/>
      <c r="K7" s="576"/>
    </row>
    <row r="8" spans="2:11" ht="15">
      <c r="B8" s="573">
        <v>1934</v>
      </c>
      <c r="C8" s="316">
        <v>-45.8546140548073</v>
      </c>
      <c r="D8" s="316">
        <v>-35.26672076545307</v>
      </c>
      <c r="E8" s="316">
        <v>-52.535752677581485</v>
      </c>
      <c r="F8" s="316">
        <v>-37.45708798595862</v>
      </c>
      <c r="G8" s="577"/>
      <c r="H8" s="577"/>
      <c r="I8" s="575"/>
      <c r="J8" s="575"/>
      <c r="K8" s="576"/>
    </row>
    <row r="9" spans="2:11" ht="15">
      <c r="B9" s="573">
        <v>1936</v>
      </c>
      <c r="C9" s="316">
        <v>-44.164847615816456</v>
      </c>
      <c r="D9" s="316">
        <v>-34.07133975883947</v>
      </c>
      <c r="E9" s="316">
        <v>-50.31686869580605</v>
      </c>
      <c r="F9" s="316">
        <v>-36.22256180701576</v>
      </c>
      <c r="G9" s="577"/>
      <c r="H9" s="577"/>
      <c r="I9" s="575"/>
      <c r="J9" s="575"/>
      <c r="K9" s="576"/>
    </row>
    <row r="10" spans="2:11" ht="15">
      <c r="B10" s="573">
        <v>1938</v>
      </c>
      <c r="C10" s="316">
        <v>-41.656360479206484</v>
      </c>
      <c r="D10" s="316">
        <v>-32.58691188955822</v>
      </c>
      <c r="E10" s="316">
        <v>-47.95678925570682</v>
      </c>
      <c r="F10" s="316">
        <v>-34.83966481463899</v>
      </c>
      <c r="G10" s="577"/>
      <c r="H10" s="577"/>
      <c r="I10" s="575"/>
      <c r="J10" s="575"/>
      <c r="K10" s="576"/>
    </row>
    <row r="11" spans="2:11" ht="15">
      <c r="B11" s="573">
        <v>1940</v>
      </c>
      <c r="C11" s="316">
        <v>-39.47250259873662</v>
      </c>
      <c r="D11" s="316">
        <v>-31.229400552932297</v>
      </c>
      <c r="E11" s="316">
        <v>-45.51854139598287</v>
      </c>
      <c r="F11" s="316">
        <v>-33.50875771630333</v>
      </c>
      <c r="G11" s="577"/>
      <c r="H11" s="577"/>
      <c r="I11" s="575"/>
      <c r="J11" s="575"/>
      <c r="K11" s="576"/>
    </row>
    <row r="12" spans="2:11" ht="15">
      <c r="B12" s="573">
        <v>1942</v>
      </c>
      <c r="C12" s="316">
        <v>-38.230093659732155</v>
      </c>
      <c r="D12" s="316">
        <v>-30.875278757455263</v>
      </c>
      <c r="E12" s="316">
        <v>-43.489216402176254</v>
      </c>
      <c r="F12" s="316">
        <v>-32.87290083577082</v>
      </c>
      <c r="G12" s="577"/>
      <c r="H12" s="575"/>
      <c r="I12" s="575"/>
      <c r="J12" s="575"/>
      <c r="K12" s="576"/>
    </row>
    <row r="13" spans="2:11" ht="15">
      <c r="B13" s="573">
        <v>1944</v>
      </c>
      <c r="C13" s="316">
        <v>-37.51084276844412</v>
      </c>
      <c r="D13" s="316">
        <v>-30.214549091060316</v>
      </c>
      <c r="E13" s="316">
        <v>-41.74158429582569</v>
      </c>
      <c r="F13" s="316">
        <v>-31.915850695710073</v>
      </c>
      <c r="G13" s="577"/>
      <c r="H13" s="577"/>
      <c r="I13" s="575"/>
      <c r="J13" s="575"/>
      <c r="K13" s="576"/>
    </row>
    <row r="14" spans="2:11" ht="15">
      <c r="B14" s="573">
        <v>1946</v>
      </c>
      <c r="C14" s="316">
        <v>-36.39244744007499</v>
      </c>
      <c r="D14" s="316">
        <v>-29.179460943599494</v>
      </c>
      <c r="E14" s="316">
        <v>-39.10247055144376</v>
      </c>
      <c r="F14" s="316">
        <v>-30.40377432664843</v>
      </c>
      <c r="G14" s="577"/>
      <c r="H14" s="577"/>
      <c r="I14" s="575"/>
      <c r="J14" s="575"/>
      <c r="K14" s="576"/>
    </row>
    <row r="15" spans="2:7" ht="106.5" customHeight="1">
      <c r="B15" s="893" t="s">
        <v>390</v>
      </c>
      <c r="C15" s="894"/>
      <c r="D15" s="894"/>
      <c r="E15" s="894"/>
      <c r="F15" s="894"/>
      <c r="G15" s="572"/>
    </row>
  </sheetData>
  <mergeCells count="2">
    <mergeCell ref="B2:F2"/>
    <mergeCell ref="B15:F15"/>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2"/>
  <sheetViews>
    <sheetView workbookViewId="0" topLeftCell="A1">
      <selection activeCell="B2" sqref="B2:E2"/>
    </sheetView>
  </sheetViews>
  <sheetFormatPr defaultColWidth="11.421875" defaultRowHeight="15"/>
  <cols>
    <col min="1" max="1" width="3.00390625" style="578" customWidth="1"/>
    <col min="2" max="5" width="13.7109375" style="578" customWidth="1"/>
    <col min="6" max="6" width="10.28125" style="578" customWidth="1"/>
    <col min="7" max="7" width="17.421875" style="578" customWidth="1"/>
    <col min="8" max="8" width="26.28125" style="578" customWidth="1"/>
    <col min="9" max="247" width="11.421875" style="578" customWidth="1"/>
    <col min="248" max="248" width="3.7109375" style="578" customWidth="1"/>
    <col min="249" max="249" width="8.00390625" style="578" customWidth="1"/>
    <col min="250" max="250" width="11.8515625" style="578" customWidth="1"/>
    <col min="251" max="251" width="12.140625" style="578" customWidth="1"/>
    <col min="252" max="252" width="12.00390625" style="578" customWidth="1"/>
    <col min="253" max="253" width="10.28125" style="578" customWidth="1"/>
    <col min="254" max="254" width="17.421875" style="578" customWidth="1"/>
    <col min="255" max="255" width="26.28125" style="578" customWidth="1"/>
    <col min="256" max="256" width="11.421875" style="578" customWidth="1"/>
    <col min="257" max="257" width="3.00390625" style="578" customWidth="1"/>
    <col min="258" max="261" width="13.7109375" style="578" customWidth="1"/>
    <col min="262" max="262" width="10.28125" style="578" customWidth="1"/>
    <col min="263" max="263" width="17.421875" style="578" customWidth="1"/>
    <col min="264" max="264" width="26.28125" style="578" customWidth="1"/>
    <col min="265" max="503" width="11.421875" style="578" customWidth="1"/>
    <col min="504" max="504" width="3.7109375" style="578" customWidth="1"/>
    <col min="505" max="505" width="8.00390625" style="578" customWidth="1"/>
    <col min="506" max="506" width="11.8515625" style="578" customWidth="1"/>
    <col min="507" max="507" width="12.140625" style="578" customWidth="1"/>
    <col min="508" max="508" width="12.00390625" style="578" customWidth="1"/>
    <col min="509" max="509" width="10.28125" style="578" customWidth="1"/>
    <col min="510" max="510" width="17.421875" style="578" customWidth="1"/>
    <col min="511" max="511" width="26.28125" style="578" customWidth="1"/>
    <col min="512" max="512" width="11.421875" style="578" customWidth="1"/>
    <col min="513" max="513" width="3.00390625" style="578" customWidth="1"/>
    <col min="514" max="517" width="13.7109375" style="578" customWidth="1"/>
    <col min="518" max="518" width="10.28125" style="578" customWidth="1"/>
    <col min="519" max="519" width="17.421875" style="578" customWidth="1"/>
    <col min="520" max="520" width="26.28125" style="578" customWidth="1"/>
    <col min="521" max="759" width="11.421875" style="578" customWidth="1"/>
    <col min="760" max="760" width="3.7109375" style="578" customWidth="1"/>
    <col min="761" max="761" width="8.00390625" style="578" customWidth="1"/>
    <col min="762" max="762" width="11.8515625" style="578" customWidth="1"/>
    <col min="763" max="763" width="12.140625" style="578" customWidth="1"/>
    <col min="764" max="764" width="12.00390625" style="578" customWidth="1"/>
    <col min="765" max="765" width="10.28125" style="578" customWidth="1"/>
    <col min="766" max="766" width="17.421875" style="578" customWidth="1"/>
    <col min="767" max="767" width="26.28125" style="578" customWidth="1"/>
    <col min="768" max="768" width="11.421875" style="578" customWidth="1"/>
    <col min="769" max="769" width="3.00390625" style="578" customWidth="1"/>
    <col min="770" max="773" width="13.7109375" style="578" customWidth="1"/>
    <col min="774" max="774" width="10.28125" style="578" customWidth="1"/>
    <col min="775" max="775" width="17.421875" style="578" customWidth="1"/>
    <col min="776" max="776" width="26.28125" style="578" customWidth="1"/>
    <col min="777" max="1015" width="11.421875" style="578" customWidth="1"/>
    <col min="1016" max="1016" width="3.7109375" style="578" customWidth="1"/>
    <col min="1017" max="1017" width="8.00390625" style="578" customWidth="1"/>
    <col min="1018" max="1018" width="11.8515625" style="578" customWidth="1"/>
    <col min="1019" max="1019" width="12.140625" style="578" customWidth="1"/>
    <col min="1020" max="1020" width="12.00390625" style="578" customWidth="1"/>
    <col min="1021" max="1021" width="10.28125" style="578" customWidth="1"/>
    <col min="1022" max="1022" width="17.421875" style="578" customWidth="1"/>
    <col min="1023" max="1023" width="26.28125" style="578" customWidth="1"/>
    <col min="1024" max="1024" width="11.421875" style="578" customWidth="1"/>
    <col min="1025" max="1025" width="3.00390625" style="578" customWidth="1"/>
    <col min="1026" max="1029" width="13.7109375" style="578" customWidth="1"/>
    <col min="1030" max="1030" width="10.28125" style="578" customWidth="1"/>
    <col min="1031" max="1031" width="17.421875" style="578" customWidth="1"/>
    <col min="1032" max="1032" width="26.28125" style="578" customWidth="1"/>
    <col min="1033" max="1271" width="11.421875" style="578" customWidth="1"/>
    <col min="1272" max="1272" width="3.7109375" style="578" customWidth="1"/>
    <col min="1273" max="1273" width="8.00390625" style="578" customWidth="1"/>
    <col min="1274" max="1274" width="11.8515625" style="578" customWidth="1"/>
    <col min="1275" max="1275" width="12.140625" style="578" customWidth="1"/>
    <col min="1276" max="1276" width="12.00390625" style="578" customWidth="1"/>
    <col min="1277" max="1277" width="10.28125" style="578" customWidth="1"/>
    <col min="1278" max="1278" width="17.421875" style="578" customWidth="1"/>
    <col min="1279" max="1279" width="26.28125" style="578" customWidth="1"/>
    <col min="1280" max="1280" width="11.421875" style="578" customWidth="1"/>
    <col min="1281" max="1281" width="3.00390625" style="578" customWidth="1"/>
    <col min="1282" max="1285" width="13.7109375" style="578" customWidth="1"/>
    <col min="1286" max="1286" width="10.28125" style="578" customWidth="1"/>
    <col min="1287" max="1287" width="17.421875" style="578" customWidth="1"/>
    <col min="1288" max="1288" width="26.28125" style="578" customWidth="1"/>
    <col min="1289" max="1527" width="11.421875" style="578" customWidth="1"/>
    <col min="1528" max="1528" width="3.7109375" style="578" customWidth="1"/>
    <col min="1529" max="1529" width="8.00390625" style="578" customWidth="1"/>
    <col min="1530" max="1530" width="11.8515625" style="578" customWidth="1"/>
    <col min="1531" max="1531" width="12.140625" style="578" customWidth="1"/>
    <col min="1532" max="1532" width="12.00390625" style="578" customWidth="1"/>
    <col min="1533" max="1533" width="10.28125" style="578" customWidth="1"/>
    <col min="1534" max="1534" width="17.421875" style="578" customWidth="1"/>
    <col min="1535" max="1535" width="26.28125" style="578" customWidth="1"/>
    <col min="1536" max="1536" width="11.421875" style="578" customWidth="1"/>
    <col min="1537" max="1537" width="3.00390625" style="578" customWidth="1"/>
    <col min="1538" max="1541" width="13.7109375" style="578" customWidth="1"/>
    <col min="1542" max="1542" width="10.28125" style="578" customWidth="1"/>
    <col min="1543" max="1543" width="17.421875" style="578" customWidth="1"/>
    <col min="1544" max="1544" width="26.28125" style="578" customWidth="1"/>
    <col min="1545" max="1783" width="11.421875" style="578" customWidth="1"/>
    <col min="1784" max="1784" width="3.7109375" style="578" customWidth="1"/>
    <col min="1785" max="1785" width="8.00390625" style="578" customWidth="1"/>
    <col min="1786" max="1786" width="11.8515625" style="578" customWidth="1"/>
    <col min="1787" max="1787" width="12.140625" style="578" customWidth="1"/>
    <col min="1788" max="1788" width="12.00390625" style="578" customWidth="1"/>
    <col min="1789" max="1789" width="10.28125" style="578" customWidth="1"/>
    <col min="1790" max="1790" width="17.421875" style="578" customWidth="1"/>
    <col min="1791" max="1791" width="26.28125" style="578" customWidth="1"/>
    <col min="1792" max="1792" width="11.421875" style="578" customWidth="1"/>
    <col min="1793" max="1793" width="3.00390625" style="578" customWidth="1"/>
    <col min="1794" max="1797" width="13.7109375" style="578" customWidth="1"/>
    <col min="1798" max="1798" width="10.28125" style="578" customWidth="1"/>
    <col min="1799" max="1799" width="17.421875" style="578" customWidth="1"/>
    <col min="1800" max="1800" width="26.28125" style="578" customWidth="1"/>
    <col min="1801" max="2039" width="11.421875" style="578" customWidth="1"/>
    <col min="2040" max="2040" width="3.7109375" style="578" customWidth="1"/>
    <col min="2041" max="2041" width="8.00390625" style="578" customWidth="1"/>
    <col min="2042" max="2042" width="11.8515625" style="578" customWidth="1"/>
    <col min="2043" max="2043" width="12.140625" style="578" customWidth="1"/>
    <col min="2044" max="2044" width="12.00390625" style="578" customWidth="1"/>
    <col min="2045" max="2045" width="10.28125" style="578" customWidth="1"/>
    <col min="2046" max="2046" width="17.421875" style="578" customWidth="1"/>
    <col min="2047" max="2047" width="26.28125" style="578" customWidth="1"/>
    <col min="2048" max="2048" width="11.421875" style="578" customWidth="1"/>
    <col min="2049" max="2049" width="3.00390625" style="578" customWidth="1"/>
    <col min="2050" max="2053" width="13.7109375" style="578" customWidth="1"/>
    <col min="2054" max="2054" width="10.28125" style="578" customWidth="1"/>
    <col min="2055" max="2055" width="17.421875" style="578" customWidth="1"/>
    <col min="2056" max="2056" width="26.28125" style="578" customWidth="1"/>
    <col min="2057" max="2295" width="11.421875" style="578" customWidth="1"/>
    <col min="2296" max="2296" width="3.7109375" style="578" customWidth="1"/>
    <col min="2297" max="2297" width="8.00390625" style="578" customWidth="1"/>
    <col min="2298" max="2298" width="11.8515625" style="578" customWidth="1"/>
    <col min="2299" max="2299" width="12.140625" style="578" customWidth="1"/>
    <col min="2300" max="2300" width="12.00390625" style="578" customWidth="1"/>
    <col min="2301" max="2301" width="10.28125" style="578" customWidth="1"/>
    <col min="2302" max="2302" width="17.421875" style="578" customWidth="1"/>
    <col min="2303" max="2303" width="26.28125" style="578" customWidth="1"/>
    <col min="2304" max="2304" width="11.421875" style="578" customWidth="1"/>
    <col min="2305" max="2305" width="3.00390625" style="578" customWidth="1"/>
    <col min="2306" max="2309" width="13.7109375" style="578" customWidth="1"/>
    <col min="2310" max="2310" width="10.28125" style="578" customWidth="1"/>
    <col min="2311" max="2311" width="17.421875" style="578" customWidth="1"/>
    <col min="2312" max="2312" width="26.28125" style="578" customWidth="1"/>
    <col min="2313" max="2551" width="11.421875" style="578" customWidth="1"/>
    <col min="2552" max="2552" width="3.7109375" style="578" customWidth="1"/>
    <col min="2553" max="2553" width="8.00390625" style="578" customWidth="1"/>
    <col min="2554" max="2554" width="11.8515625" style="578" customWidth="1"/>
    <col min="2555" max="2555" width="12.140625" style="578" customWidth="1"/>
    <col min="2556" max="2556" width="12.00390625" style="578" customWidth="1"/>
    <col min="2557" max="2557" width="10.28125" style="578" customWidth="1"/>
    <col min="2558" max="2558" width="17.421875" style="578" customWidth="1"/>
    <col min="2559" max="2559" width="26.28125" style="578" customWidth="1"/>
    <col min="2560" max="2560" width="11.421875" style="578" customWidth="1"/>
    <col min="2561" max="2561" width="3.00390625" style="578" customWidth="1"/>
    <col min="2562" max="2565" width="13.7109375" style="578" customWidth="1"/>
    <col min="2566" max="2566" width="10.28125" style="578" customWidth="1"/>
    <col min="2567" max="2567" width="17.421875" style="578" customWidth="1"/>
    <col min="2568" max="2568" width="26.28125" style="578" customWidth="1"/>
    <col min="2569" max="2807" width="11.421875" style="578" customWidth="1"/>
    <col min="2808" max="2808" width="3.7109375" style="578" customWidth="1"/>
    <col min="2809" max="2809" width="8.00390625" style="578" customWidth="1"/>
    <col min="2810" max="2810" width="11.8515625" style="578" customWidth="1"/>
    <col min="2811" max="2811" width="12.140625" style="578" customWidth="1"/>
    <col min="2812" max="2812" width="12.00390625" style="578" customWidth="1"/>
    <col min="2813" max="2813" width="10.28125" style="578" customWidth="1"/>
    <col min="2814" max="2814" width="17.421875" style="578" customWidth="1"/>
    <col min="2815" max="2815" width="26.28125" style="578" customWidth="1"/>
    <col min="2816" max="2816" width="11.421875" style="578" customWidth="1"/>
    <col min="2817" max="2817" width="3.00390625" style="578" customWidth="1"/>
    <col min="2818" max="2821" width="13.7109375" style="578" customWidth="1"/>
    <col min="2822" max="2822" width="10.28125" style="578" customWidth="1"/>
    <col min="2823" max="2823" width="17.421875" style="578" customWidth="1"/>
    <col min="2824" max="2824" width="26.28125" style="578" customWidth="1"/>
    <col min="2825" max="3063" width="11.421875" style="578" customWidth="1"/>
    <col min="3064" max="3064" width="3.7109375" style="578" customWidth="1"/>
    <col min="3065" max="3065" width="8.00390625" style="578" customWidth="1"/>
    <col min="3066" max="3066" width="11.8515625" style="578" customWidth="1"/>
    <col min="3067" max="3067" width="12.140625" style="578" customWidth="1"/>
    <col min="3068" max="3068" width="12.00390625" style="578" customWidth="1"/>
    <col min="3069" max="3069" width="10.28125" style="578" customWidth="1"/>
    <col min="3070" max="3070" width="17.421875" style="578" customWidth="1"/>
    <col min="3071" max="3071" width="26.28125" style="578" customWidth="1"/>
    <col min="3072" max="3072" width="11.421875" style="578" customWidth="1"/>
    <col min="3073" max="3073" width="3.00390625" style="578" customWidth="1"/>
    <col min="3074" max="3077" width="13.7109375" style="578" customWidth="1"/>
    <col min="3078" max="3078" width="10.28125" style="578" customWidth="1"/>
    <col min="3079" max="3079" width="17.421875" style="578" customWidth="1"/>
    <col min="3080" max="3080" width="26.28125" style="578" customWidth="1"/>
    <col min="3081" max="3319" width="11.421875" style="578" customWidth="1"/>
    <col min="3320" max="3320" width="3.7109375" style="578" customWidth="1"/>
    <col min="3321" max="3321" width="8.00390625" style="578" customWidth="1"/>
    <col min="3322" max="3322" width="11.8515625" style="578" customWidth="1"/>
    <col min="3323" max="3323" width="12.140625" style="578" customWidth="1"/>
    <col min="3324" max="3324" width="12.00390625" style="578" customWidth="1"/>
    <col min="3325" max="3325" width="10.28125" style="578" customWidth="1"/>
    <col min="3326" max="3326" width="17.421875" style="578" customWidth="1"/>
    <col min="3327" max="3327" width="26.28125" style="578" customWidth="1"/>
    <col min="3328" max="3328" width="11.421875" style="578" customWidth="1"/>
    <col min="3329" max="3329" width="3.00390625" style="578" customWidth="1"/>
    <col min="3330" max="3333" width="13.7109375" style="578" customWidth="1"/>
    <col min="3334" max="3334" width="10.28125" style="578" customWidth="1"/>
    <col min="3335" max="3335" width="17.421875" style="578" customWidth="1"/>
    <col min="3336" max="3336" width="26.28125" style="578" customWidth="1"/>
    <col min="3337" max="3575" width="11.421875" style="578" customWidth="1"/>
    <col min="3576" max="3576" width="3.7109375" style="578" customWidth="1"/>
    <col min="3577" max="3577" width="8.00390625" style="578" customWidth="1"/>
    <col min="3578" max="3578" width="11.8515625" style="578" customWidth="1"/>
    <col min="3579" max="3579" width="12.140625" style="578" customWidth="1"/>
    <col min="3580" max="3580" width="12.00390625" style="578" customWidth="1"/>
    <col min="3581" max="3581" width="10.28125" style="578" customWidth="1"/>
    <col min="3582" max="3582" width="17.421875" style="578" customWidth="1"/>
    <col min="3583" max="3583" width="26.28125" style="578" customWidth="1"/>
    <col min="3584" max="3584" width="11.421875" style="578" customWidth="1"/>
    <col min="3585" max="3585" width="3.00390625" style="578" customWidth="1"/>
    <col min="3586" max="3589" width="13.7109375" style="578" customWidth="1"/>
    <col min="3590" max="3590" width="10.28125" style="578" customWidth="1"/>
    <col min="3591" max="3591" width="17.421875" style="578" customWidth="1"/>
    <col min="3592" max="3592" width="26.28125" style="578" customWidth="1"/>
    <col min="3593" max="3831" width="11.421875" style="578" customWidth="1"/>
    <col min="3832" max="3832" width="3.7109375" style="578" customWidth="1"/>
    <col min="3833" max="3833" width="8.00390625" style="578" customWidth="1"/>
    <col min="3834" max="3834" width="11.8515625" style="578" customWidth="1"/>
    <col min="3835" max="3835" width="12.140625" style="578" customWidth="1"/>
    <col min="3836" max="3836" width="12.00390625" style="578" customWidth="1"/>
    <col min="3837" max="3837" width="10.28125" style="578" customWidth="1"/>
    <col min="3838" max="3838" width="17.421875" style="578" customWidth="1"/>
    <col min="3839" max="3839" width="26.28125" style="578" customWidth="1"/>
    <col min="3840" max="3840" width="11.421875" style="578" customWidth="1"/>
    <col min="3841" max="3841" width="3.00390625" style="578" customWidth="1"/>
    <col min="3842" max="3845" width="13.7109375" style="578" customWidth="1"/>
    <col min="3846" max="3846" width="10.28125" style="578" customWidth="1"/>
    <col min="3847" max="3847" width="17.421875" style="578" customWidth="1"/>
    <col min="3848" max="3848" width="26.28125" style="578" customWidth="1"/>
    <col min="3849" max="4087" width="11.421875" style="578" customWidth="1"/>
    <col min="4088" max="4088" width="3.7109375" style="578" customWidth="1"/>
    <col min="4089" max="4089" width="8.00390625" style="578" customWidth="1"/>
    <col min="4090" max="4090" width="11.8515625" style="578" customWidth="1"/>
    <col min="4091" max="4091" width="12.140625" style="578" customWidth="1"/>
    <col min="4092" max="4092" width="12.00390625" style="578" customWidth="1"/>
    <col min="4093" max="4093" width="10.28125" style="578" customWidth="1"/>
    <col min="4094" max="4094" width="17.421875" style="578" customWidth="1"/>
    <col min="4095" max="4095" width="26.28125" style="578" customWidth="1"/>
    <col min="4096" max="4096" width="11.421875" style="578" customWidth="1"/>
    <col min="4097" max="4097" width="3.00390625" style="578" customWidth="1"/>
    <col min="4098" max="4101" width="13.7109375" style="578" customWidth="1"/>
    <col min="4102" max="4102" width="10.28125" style="578" customWidth="1"/>
    <col min="4103" max="4103" width="17.421875" style="578" customWidth="1"/>
    <col min="4104" max="4104" width="26.28125" style="578" customWidth="1"/>
    <col min="4105" max="4343" width="11.421875" style="578" customWidth="1"/>
    <col min="4344" max="4344" width="3.7109375" style="578" customWidth="1"/>
    <col min="4345" max="4345" width="8.00390625" style="578" customWidth="1"/>
    <col min="4346" max="4346" width="11.8515625" style="578" customWidth="1"/>
    <col min="4347" max="4347" width="12.140625" style="578" customWidth="1"/>
    <col min="4348" max="4348" width="12.00390625" style="578" customWidth="1"/>
    <col min="4349" max="4349" width="10.28125" style="578" customWidth="1"/>
    <col min="4350" max="4350" width="17.421875" style="578" customWidth="1"/>
    <col min="4351" max="4351" width="26.28125" style="578" customWidth="1"/>
    <col min="4352" max="4352" width="11.421875" style="578" customWidth="1"/>
    <col min="4353" max="4353" width="3.00390625" style="578" customWidth="1"/>
    <col min="4354" max="4357" width="13.7109375" style="578" customWidth="1"/>
    <col min="4358" max="4358" width="10.28125" style="578" customWidth="1"/>
    <col min="4359" max="4359" width="17.421875" style="578" customWidth="1"/>
    <col min="4360" max="4360" width="26.28125" style="578" customWidth="1"/>
    <col min="4361" max="4599" width="11.421875" style="578" customWidth="1"/>
    <col min="4600" max="4600" width="3.7109375" style="578" customWidth="1"/>
    <col min="4601" max="4601" width="8.00390625" style="578" customWidth="1"/>
    <col min="4602" max="4602" width="11.8515625" style="578" customWidth="1"/>
    <col min="4603" max="4603" width="12.140625" style="578" customWidth="1"/>
    <col min="4604" max="4604" width="12.00390625" style="578" customWidth="1"/>
    <col min="4605" max="4605" width="10.28125" style="578" customWidth="1"/>
    <col min="4606" max="4606" width="17.421875" style="578" customWidth="1"/>
    <col min="4607" max="4607" width="26.28125" style="578" customWidth="1"/>
    <col min="4608" max="4608" width="11.421875" style="578" customWidth="1"/>
    <col min="4609" max="4609" width="3.00390625" style="578" customWidth="1"/>
    <col min="4610" max="4613" width="13.7109375" style="578" customWidth="1"/>
    <col min="4614" max="4614" width="10.28125" style="578" customWidth="1"/>
    <col min="4615" max="4615" width="17.421875" style="578" customWidth="1"/>
    <col min="4616" max="4616" width="26.28125" style="578" customWidth="1"/>
    <col min="4617" max="4855" width="11.421875" style="578" customWidth="1"/>
    <col min="4856" max="4856" width="3.7109375" style="578" customWidth="1"/>
    <col min="4857" max="4857" width="8.00390625" style="578" customWidth="1"/>
    <col min="4858" max="4858" width="11.8515625" style="578" customWidth="1"/>
    <col min="4859" max="4859" width="12.140625" style="578" customWidth="1"/>
    <col min="4860" max="4860" width="12.00390625" style="578" customWidth="1"/>
    <col min="4861" max="4861" width="10.28125" style="578" customWidth="1"/>
    <col min="4862" max="4862" width="17.421875" style="578" customWidth="1"/>
    <col min="4863" max="4863" width="26.28125" style="578" customWidth="1"/>
    <col min="4864" max="4864" width="11.421875" style="578" customWidth="1"/>
    <col min="4865" max="4865" width="3.00390625" style="578" customWidth="1"/>
    <col min="4866" max="4869" width="13.7109375" style="578" customWidth="1"/>
    <col min="4870" max="4870" width="10.28125" style="578" customWidth="1"/>
    <col min="4871" max="4871" width="17.421875" style="578" customWidth="1"/>
    <col min="4872" max="4872" width="26.28125" style="578" customWidth="1"/>
    <col min="4873" max="5111" width="11.421875" style="578" customWidth="1"/>
    <col min="5112" max="5112" width="3.7109375" style="578" customWidth="1"/>
    <col min="5113" max="5113" width="8.00390625" style="578" customWidth="1"/>
    <col min="5114" max="5114" width="11.8515625" style="578" customWidth="1"/>
    <col min="5115" max="5115" width="12.140625" style="578" customWidth="1"/>
    <col min="5116" max="5116" width="12.00390625" style="578" customWidth="1"/>
    <col min="5117" max="5117" width="10.28125" style="578" customWidth="1"/>
    <col min="5118" max="5118" width="17.421875" style="578" customWidth="1"/>
    <col min="5119" max="5119" width="26.28125" style="578" customWidth="1"/>
    <col min="5120" max="5120" width="11.421875" style="578" customWidth="1"/>
    <col min="5121" max="5121" width="3.00390625" style="578" customWidth="1"/>
    <col min="5122" max="5125" width="13.7109375" style="578" customWidth="1"/>
    <col min="5126" max="5126" width="10.28125" style="578" customWidth="1"/>
    <col min="5127" max="5127" width="17.421875" style="578" customWidth="1"/>
    <col min="5128" max="5128" width="26.28125" style="578" customWidth="1"/>
    <col min="5129" max="5367" width="11.421875" style="578" customWidth="1"/>
    <col min="5368" max="5368" width="3.7109375" style="578" customWidth="1"/>
    <col min="5369" max="5369" width="8.00390625" style="578" customWidth="1"/>
    <col min="5370" max="5370" width="11.8515625" style="578" customWidth="1"/>
    <col min="5371" max="5371" width="12.140625" style="578" customWidth="1"/>
    <col min="5372" max="5372" width="12.00390625" style="578" customWidth="1"/>
    <col min="5373" max="5373" width="10.28125" style="578" customWidth="1"/>
    <col min="5374" max="5374" width="17.421875" style="578" customWidth="1"/>
    <col min="5375" max="5375" width="26.28125" style="578" customWidth="1"/>
    <col min="5376" max="5376" width="11.421875" style="578" customWidth="1"/>
    <col min="5377" max="5377" width="3.00390625" style="578" customWidth="1"/>
    <col min="5378" max="5381" width="13.7109375" style="578" customWidth="1"/>
    <col min="5382" max="5382" width="10.28125" style="578" customWidth="1"/>
    <col min="5383" max="5383" width="17.421875" style="578" customWidth="1"/>
    <col min="5384" max="5384" width="26.28125" style="578" customWidth="1"/>
    <col min="5385" max="5623" width="11.421875" style="578" customWidth="1"/>
    <col min="5624" max="5624" width="3.7109375" style="578" customWidth="1"/>
    <col min="5625" max="5625" width="8.00390625" style="578" customWidth="1"/>
    <col min="5626" max="5626" width="11.8515625" style="578" customWidth="1"/>
    <col min="5627" max="5627" width="12.140625" style="578" customWidth="1"/>
    <col min="5628" max="5628" width="12.00390625" style="578" customWidth="1"/>
    <col min="5629" max="5629" width="10.28125" style="578" customWidth="1"/>
    <col min="5630" max="5630" width="17.421875" style="578" customWidth="1"/>
    <col min="5631" max="5631" width="26.28125" style="578" customWidth="1"/>
    <col min="5632" max="5632" width="11.421875" style="578" customWidth="1"/>
    <col min="5633" max="5633" width="3.00390625" style="578" customWidth="1"/>
    <col min="5634" max="5637" width="13.7109375" style="578" customWidth="1"/>
    <col min="5638" max="5638" width="10.28125" style="578" customWidth="1"/>
    <col min="5639" max="5639" width="17.421875" style="578" customWidth="1"/>
    <col min="5640" max="5640" width="26.28125" style="578" customWidth="1"/>
    <col min="5641" max="5879" width="11.421875" style="578" customWidth="1"/>
    <col min="5880" max="5880" width="3.7109375" style="578" customWidth="1"/>
    <col min="5881" max="5881" width="8.00390625" style="578" customWidth="1"/>
    <col min="5882" max="5882" width="11.8515625" style="578" customWidth="1"/>
    <col min="5883" max="5883" width="12.140625" style="578" customWidth="1"/>
    <col min="5884" max="5884" width="12.00390625" style="578" customWidth="1"/>
    <col min="5885" max="5885" width="10.28125" style="578" customWidth="1"/>
    <col min="5886" max="5886" width="17.421875" style="578" customWidth="1"/>
    <col min="5887" max="5887" width="26.28125" style="578" customWidth="1"/>
    <col min="5888" max="5888" width="11.421875" style="578" customWidth="1"/>
    <col min="5889" max="5889" width="3.00390625" style="578" customWidth="1"/>
    <col min="5890" max="5893" width="13.7109375" style="578" customWidth="1"/>
    <col min="5894" max="5894" width="10.28125" style="578" customWidth="1"/>
    <col min="5895" max="5895" width="17.421875" style="578" customWidth="1"/>
    <col min="5896" max="5896" width="26.28125" style="578" customWidth="1"/>
    <col min="5897" max="6135" width="11.421875" style="578" customWidth="1"/>
    <col min="6136" max="6136" width="3.7109375" style="578" customWidth="1"/>
    <col min="6137" max="6137" width="8.00390625" style="578" customWidth="1"/>
    <col min="6138" max="6138" width="11.8515625" style="578" customWidth="1"/>
    <col min="6139" max="6139" width="12.140625" style="578" customWidth="1"/>
    <col min="6140" max="6140" width="12.00390625" style="578" customWidth="1"/>
    <col min="6141" max="6141" width="10.28125" style="578" customWidth="1"/>
    <col min="6142" max="6142" width="17.421875" style="578" customWidth="1"/>
    <col min="6143" max="6143" width="26.28125" style="578" customWidth="1"/>
    <col min="6144" max="6144" width="11.421875" style="578" customWidth="1"/>
    <col min="6145" max="6145" width="3.00390625" style="578" customWidth="1"/>
    <col min="6146" max="6149" width="13.7109375" style="578" customWidth="1"/>
    <col min="6150" max="6150" width="10.28125" style="578" customWidth="1"/>
    <col min="6151" max="6151" width="17.421875" style="578" customWidth="1"/>
    <col min="6152" max="6152" width="26.28125" style="578" customWidth="1"/>
    <col min="6153" max="6391" width="11.421875" style="578" customWidth="1"/>
    <col min="6392" max="6392" width="3.7109375" style="578" customWidth="1"/>
    <col min="6393" max="6393" width="8.00390625" style="578" customWidth="1"/>
    <col min="6394" max="6394" width="11.8515625" style="578" customWidth="1"/>
    <col min="6395" max="6395" width="12.140625" style="578" customWidth="1"/>
    <col min="6396" max="6396" width="12.00390625" style="578" customWidth="1"/>
    <col min="6397" max="6397" width="10.28125" style="578" customWidth="1"/>
    <col min="6398" max="6398" width="17.421875" style="578" customWidth="1"/>
    <col min="6399" max="6399" width="26.28125" style="578" customWidth="1"/>
    <col min="6400" max="6400" width="11.421875" style="578" customWidth="1"/>
    <col min="6401" max="6401" width="3.00390625" style="578" customWidth="1"/>
    <col min="6402" max="6405" width="13.7109375" style="578" customWidth="1"/>
    <col min="6406" max="6406" width="10.28125" style="578" customWidth="1"/>
    <col min="6407" max="6407" width="17.421875" style="578" customWidth="1"/>
    <col min="6408" max="6408" width="26.28125" style="578" customWidth="1"/>
    <col min="6409" max="6647" width="11.421875" style="578" customWidth="1"/>
    <col min="6648" max="6648" width="3.7109375" style="578" customWidth="1"/>
    <col min="6649" max="6649" width="8.00390625" style="578" customWidth="1"/>
    <col min="6650" max="6650" width="11.8515625" style="578" customWidth="1"/>
    <col min="6651" max="6651" width="12.140625" style="578" customWidth="1"/>
    <col min="6652" max="6652" width="12.00390625" style="578" customWidth="1"/>
    <col min="6653" max="6653" width="10.28125" style="578" customWidth="1"/>
    <col min="6654" max="6654" width="17.421875" style="578" customWidth="1"/>
    <col min="6655" max="6655" width="26.28125" style="578" customWidth="1"/>
    <col min="6656" max="6656" width="11.421875" style="578" customWidth="1"/>
    <col min="6657" max="6657" width="3.00390625" style="578" customWidth="1"/>
    <col min="6658" max="6661" width="13.7109375" style="578" customWidth="1"/>
    <col min="6662" max="6662" width="10.28125" style="578" customWidth="1"/>
    <col min="6663" max="6663" width="17.421875" style="578" customWidth="1"/>
    <col min="6664" max="6664" width="26.28125" style="578" customWidth="1"/>
    <col min="6665" max="6903" width="11.421875" style="578" customWidth="1"/>
    <col min="6904" max="6904" width="3.7109375" style="578" customWidth="1"/>
    <col min="6905" max="6905" width="8.00390625" style="578" customWidth="1"/>
    <col min="6906" max="6906" width="11.8515625" style="578" customWidth="1"/>
    <col min="6907" max="6907" width="12.140625" style="578" customWidth="1"/>
    <col min="6908" max="6908" width="12.00390625" style="578" customWidth="1"/>
    <col min="6909" max="6909" width="10.28125" style="578" customWidth="1"/>
    <col min="6910" max="6910" width="17.421875" style="578" customWidth="1"/>
    <col min="6911" max="6911" width="26.28125" style="578" customWidth="1"/>
    <col min="6912" max="6912" width="11.421875" style="578" customWidth="1"/>
    <col min="6913" max="6913" width="3.00390625" style="578" customWidth="1"/>
    <col min="6914" max="6917" width="13.7109375" style="578" customWidth="1"/>
    <col min="6918" max="6918" width="10.28125" style="578" customWidth="1"/>
    <col min="6919" max="6919" width="17.421875" style="578" customWidth="1"/>
    <col min="6920" max="6920" width="26.28125" style="578" customWidth="1"/>
    <col min="6921" max="7159" width="11.421875" style="578" customWidth="1"/>
    <col min="7160" max="7160" width="3.7109375" style="578" customWidth="1"/>
    <col min="7161" max="7161" width="8.00390625" style="578" customWidth="1"/>
    <col min="7162" max="7162" width="11.8515625" style="578" customWidth="1"/>
    <col min="7163" max="7163" width="12.140625" style="578" customWidth="1"/>
    <col min="7164" max="7164" width="12.00390625" style="578" customWidth="1"/>
    <col min="7165" max="7165" width="10.28125" style="578" customWidth="1"/>
    <col min="7166" max="7166" width="17.421875" style="578" customWidth="1"/>
    <col min="7167" max="7167" width="26.28125" style="578" customWidth="1"/>
    <col min="7168" max="7168" width="11.421875" style="578" customWidth="1"/>
    <col min="7169" max="7169" width="3.00390625" style="578" customWidth="1"/>
    <col min="7170" max="7173" width="13.7109375" style="578" customWidth="1"/>
    <col min="7174" max="7174" width="10.28125" style="578" customWidth="1"/>
    <col min="7175" max="7175" width="17.421875" style="578" customWidth="1"/>
    <col min="7176" max="7176" width="26.28125" style="578" customWidth="1"/>
    <col min="7177" max="7415" width="11.421875" style="578" customWidth="1"/>
    <col min="7416" max="7416" width="3.7109375" style="578" customWidth="1"/>
    <col min="7417" max="7417" width="8.00390625" style="578" customWidth="1"/>
    <col min="7418" max="7418" width="11.8515625" style="578" customWidth="1"/>
    <col min="7419" max="7419" width="12.140625" style="578" customWidth="1"/>
    <col min="7420" max="7420" width="12.00390625" style="578" customWidth="1"/>
    <col min="7421" max="7421" width="10.28125" style="578" customWidth="1"/>
    <col min="7422" max="7422" width="17.421875" style="578" customWidth="1"/>
    <col min="7423" max="7423" width="26.28125" style="578" customWidth="1"/>
    <col min="7424" max="7424" width="11.421875" style="578" customWidth="1"/>
    <col min="7425" max="7425" width="3.00390625" style="578" customWidth="1"/>
    <col min="7426" max="7429" width="13.7109375" style="578" customWidth="1"/>
    <col min="7430" max="7430" width="10.28125" style="578" customWidth="1"/>
    <col min="7431" max="7431" width="17.421875" style="578" customWidth="1"/>
    <col min="7432" max="7432" width="26.28125" style="578" customWidth="1"/>
    <col min="7433" max="7671" width="11.421875" style="578" customWidth="1"/>
    <col min="7672" max="7672" width="3.7109375" style="578" customWidth="1"/>
    <col min="7673" max="7673" width="8.00390625" style="578" customWidth="1"/>
    <col min="7674" max="7674" width="11.8515625" style="578" customWidth="1"/>
    <col min="7675" max="7675" width="12.140625" style="578" customWidth="1"/>
    <col min="7676" max="7676" width="12.00390625" style="578" customWidth="1"/>
    <col min="7677" max="7677" width="10.28125" style="578" customWidth="1"/>
    <col min="7678" max="7678" width="17.421875" style="578" customWidth="1"/>
    <col min="7679" max="7679" width="26.28125" style="578" customWidth="1"/>
    <col min="7680" max="7680" width="11.421875" style="578" customWidth="1"/>
    <col min="7681" max="7681" width="3.00390625" style="578" customWidth="1"/>
    <col min="7682" max="7685" width="13.7109375" style="578" customWidth="1"/>
    <col min="7686" max="7686" width="10.28125" style="578" customWidth="1"/>
    <col min="7687" max="7687" width="17.421875" style="578" customWidth="1"/>
    <col min="7688" max="7688" width="26.28125" style="578" customWidth="1"/>
    <col min="7689" max="7927" width="11.421875" style="578" customWidth="1"/>
    <col min="7928" max="7928" width="3.7109375" style="578" customWidth="1"/>
    <col min="7929" max="7929" width="8.00390625" style="578" customWidth="1"/>
    <col min="7930" max="7930" width="11.8515625" style="578" customWidth="1"/>
    <col min="7931" max="7931" width="12.140625" style="578" customWidth="1"/>
    <col min="7932" max="7932" width="12.00390625" style="578" customWidth="1"/>
    <col min="7933" max="7933" width="10.28125" style="578" customWidth="1"/>
    <col min="7934" max="7934" width="17.421875" style="578" customWidth="1"/>
    <col min="7935" max="7935" width="26.28125" style="578" customWidth="1"/>
    <col min="7936" max="7936" width="11.421875" style="578" customWidth="1"/>
    <col min="7937" max="7937" width="3.00390625" style="578" customWidth="1"/>
    <col min="7938" max="7941" width="13.7109375" style="578" customWidth="1"/>
    <col min="7942" max="7942" width="10.28125" style="578" customWidth="1"/>
    <col min="7943" max="7943" width="17.421875" style="578" customWidth="1"/>
    <col min="7944" max="7944" width="26.28125" style="578" customWidth="1"/>
    <col min="7945" max="8183" width="11.421875" style="578" customWidth="1"/>
    <col min="8184" max="8184" width="3.7109375" style="578" customWidth="1"/>
    <col min="8185" max="8185" width="8.00390625" style="578" customWidth="1"/>
    <col min="8186" max="8186" width="11.8515625" style="578" customWidth="1"/>
    <col min="8187" max="8187" width="12.140625" style="578" customWidth="1"/>
    <col min="8188" max="8188" width="12.00390625" style="578" customWidth="1"/>
    <col min="8189" max="8189" width="10.28125" style="578" customWidth="1"/>
    <col min="8190" max="8190" width="17.421875" style="578" customWidth="1"/>
    <col min="8191" max="8191" width="26.28125" style="578" customWidth="1"/>
    <col min="8192" max="8192" width="11.421875" style="578" customWidth="1"/>
    <col min="8193" max="8193" width="3.00390625" style="578" customWidth="1"/>
    <col min="8194" max="8197" width="13.7109375" style="578" customWidth="1"/>
    <col min="8198" max="8198" width="10.28125" style="578" customWidth="1"/>
    <col min="8199" max="8199" width="17.421875" style="578" customWidth="1"/>
    <col min="8200" max="8200" width="26.28125" style="578" customWidth="1"/>
    <col min="8201" max="8439" width="11.421875" style="578" customWidth="1"/>
    <col min="8440" max="8440" width="3.7109375" style="578" customWidth="1"/>
    <col min="8441" max="8441" width="8.00390625" style="578" customWidth="1"/>
    <col min="8442" max="8442" width="11.8515625" style="578" customWidth="1"/>
    <col min="8443" max="8443" width="12.140625" style="578" customWidth="1"/>
    <col min="8444" max="8444" width="12.00390625" style="578" customWidth="1"/>
    <col min="8445" max="8445" width="10.28125" style="578" customWidth="1"/>
    <col min="8446" max="8446" width="17.421875" style="578" customWidth="1"/>
    <col min="8447" max="8447" width="26.28125" style="578" customWidth="1"/>
    <col min="8448" max="8448" width="11.421875" style="578" customWidth="1"/>
    <col min="8449" max="8449" width="3.00390625" style="578" customWidth="1"/>
    <col min="8450" max="8453" width="13.7109375" style="578" customWidth="1"/>
    <col min="8454" max="8454" width="10.28125" style="578" customWidth="1"/>
    <col min="8455" max="8455" width="17.421875" style="578" customWidth="1"/>
    <col min="8456" max="8456" width="26.28125" style="578" customWidth="1"/>
    <col min="8457" max="8695" width="11.421875" style="578" customWidth="1"/>
    <col min="8696" max="8696" width="3.7109375" style="578" customWidth="1"/>
    <col min="8697" max="8697" width="8.00390625" style="578" customWidth="1"/>
    <col min="8698" max="8698" width="11.8515625" style="578" customWidth="1"/>
    <col min="8699" max="8699" width="12.140625" style="578" customWidth="1"/>
    <col min="8700" max="8700" width="12.00390625" style="578" customWidth="1"/>
    <col min="8701" max="8701" width="10.28125" style="578" customWidth="1"/>
    <col min="8702" max="8702" width="17.421875" style="578" customWidth="1"/>
    <col min="8703" max="8703" width="26.28125" style="578" customWidth="1"/>
    <col min="8704" max="8704" width="11.421875" style="578" customWidth="1"/>
    <col min="8705" max="8705" width="3.00390625" style="578" customWidth="1"/>
    <col min="8706" max="8709" width="13.7109375" style="578" customWidth="1"/>
    <col min="8710" max="8710" width="10.28125" style="578" customWidth="1"/>
    <col min="8711" max="8711" width="17.421875" style="578" customWidth="1"/>
    <col min="8712" max="8712" width="26.28125" style="578" customWidth="1"/>
    <col min="8713" max="8951" width="11.421875" style="578" customWidth="1"/>
    <col min="8952" max="8952" width="3.7109375" style="578" customWidth="1"/>
    <col min="8953" max="8953" width="8.00390625" style="578" customWidth="1"/>
    <col min="8954" max="8954" width="11.8515625" style="578" customWidth="1"/>
    <col min="8955" max="8955" width="12.140625" style="578" customWidth="1"/>
    <col min="8956" max="8956" width="12.00390625" style="578" customWidth="1"/>
    <col min="8957" max="8957" width="10.28125" style="578" customWidth="1"/>
    <col min="8958" max="8958" width="17.421875" style="578" customWidth="1"/>
    <col min="8959" max="8959" width="26.28125" style="578" customWidth="1"/>
    <col min="8960" max="8960" width="11.421875" style="578" customWidth="1"/>
    <col min="8961" max="8961" width="3.00390625" style="578" customWidth="1"/>
    <col min="8962" max="8965" width="13.7109375" style="578" customWidth="1"/>
    <col min="8966" max="8966" width="10.28125" style="578" customWidth="1"/>
    <col min="8967" max="8967" width="17.421875" style="578" customWidth="1"/>
    <col min="8968" max="8968" width="26.28125" style="578" customWidth="1"/>
    <col min="8969" max="9207" width="11.421875" style="578" customWidth="1"/>
    <col min="9208" max="9208" width="3.7109375" style="578" customWidth="1"/>
    <col min="9209" max="9209" width="8.00390625" style="578" customWidth="1"/>
    <col min="9210" max="9210" width="11.8515625" style="578" customWidth="1"/>
    <col min="9211" max="9211" width="12.140625" style="578" customWidth="1"/>
    <col min="9212" max="9212" width="12.00390625" style="578" customWidth="1"/>
    <col min="9213" max="9213" width="10.28125" style="578" customWidth="1"/>
    <col min="9214" max="9214" width="17.421875" style="578" customWidth="1"/>
    <col min="9215" max="9215" width="26.28125" style="578" customWidth="1"/>
    <col min="9216" max="9216" width="11.421875" style="578" customWidth="1"/>
    <col min="9217" max="9217" width="3.00390625" style="578" customWidth="1"/>
    <col min="9218" max="9221" width="13.7109375" style="578" customWidth="1"/>
    <col min="9222" max="9222" width="10.28125" style="578" customWidth="1"/>
    <col min="9223" max="9223" width="17.421875" style="578" customWidth="1"/>
    <col min="9224" max="9224" width="26.28125" style="578" customWidth="1"/>
    <col min="9225" max="9463" width="11.421875" style="578" customWidth="1"/>
    <col min="9464" max="9464" width="3.7109375" style="578" customWidth="1"/>
    <col min="9465" max="9465" width="8.00390625" style="578" customWidth="1"/>
    <col min="9466" max="9466" width="11.8515625" style="578" customWidth="1"/>
    <col min="9467" max="9467" width="12.140625" style="578" customWidth="1"/>
    <col min="9468" max="9468" width="12.00390625" style="578" customWidth="1"/>
    <col min="9469" max="9469" width="10.28125" style="578" customWidth="1"/>
    <col min="9470" max="9470" width="17.421875" style="578" customWidth="1"/>
    <col min="9471" max="9471" width="26.28125" style="578" customWidth="1"/>
    <col min="9472" max="9472" width="11.421875" style="578" customWidth="1"/>
    <col min="9473" max="9473" width="3.00390625" style="578" customWidth="1"/>
    <col min="9474" max="9477" width="13.7109375" style="578" customWidth="1"/>
    <col min="9478" max="9478" width="10.28125" style="578" customWidth="1"/>
    <col min="9479" max="9479" width="17.421875" style="578" customWidth="1"/>
    <col min="9480" max="9480" width="26.28125" style="578" customWidth="1"/>
    <col min="9481" max="9719" width="11.421875" style="578" customWidth="1"/>
    <col min="9720" max="9720" width="3.7109375" style="578" customWidth="1"/>
    <col min="9721" max="9721" width="8.00390625" style="578" customWidth="1"/>
    <col min="9722" max="9722" width="11.8515625" style="578" customWidth="1"/>
    <col min="9723" max="9723" width="12.140625" style="578" customWidth="1"/>
    <col min="9724" max="9724" width="12.00390625" style="578" customWidth="1"/>
    <col min="9725" max="9725" width="10.28125" style="578" customWidth="1"/>
    <col min="9726" max="9726" width="17.421875" style="578" customWidth="1"/>
    <col min="9727" max="9727" width="26.28125" style="578" customWidth="1"/>
    <col min="9728" max="9728" width="11.421875" style="578" customWidth="1"/>
    <col min="9729" max="9729" width="3.00390625" style="578" customWidth="1"/>
    <col min="9730" max="9733" width="13.7109375" style="578" customWidth="1"/>
    <col min="9734" max="9734" width="10.28125" style="578" customWidth="1"/>
    <col min="9735" max="9735" width="17.421875" style="578" customWidth="1"/>
    <col min="9736" max="9736" width="26.28125" style="578" customWidth="1"/>
    <col min="9737" max="9975" width="11.421875" style="578" customWidth="1"/>
    <col min="9976" max="9976" width="3.7109375" style="578" customWidth="1"/>
    <col min="9977" max="9977" width="8.00390625" style="578" customWidth="1"/>
    <col min="9978" max="9978" width="11.8515625" style="578" customWidth="1"/>
    <col min="9979" max="9979" width="12.140625" style="578" customWidth="1"/>
    <col min="9980" max="9980" width="12.00390625" style="578" customWidth="1"/>
    <col min="9981" max="9981" width="10.28125" style="578" customWidth="1"/>
    <col min="9982" max="9982" width="17.421875" style="578" customWidth="1"/>
    <col min="9983" max="9983" width="26.28125" style="578" customWidth="1"/>
    <col min="9984" max="9984" width="11.421875" style="578" customWidth="1"/>
    <col min="9985" max="9985" width="3.00390625" style="578" customWidth="1"/>
    <col min="9986" max="9989" width="13.7109375" style="578" customWidth="1"/>
    <col min="9990" max="9990" width="10.28125" style="578" customWidth="1"/>
    <col min="9991" max="9991" width="17.421875" style="578" customWidth="1"/>
    <col min="9992" max="9992" width="26.28125" style="578" customWidth="1"/>
    <col min="9993" max="10231" width="11.421875" style="578" customWidth="1"/>
    <col min="10232" max="10232" width="3.7109375" style="578" customWidth="1"/>
    <col min="10233" max="10233" width="8.00390625" style="578" customWidth="1"/>
    <col min="10234" max="10234" width="11.8515625" style="578" customWidth="1"/>
    <col min="10235" max="10235" width="12.140625" style="578" customWidth="1"/>
    <col min="10236" max="10236" width="12.00390625" style="578" customWidth="1"/>
    <col min="10237" max="10237" width="10.28125" style="578" customWidth="1"/>
    <col min="10238" max="10238" width="17.421875" style="578" customWidth="1"/>
    <col min="10239" max="10239" width="26.28125" style="578" customWidth="1"/>
    <col min="10240" max="10240" width="11.421875" style="578" customWidth="1"/>
    <col min="10241" max="10241" width="3.00390625" style="578" customWidth="1"/>
    <col min="10242" max="10245" width="13.7109375" style="578" customWidth="1"/>
    <col min="10246" max="10246" width="10.28125" style="578" customWidth="1"/>
    <col min="10247" max="10247" width="17.421875" style="578" customWidth="1"/>
    <col min="10248" max="10248" width="26.28125" style="578" customWidth="1"/>
    <col min="10249" max="10487" width="11.421875" style="578" customWidth="1"/>
    <col min="10488" max="10488" width="3.7109375" style="578" customWidth="1"/>
    <col min="10489" max="10489" width="8.00390625" style="578" customWidth="1"/>
    <col min="10490" max="10490" width="11.8515625" style="578" customWidth="1"/>
    <col min="10491" max="10491" width="12.140625" style="578" customWidth="1"/>
    <col min="10492" max="10492" width="12.00390625" style="578" customWidth="1"/>
    <col min="10493" max="10493" width="10.28125" style="578" customWidth="1"/>
    <col min="10494" max="10494" width="17.421875" style="578" customWidth="1"/>
    <col min="10495" max="10495" width="26.28125" style="578" customWidth="1"/>
    <col min="10496" max="10496" width="11.421875" style="578" customWidth="1"/>
    <col min="10497" max="10497" width="3.00390625" style="578" customWidth="1"/>
    <col min="10498" max="10501" width="13.7109375" style="578" customWidth="1"/>
    <col min="10502" max="10502" width="10.28125" style="578" customWidth="1"/>
    <col min="10503" max="10503" width="17.421875" style="578" customWidth="1"/>
    <col min="10504" max="10504" width="26.28125" style="578" customWidth="1"/>
    <col min="10505" max="10743" width="11.421875" style="578" customWidth="1"/>
    <col min="10744" max="10744" width="3.7109375" style="578" customWidth="1"/>
    <col min="10745" max="10745" width="8.00390625" style="578" customWidth="1"/>
    <col min="10746" max="10746" width="11.8515625" style="578" customWidth="1"/>
    <col min="10747" max="10747" width="12.140625" style="578" customWidth="1"/>
    <col min="10748" max="10748" width="12.00390625" style="578" customWidth="1"/>
    <col min="10749" max="10749" width="10.28125" style="578" customWidth="1"/>
    <col min="10750" max="10750" width="17.421875" style="578" customWidth="1"/>
    <col min="10751" max="10751" width="26.28125" style="578" customWidth="1"/>
    <col min="10752" max="10752" width="11.421875" style="578" customWidth="1"/>
    <col min="10753" max="10753" width="3.00390625" style="578" customWidth="1"/>
    <col min="10754" max="10757" width="13.7109375" style="578" customWidth="1"/>
    <col min="10758" max="10758" width="10.28125" style="578" customWidth="1"/>
    <col min="10759" max="10759" width="17.421875" style="578" customWidth="1"/>
    <col min="10760" max="10760" width="26.28125" style="578" customWidth="1"/>
    <col min="10761" max="10999" width="11.421875" style="578" customWidth="1"/>
    <col min="11000" max="11000" width="3.7109375" style="578" customWidth="1"/>
    <col min="11001" max="11001" width="8.00390625" style="578" customWidth="1"/>
    <col min="11002" max="11002" width="11.8515625" style="578" customWidth="1"/>
    <col min="11003" max="11003" width="12.140625" style="578" customWidth="1"/>
    <col min="11004" max="11004" width="12.00390625" style="578" customWidth="1"/>
    <col min="11005" max="11005" width="10.28125" style="578" customWidth="1"/>
    <col min="11006" max="11006" width="17.421875" style="578" customWidth="1"/>
    <col min="11007" max="11007" width="26.28125" style="578" customWidth="1"/>
    <col min="11008" max="11008" width="11.421875" style="578" customWidth="1"/>
    <col min="11009" max="11009" width="3.00390625" style="578" customWidth="1"/>
    <col min="11010" max="11013" width="13.7109375" style="578" customWidth="1"/>
    <col min="11014" max="11014" width="10.28125" style="578" customWidth="1"/>
    <col min="11015" max="11015" width="17.421875" style="578" customWidth="1"/>
    <col min="11016" max="11016" width="26.28125" style="578" customWidth="1"/>
    <col min="11017" max="11255" width="11.421875" style="578" customWidth="1"/>
    <col min="11256" max="11256" width="3.7109375" style="578" customWidth="1"/>
    <col min="11257" max="11257" width="8.00390625" style="578" customWidth="1"/>
    <col min="11258" max="11258" width="11.8515625" style="578" customWidth="1"/>
    <col min="11259" max="11259" width="12.140625" style="578" customWidth="1"/>
    <col min="11260" max="11260" width="12.00390625" style="578" customWidth="1"/>
    <col min="11261" max="11261" width="10.28125" style="578" customWidth="1"/>
    <col min="11262" max="11262" width="17.421875" style="578" customWidth="1"/>
    <col min="11263" max="11263" width="26.28125" style="578" customWidth="1"/>
    <col min="11264" max="11264" width="11.421875" style="578" customWidth="1"/>
    <col min="11265" max="11265" width="3.00390625" style="578" customWidth="1"/>
    <col min="11266" max="11269" width="13.7109375" style="578" customWidth="1"/>
    <col min="11270" max="11270" width="10.28125" style="578" customWidth="1"/>
    <col min="11271" max="11271" width="17.421875" style="578" customWidth="1"/>
    <col min="11272" max="11272" width="26.28125" style="578" customWidth="1"/>
    <col min="11273" max="11511" width="11.421875" style="578" customWidth="1"/>
    <col min="11512" max="11512" width="3.7109375" style="578" customWidth="1"/>
    <col min="11513" max="11513" width="8.00390625" style="578" customWidth="1"/>
    <col min="11514" max="11514" width="11.8515625" style="578" customWidth="1"/>
    <col min="11515" max="11515" width="12.140625" style="578" customWidth="1"/>
    <col min="11516" max="11516" width="12.00390625" style="578" customWidth="1"/>
    <col min="11517" max="11517" width="10.28125" style="578" customWidth="1"/>
    <col min="11518" max="11518" width="17.421875" style="578" customWidth="1"/>
    <col min="11519" max="11519" width="26.28125" style="578" customWidth="1"/>
    <col min="11520" max="11520" width="11.421875" style="578" customWidth="1"/>
    <col min="11521" max="11521" width="3.00390625" style="578" customWidth="1"/>
    <col min="11522" max="11525" width="13.7109375" style="578" customWidth="1"/>
    <col min="11526" max="11526" width="10.28125" style="578" customWidth="1"/>
    <col min="11527" max="11527" width="17.421875" style="578" customWidth="1"/>
    <col min="11528" max="11528" width="26.28125" style="578" customWidth="1"/>
    <col min="11529" max="11767" width="11.421875" style="578" customWidth="1"/>
    <col min="11768" max="11768" width="3.7109375" style="578" customWidth="1"/>
    <col min="11769" max="11769" width="8.00390625" style="578" customWidth="1"/>
    <col min="11770" max="11770" width="11.8515625" style="578" customWidth="1"/>
    <col min="11771" max="11771" width="12.140625" style="578" customWidth="1"/>
    <col min="11772" max="11772" width="12.00390625" style="578" customWidth="1"/>
    <col min="11773" max="11773" width="10.28125" style="578" customWidth="1"/>
    <col min="11774" max="11774" width="17.421875" style="578" customWidth="1"/>
    <col min="11775" max="11775" width="26.28125" style="578" customWidth="1"/>
    <col min="11776" max="11776" width="11.421875" style="578" customWidth="1"/>
    <col min="11777" max="11777" width="3.00390625" style="578" customWidth="1"/>
    <col min="11778" max="11781" width="13.7109375" style="578" customWidth="1"/>
    <col min="11782" max="11782" width="10.28125" style="578" customWidth="1"/>
    <col min="11783" max="11783" width="17.421875" style="578" customWidth="1"/>
    <col min="11784" max="11784" width="26.28125" style="578" customWidth="1"/>
    <col min="11785" max="12023" width="11.421875" style="578" customWidth="1"/>
    <col min="12024" max="12024" width="3.7109375" style="578" customWidth="1"/>
    <col min="12025" max="12025" width="8.00390625" style="578" customWidth="1"/>
    <col min="12026" max="12026" width="11.8515625" style="578" customWidth="1"/>
    <col min="12027" max="12027" width="12.140625" style="578" customWidth="1"/>
    <col min="12028" max="12028" width="12.00390625" style="578" customWidth="1"/>
    <col min="12029" max="12029" width="10.28125" style="578" customWidth="1"/>
    <col min="12030" max="12030" width="17.421875" style="578" customWidth="1"/>
    <col min="12031" max="12031" width="26.28125" style="578" customWidth="1"/>
    <col min="12032" max="12032" width="11.421875" style="578" customWidth="1"/>
    <col min="12033" max="12033" width="3.00390625" style="578" customWidth="1"/>
    <col min="12034" max="12037" width="13.7109375" style="578" customWidth="1"/>
    <col min="12038" max="12038" width="10.28125" style="578" customWidth="1"/>
    <col min="12039" max="12039" width="17.421875" style="578" customWidth="1"/>
    <col min="12040" max="12040" width="26.28125" style="578" customWidth="1"/>
    <col min="12041" max="12279" width="11.421875" style="578" customWidth="1"/>
    <col min="12280" max="12280" width="3.7109375" style="578" customWidth="1"/>
    <col min="12281" max="12281" width="8.00390625" style="578" customWidth="1"/>
    <col min="12282" max="12282" width="11.8515625" style="578" customWidth="1"/>
    <col min="12283" max="12283" width="12.140625" style="578" customWidth="1"/>
    <col min="12284" max="12284" width="12.00390625" style="578" customWidth="1"/>
    <col min="12285" max="12285" width="10.28125" style="578" customWidth="1"/>
    <col min="12286" max="12286" width="17.421875" style="578" customWidth="1"/>
    <col min="12287" max="12287" width="26.28125" style="578" customWidth="1"/>
    <col min="12288" max="12288" width="11.421875" style="578" customWidth="1"/>
    <col min="12289" max="12289" width="3.00390625" style="578" customWidth="1"/>
    <col min="12290" max="12293" width="13.7109375" style="578" customWidth="1"/>
    <col min="12294" max="12294" width="10.28125" style="578" customWidth="1"/>
    <col min="12295" max="12295" width="17.421875" style="578" customWidth="1"/>
    <col min="12296" max="12296" width="26.28125" style="578" customWidth="1"/>
    <col min="12297" max="12535" width="11.421875" style="578" customWidth="1"/>
    <col min="12536" max="12536" width="3.7109375" style="578" customWidth="1"/>
    <col min="12537" max="12537" width="8.00390625" style="578" customWidth="1"/>
    <col min="12538" max="12538" width="11.8515625" style="578" customWidth="1"/>
    <col min="12539" max="12539" width="12.140625" style="578" customWidth="1"/>
    <col min="12540" max="12540" width="12.00390625" style="578" customWidth="1"/>
    <col min="12541" max="12541" width="10.28125" style="578" customWidth="1"/>
    <col min="12542" max="12542" width="17.421875" style="578" customWidth="1"/>
    <col min="12543" max="12543" width="26.28125" style="578" customWidth="1"/>
    <col min="12544" max="12544" width="11.421875" style="578" customWidth="1"/>
    <col min="12545" max="12545" width="3.00390625" style="578" customWidth="1"/>
    <col min="12546" max="12549" width="13.7109375" style="578" customWidth="1"/>
    <col min="12550" max="12550" width="10.28125" style="578" customWidth="1"/>
    <col min="12551" max="12551" width="17.421875" style="578" customWidth="1"/>
    <col min="12552" max="12552" width="26.28125" style="578" customWidth="1"/>
    <col min="12553" max="12791" width="11.421875" style="578" customWidth="1"/>
    <col min="12792" max="12792" width="3.7109375" style="578" customWidth="1"/>
    <col min="12793" max="12793" width="8.00390625" style="578" customWidth="1"/>
    <col min="12794" max="12794" width="11.8515625" style="578" customWidth="1"/>
    <col min="12795" max="12795" width="12.140625" style="578" customWidth="1"/>
    <col min="12796" max="12796" width="12.00390625" style="578" customWidth="1"/>
    <col min="12797" max="12797" width="10.28125" style="578" customWidth="1"/>
    <col min="12798" max="12798" width="17.421875" style="578" customWidth="1"/>
    <col min="12799" max="12799" width="26.28125" style="578" customWidth="1"/>
    <col min="12800" max="12800" width="11.421875" style="578" customWidth="1"/>
    <col min="12801" max="12801" width="3.00390625" style="578" customWidth="1"/>
    <col min="12802" max="12805" width="13.7109375" style="578" customWidth="1"/>
    <col min="12806" max="12806" width="10.28125" style="578" customWidth="1"/>
    <col min="12807" max="12807" width="17.421875" style="578" customWidth="1"/>
    <col min="12808" max="12808" width="26.28125" style="578" customWidth="1"/>
    <col min="12809" max="13047" width="11.421875" style="578" customWidth="1"/>
    <col min="13048" max="13048" width="3.7109375" style="578" customWidth="1"/>
    <col min="13049" max="13049" width="8.00390625" style="578" customWidth="1"/>
    <col min="13050" max="13050" width="11.8515625" style="578" customWidth="1"/>
    <col min="13051" max="13051" width="12.140625" style="578" customWidth="1"/>
    <col min="13052" max="13052" width="12.00390625" style="578" customWidth="1"/>
    <col min="13053" max="13053" width="10.28125" style="578" customWidth="1"/>
    <col min="13054" max="13054" width="17.421875" style="578" customWidth="1"/>
    <col min="13055" max="13055" width="26.28125" style="578" customWidth="1"/>
    <col min="13056" max="13056" width="11.421875" style="578" customWidth="1"/>
    <col min="13057" max="13057" width="3.00390625" style="578" customWidth="1"/>
    <col min="13058" max="13061" width="13.7109375" style="578" customWidth="1"/>
    <col min="13062" max="13062" width="10.28125" style="578" customWidth="1"/>
    <col min="13063" max="13063" width="17.421875" style="578" customWidth="1"/>
    <col min="13064" max="13064" width="26.28125" style="578" customWidth="1"/>
    <col min="13065" max="13303" width="11.421875" style="578" customWidth="1"/>
    <col min="13304" max="13304" width="3.7109375" style="578" customWidth="1"/>
    <col min="13305" max="13305" width="8.00390625" style="578" customWidth="1"/>
    <col min="13306" max="13306" width="11.8515625" style="578" customWidth="1"/>
    <col min="13307" max="13307" width="12.140625" style="578" customWidth="1"/>
    <col min="13308" max="13308" width="12.00390625" style="578" customWidth="1"/>
    <col min="13309" max="13309" width="10.28125" style="578" customWidth="1"/>
    <col min="13310" max="13310" width="17.421875" style="578" customWidth="1"/>
    <col min="13311" max="13311" width="26.28125" style="578" customWidth="1"/>
    <col min="13312" max="13312" width="11.421875" style="578" customWidth="1"/>
    <col min="13313" max="13313" width="3.00390625" style="578" customWidth="1"/>
    <col min="13314" max="13317" width="13.7109375" style="578" customWidth="1"/>
    <col min="13318" max="13318" width="10.28125" style="578" customWidth="1"/>
    <col min="13319" max="13319" width="17.421875" style="578" customWidth="1"/>
    <col min="13320" max="13320" width="26.28125" style="578" customWidth="1"/>
    <col min="13321" max="13559" width="11.421875" style="578" customWidth="1"/>
    <col min="13560" max="13560" width="3.7109375" style="578" customWidth="1"/>
    <col min="13561" max="13561" width="8.00390625" style="578" customWidth="1"/>
    <col min="13562" max="13562" width="11.8515625" style="578" customWidth="1"/>
    <col min="13563" max="13563" width="12.140625" style="578" customWidth="1"/>
    <col min="13564" max="13564" width="12.00390625" style="578" customWidth="1"/>
    <col min="13565" max="13565" width="10.28125" style="578" customWidth="1"/>
    <col min="13566" max="13566" width="17.421875" style="578" customWidth="1"/>
    <col min="13567" max="13567" width="26.28125" style="578" customWidth="1"/>
    <col min="13568" max="13568" width="11.421875" style="578" customWidth="1"/>
    <col min="13569" max="13569" width="3.00390625" style="578" customWidth="1"/>
    <col min="13570" max="13573" width="13.7109375" style="578" customWidth="1"/>
    <col min="13574" max="13574" width="10.28125" style="578" customWidth="1"/>
    <col min="13575" max="13575" width="17.421875" style="578" customWidth="1"/>
    <col min="13576" max="13576" width="26.28125" style="578" customWidth="1"/>
    <col min="13577" max="13815" width="11.421875" style="578" customWidth="1"/>
    <col min="13816" max="13816" width="3.7109375" style="578" customWidth="1"/>
    <col min="13817" max="13817" width="8.00390625" style="578" customWidth="1"/>
    <col min="13818" max="13818" width="11.8515625" style="578" customWidth="1"/>
    <col min="13819" max="13819" width="12.140625" style="578" customWidth="1"/>
    <col min="13820" max="13820" width="12.00390625" style="578" customWidth="1"/>
    <col min="13821" max="13821" width="10.28125" style="578" customWidth="1"/>
    <col min="13822" max="13822" width="17.421875" style="578" customWidth="1"/>
    <col min="13823" max="13823" width="26.28125" style="578" customWidth="1"/>
    <col min="13824" max="13824" width="11.421875" style="578" customWidth="1"/>
    <col min="13825" max="13825" width="3.00390625" style="578" customWidth="1"/>
    <col min="13826" max="13829" width="13.7109375" style="578" customWidth="1"/>
    <col min="13830" max="13830" width="10.28125" style="578" customWidth="1"/>
    <col min="13831" max="13831" width="17.421875" style="578" customWidth="1"/>
    <col min="13832" max="13832" width="26.28125" style="578" customWidth="1"/>
    <col min="13833" max="14071" width="11.421875" style="578" customWidth="1"/>
    <col min="14072" max="14072" width="3.7109375" style="578" customWidth="1"/>
    <col min="14073" max="14073" width="8.00390625" style="578" customWidth="1"/>
    <col min="14074" max="14074" width="11.8515625" style="578" customWidth="1"/>
    <col min="14075" max="14075" width="12.140625" style="578" customWidth="1"/>
    <col min="14076" max="14076" width="12.00390625" style="578" customWidth="1"/>
    <col min="14077" max="14077" width="10.28125" style="578" customWidth="1"/>
    <col min="14078" max="14078" width="17.421875" style="578" customWidth="1"/>
    <col min="14079" max="14079" width="26.28125" style="578" customWidth="1"/>
    <col min="14080" max="14080" width="11.421875" style="578" customWidth="1"/>
    <col min="14081" max="14081" width="3.00390625" style="578" customWidth="1"/>
    <col min="14082" max="14085" width="13.7109375" style="578" customWidth="1"/>
    <col min="14086" max="14086" width="10.28125" style="578" customWidth="1"/>
    <col min="14087" max="14087" width="17.421875" style="578" customWidth="1"/>
    <col min="14088" max="14088" width="26.28125" style="578" customWidth="1"/>
    <col min="14089" max="14327" width="11.421875" style="578" customWidth="1"/>
    <col min="14328" max="14328" width="3.7109375" style="578" customWidth="1"/>
    <col min="14329" max="14329" width="8.00390625" style="578" customWidth="1"/>
    <col min="14330" max="14330" width="11.8515625" style="578" customWidth="1"/>
    <col min="14331" max="14331" width="12.140625" style="578" customWidth="1"/>
    <col min="14332" max="14332" width="12.00390625" style="578" customWidth="1"/>
    <col min="14333" max="14333" width="10.28125" style="578" customWidth="1"/>
    <col min="14334" max="14334" width="17.421875" style="578" customWidth="1"/>
    <col min="14335" max="14335" width="26.28125" style="578" customWidth="1"/>
    <col min="14336" max="14336" width="11.421875" style="578" customWidth="1"/>
    <col min="14337" max="14337" width="3.00390625" style="578" customWidth="1"/>
    <col min="14338" max="14341" width="13.7109375" style="578" customWidth="1"/>
    <col min="14342" max="14342" width="10.28125" style="578" customWidth="1"/>
    <col min="14343" max="14343" width="17.421875" style="578" customWidth="1"/>
    <col min="14344" max="14344" width="26.28125" style="578" customWidth="1"/>
    <col min="14345" max="14583" width="11.421875" style="578" customWidth="1"/>
    <col min="14584" max="14584" width="3.7109375" style="578" customWidth="1"/>
    <col min="14585" max="14585" width="8.00390625" style="578" customWidth="1"/>
    <col min="14586" max="14586" width="11.8515625" style="578" customWidth="1"/>
    <col min="14587" max="14587" width="12.140625" style="578" customWidth="1"/>
    <col min="14588" max="14588" width="12.00390625" style="578" customWidth="1"/>
    <col min="14589" max="14589" width="10.28125" style="578" customWidth="1"/>
    <col min="14590" max="14590" width="17.421875" style="578" customWidth="1"/>
    <col min="14591" max="14591" width="26.28125" style="578" customWidth="1"/>
    <col min="14592" max="14592" width="11.421875" style="578" customWidth="1"/>
    <col min="14593" max="14593" width="3.00390625" style="578" customWidth="1"/>
    <col min="14594" max="14597" width="13.7109375" style="578" customWidth="1"/>
    <col min="14598" max="14598" width="10.28125" style="578" customWidth="1"/>
    <col min="14599" max="14599" width="17.421875" style="578" customWidth="1"/>
    <col min="14600" max="14600" width="26.28125" style="578" customWidth="1"/>
    <col min="14601" max="14839" width="11.421875" style="578" customWidth="1"/>
    <col min="14840" max="14840" width="3.7109375" style="578" customWidth="1"/>
    <col min="14841" max="14841" width="8.00390625" style="578" customWidth="1"/>
    <col min="14842" max="14842" width="11.8515625" style="578" customWidth="1"/>
    <col min="14843" max="14843" width="12.140625" style="578" customWidth="1"/>
    <col min="14844" max="14844" width="12.00390625" style="578" customWidth="1"/>
    <col min="14845" max="14845" width="10.28125" style="578" customWidth="1"/>
    <col min="14846" max="14846" width="17.421875" style="578" customWidth="1"/>
    <col min="14847" max="14847" width="26.28125" style="578" customWidth="1"/>
    <col min="14848" max="14848" width="11.421875" style="578" customWidth="1"/>
    <col min="14849" max="14849" width="3.00390625" style="578" customWidth="1"/>
    <col min="14850" max="14853" width="13.7109375" style="578" customWidth="1"/>
    <col min="14854" max="14854" width="10.28125" style="578" customWidth="1"/>
    <col min="14855" max="14855" width="17.421875" style="578" customWidth="1"/>
    <col min="14856" max="14856" width="26.28125" style="578" customWidth="1"/>
    <col min="14857" max="15095" width="11.421875" style="578" customWidth="1"/>
    <col min="15096" max="15096" width="3.7109375" style="578" customWidth="1"/>
    <col min="15097" max="15097" width="8.00390625" style="578" customWidth="1"/>
    <col min="15098" max="15098" width="11.8515625" style="578" customWidth="1"/>
    <col min="15099" max="15099" width="12.140625" style="578" customWidth="1"/>
    <col min="15100" max="15100" width="12.00390625" style="578" customWidth="1"/>
    <col min="15101" max="15101" width="10.28125" style="578" customWidth="1"/>
    <col min="15102" max="15102" width="17.421875" style="578" customWidth="1"/>
    <col min="15103" max="15103" width="26.28125" style="578" customWidth="1"/>
    <col min="15104" max="15104" width="11.421875" style="578" customWidth="1"/>
    <col min="15105" max="15105" width="3.00390625" style="578" customWidth="1"/>
    <col min="15106" max="15109" width="13.7109375" style="578" customWidth="1"/>
    <col min="15110" max="15110" width="10.28125" style="578" customWidth="1"/>
    <col min="15111" max="15111" width="17.421875" style="578" customWidth="1"/>
    <col min="15112" max="15112" width="26.28125" style="578" customWidth="1"/>
    <col min="15113" max="15351" width="11.421875" style="578" customWidth="1"/>
    <col min="15352" max="15352" width="3.7109375" style="578" customWidth="1"/>
    <col min="15353" max="15353" width="8.00390625" style="578" customWidth="1"/>
    <col min="15354" max="15354" width="11.8515625" style="578" customWidth="1"/>
    <col min="15355" max="15355" width="12.140625" style="578" customWidth="1"/>
    <col min="15356" max="15356" width="12.00390625" style="578" customWidth="1"/>
    <col min="15357" max="15357" width="10.28125" style="578" customWidth="1"/>
    <col min="15358" max="15358" width="17.421875" style="578" customWidth="1"/>
    <col min="15359" max="15359" width="26.28125" style="578" customWidth="1"/>
    <col min="15360" max="15360" width="11.421875" style="578" customWidth="1"/>
    <col min="15361" max="15361" width="3.00390625" style="578" customWidth="1"/>
    <col min="15362" max="15365" width="13.7109375" style="578" customWidth="1"/>
    <col min="15366" max="15366" width="10.28125" style="578" customWidth="1"/>
    <col min="15367" max="15367" width="17.421875" style="578" customWidth="1"/>
    <col min="15368" max="15368" width="26.28125" style="578" customWidth="1"/>
    <col min="15369" max="15607" width="11.421875" style="578" customWidth="1"/>
    <col min="15608" max="15608" width="3.7109375" style="578" customWidth="1"/>
    <col min="15609" max="15609" width="8.00390625" style="578" customWidth="1"/>
    <col min="15610" max="15610" width="11.8515625" style="578" customWidth="1"/>
    <col min="15611" max="15611" width="12.140625" style="578" customWidth="1"/>
    <col min="15612" max="15612" width="12.00390625" style="578" customWidth="1"/>
    <col min="15613" max="15613" width="10.28125" style="578" customWidth="1"/>
    <col min="15614" max="15614" width="17.421875" style="578" customWidth="1"/>
    <col min="15615" max="15615" width="26.28125" style="578" customWidth="1"/>
    <col min="15616" max="15616" width="11.421875" style="578" customWidth="1"/>
    <col min="15617" max="15617" width="3.00390625" style="578" customWidth="1"/>
    <col min="15618" max="15621" width="13.7109375" style="578" customWidth="1"/>
    <col min="15622" max="15622" width="10.28125" style="578" customWidth="1"/>
    <col min="15623" max="15623" width="17.421875" style="578" customWidth="1"/>
    <col min="15624" max="15624" width="26.28125" style="578" customWidth="1"/>
    <col min="15625" max="15863" width="11.421875" style="578" customWidth="1"/>
    <col min="15864" max="15864" width="3.7109375" style="578" customWidth="1"/>
    <col min="15865" max="15865" width="8.00390625" style="578" customWidth="1"/>
    <col min="15866" max="15866" width="11.8515625" style="578" customWidth="1"/>
    <col min="15867" max="15867" width="12.140625" style="578" customWidth="1"/>
    <col min="15868" max="15868" width="12.00390625" style="578" customWidth="1"/>
    <col min="15869" max="15869" width="10.28125" style="578" customWidth="1"/>
    <col min="15870" max="15870" width="17.421875" style="578" customWidth="1"/>
    <col min="15871" max="15871" width="26.28125" style="578" customWidth="1"/>
    <col min="15872" max="15872" width="11.421875" style="578" customWidth="1"/>
    <col min="15873" max="15873" width="3.00390625" style="578" customWidth="1"/>
    <col min="15874" max="15877" width="13.7109375" style="578" customWidth="1"/>
    <col min="15878" max="15878" width="10.28125" style="578" customWidth="1"/>
    <col min="15879" max="15879" width="17.421875" style="578" customWidth="1"/>
    <col min="15880" max="15880" width="26.28125" style="578" customWidth="1"/>
    <col min="15881" max="16119" width="11.421875" style="578" customWidth="1"/>
    <col min="16120" max="16120" width="3.7109375" style="578" customWidth="1"/>
    <col min="16121" max="16121" width="8.00390625" style="578" customWidth="1"/>
    <col min="16122" max="16122" width="11.8515625" style="578" customWidth="1"/>
    <col min="16123" max="16123" width="12.140625" style="578" customWidth="1"/>
    <col min="16124" max="16124" width="12.00390625" style="578" customWidth="1"/>
    <col min="16125" max="16125" width="10.28125" style="578" customWidth="1"/>
    <col min="16126" max="16126" width="17.421875" style="578" customWidth="1"/>
    <col min="16127" max="16127" width="26.28125" style="578" customWidth="1"/>
    <col min="16128" max="16128" width="11.421875" style="578" customWidth="1"/>
    <col min="16129" max="16129" width="3.00390625" style="578" customWidth="1"/>
    <col min="16130" max="16133" width="13.7109375" style="578" customWidth="1"/>
    <col min="16134" max="16134" width="10.28125" style="578" customWidth="1"/>
    <col min="16135" max="16135" width="17.421875" style="578" customWidth="1"/>
    <col min="16136" max="16136" width="26.28125" style="578" customWidth="1"/>
    <col min="16137" max="16375" width="11.421875" style="578" customWidth="1"/>
    <col min="16376" max="16376" width="3.7109375" style="578" customWidth="1"/>
    <col min="16377" max="16377" width="8.00390625" style="578" customWidth="1"/>
    <col min="16378" max="16378" width="11.8515625" style="578" customWidth="1"/>
    <col min="16379" max="16379" width="12.140625" style="578" customWidth="1"/>
    <col min="16380" max="16380" width="12.00390625" style="578" customWidth="1"/>
    <col min="16381" max="16381" width="10.28125" style="578" customWidth="1"/>
    <col min="16382" max="16382" width="17.421875" style="578" customWidth="1"/>
    <col min="16383" max="16383" width="26.28125" style="578" customWidth="1"/>
    <col min="16384" max="16384" width="11.421875" style="578" customWidth="1"/>
  </cols>
  <sheetData>
    <row r="2" spans="2:5" ht="39.75" customHeight="1">
      <c r="B2" s="990" t="s">
        <v>391</v>
      </c>
      <c r="C2" s="955"/>
      <c r="D2" s="955"/>
      <c r="E2" s="955"/>
    </row>
    <row r="3" spans="2:5" ht="12.75">
      <c r="B3" s="579" t="s">
        <v>392</v>
      </c>
      <c r="C3" s="580"/>
      <c r="D3" s="580"/>
      <c r="E3" s="580"/>
    </row>
    <row r="4" spans="2:5" ht="46.5" customHeight="1">
      <c r="B4" s="581" t="s">
        <v>393</v>
      </c>
      <c r="C4" s="582" t="s">
        <v>7</v>
      </c>
      <c r="D4" s="582" t="s">
        <v>8</v>
      </c>
      <c r="E4" s="583" t="s">
        <v>6</v>
      </c>
    </row>
    <row r="5" spans="2:5" ht="15" customHeight="1">
      <c r="B5" s="584" t="s">
        <v>394</v>
      </c>
      <c r="C5" s="585">
        <v>3.4271740586273873</v>
      </c>
      <c r="D5" s="585">
        <v>2.2246529658687635</v>
      </c>
      <c r="E5" s="586">
        <v>2.8300320400565564</v>
      </c>
    </row>
    <row r="6" spans="2:5" ht="15" customHeight="1">
      <c r="B6" s="584">
        <v>200</v>
      </c>
      <c r="C6" s="585">
        <v>2.5632842946603893</v>
      </c>
      <c r="D6" s="585">
        <v>4.912968167875706</v>
      </c>
      <c r="E6" s="586">
        <v>3.7300852239561033</v>
      </c>
    </row>
    <row r="7" spans="2:5" ht="15" customHeight="1">
      <c r="B7" s="584">
        <v>300</v>
      </c>
      <c r="C7" s="585">
        <v>1.684807796000302</v>
      </c>
      <c r="D7" s="585">
        <v>5.2853127302884415</v>
      </c>
      <c r="E7" s="586">
        <v>3.4727529802441275</v>
      </c>
    </row>
    <row r="8" spans="2:5" ht="15" customHeight="1">
      <c r="B8" s="584">
        <v>400</v>
      </c>
      <c r="C8" s="585">
        <v>1.4022384466542162</v>
      </c>
      <c r="D8" s="585">
        <v>4.660550214557739</v>
      </c>
      <c r="E8" s="586">
        <v>3.020248796876419</v>
      </c>
    </row>
    <row r="9" spans="2:5" ht="15" customHeight="1">
      <c r="B9" s="584">
        <v>500</v>
      </c>
      <c r="C9" s="585">
        <v>1.2389474113299943</v>
      </c>
      <c r="D9" s="585">
        <v>4.798683934639019</v>
      </c>
      <c r="E9" s="586">
        <v>3.006628529919187</v>
      </c>
    </row>
    <row r="10" spans="2:5" ht="15" customHeight="1">
      <c r="B10" s="584">
        <v>600</v>
      </c>
      <c r="C10" s="585">
        <v>1.2116034034580532</v>
      </c>
      <c r="D10" s="585">
        <v>4.712898923907756</v>
      </c>
      <c r="E10" s="586">
        <v>2.950279539764694</v>
      </c>
    </row>
    <row r="11" spans="2:5" ht="15" customHeight="1">
      <c r="B11" s="584">
        <v>700</v>
      </c>
      <c r="C11" s="585">
        <v>1.5003877685398272</v>
      </c>
      <c r="D11" s="585">
        <v>5.260966923345221</v>
      </c>
      <c r="E11" s="586">
        <v>3.3678120662593556</v>
      </c>
    </row>
    <row r="12" spans="2:5" ht="15" customHeight="1">
      <c r="B12" s="584">
        <v>800</v>
      </c>
      <c r="C12" s="585">
        <v>2.2242000447625427</v>
      </c>
      <c r="D12" s="585">
        <v>6.501662681473139</v>
      </c>
      <c r="E12" s="586">
        <v>4.348302655303472</v>
      </c>
    </row>
    <row r="13" spans="2:5" ht="15" customHeight="1">
      <c r="B13" s="584">
        <v>900</v>
      </c>
      <c r="C13" s="585">
        <v>2.7883570183322863</v>
      </c>
      <c r="D13" s="585">
        <v>8.425190406871222</v>
      </c>
      <c r="E13" s="586">
        <v>5.587487514755289</v>
      </c>
    </row>
    <row r="14" spans="2:5" ht="15" customHeight="1">
      <c r="B14" s="587">
        <v>1000</v>
      </c>
      <c r="C14" s="585">
        <v>3.3173806007096145</v>
      </c>
      <c r="D14" s="585">
        <v>5.695900062405981</v>
      </c>
      <c r="E14" s="586">
        <v>4.498501770634705</v>
      </c>
    </row>
    <row r="15" spans="2:5" ht="15" customHeight="1">
      <c r="B15" s="587">
        <v>1100</v>
      </c>
      <c r="C15" s="585">
        <v>3.4731425000555283</v>
      </c>
      <c r="D15" s="585">
        <v>4.372501702580383</v>
      </c>
      <c r="E15" s="586">
        <v>3.91974419841486</v>
      </c>
    </row>
    <row r="16" spans="2:5" ht="15" customHeight="1">
      <c r="B16" s="587">
        <v>1200</v>
      </c>
      <c r="C16" s="585">
        <v>3.659000329663811</v>
      </c>
      <c r="D16" s="585">
        <v>3.793400635923447</v>
      </c>
      <c r="E16" s="586">
        <v>3.7257397102126055</v>
      </c>
    </row>
    <row r="17" spans="2:5" ht="15" customHeight="1">
      <c r="B17" s="587">
        <v>1300</v>
      </c>
      <c r="C17" s="585">
        <v>4.191888971578258</v>
      </c>
      <c r="D17" s="585">
        <v>3.965440855374147</v>
      </c>
      <c r="E17" s="586">
        <v>4.079451557250522</v>
      </c>
    </row>
    <row r="18" spans="2:5" ht="15" customHeight="1">
      <c r="B18" s="587">
        <v>1400</v>
      </c>
      <c r="C18" s="585">
        <v>4.932485913017504</v>
      </c>
      <c r="D18" s="585">
        <v>4.1753842570937465</v>
      </c>
      <c r="E18" s="586">
        <v>4.556524107872514</v>
      </c>
    </row>
    <row r="19" spans="2:5" ht="15" customHeight="1">
      <c r="B19" s="587">
        <v>1500</v>
      </c>
      <c r="C19" s="585">
        <v>5.134731595063174</v>
      </c>
      <c r="D19" s="585">
        <v>3.7787722540691506</v>
      </c>
      <c r="E19" s="586">
        <v>4.4614027577797675</v>
      </c>
    </row>
    <row r="20" spans="2:5" ht="15" customHeight="1">
      <c r="B20" s="587">
        <v>1600</v>
      </c>
      <c r="C20" s="585">
        <v>5.362512437117414</v>
      </c>
      <c r="D20" s="585">
        <v>3.0087185599927464</v>
      </c>
      <c r="E20" s="586">
        <v>4.193654252766212</v>
      </c>
    </row>
    <row r="21" spans="2:5" ht="15" customHeight="1">
      <c r="B21" s="587">
        <v>1700</v>
      </c>
      <c r="C21" s="585">
        <v>4.9190355058283295</v>
      </c>
      <c r="D21" s="585">
        <v>2.481305313291338</v>
      </c>
      <c r="E21" s="586">
        <v>3.708513315432411</v>
      </c>
    </row>
    <row r="22" spans="2:5" ht="15" customHeight="1">
      <c r="B22" s="587">
        <v>1800</v>
      </c>
      <c r="C22" s="585">
        <v>4.476795393591122</v>
      </c>
      <c r="D22" s="585">
        <v>2.4959728783113153</v>
      </c>
      <c r="E22" s="586">
        <v>3.4931574373143426</v>
      </c>
    </row>
    <row r="23" spans="2:5" ht="15" customHeight="1">
      <c r="B23" s="587">
        <v>1900</v>
      </c>
      <c r="C23" s="585">
        <v>4.04244000280964</v>
      </c>
      <c r="D23" s="585">
        <v>2.4374541264720406</v>
      </c>
      <c r="E23" s="586">
        <v>3.2454372105693277</v>
      </c>
    </row>
    <row r="24" spans="2:5" ht="15" customHeight="1">
      <c r="B24" s="587">
        <v>2000</v>
      </c>
      <c r="C24" s="585">
        <v>4.058699019929122</v>
      </c>
      <c r="D24" s="585">
        <v>2.63159365136691</v>
      </c>
      <c r="E24" s="586">
        <v>3.3500278891180555</v>
      </c>
    </row>
    <row r="25" spans="2:5" ht="15" customHeight="1">
      <c r="B25" s="587">
        <v>2100</v>
      </c>
      <c r="C25" s="585">
        <v>3.5020789124567617</v>
      </c>
      <c r="D25" s="585">
        <v>2.2059808813161728</v>
      </c>
      <c r="E25" s="586">
        <v>2.858465968790131</v>
      </c>
    </row>
    <row r="26" spans="2:5" ht="15" customHeight="1">
      <c r="B26" s="587">
        <v>2200</v>
      </c>
      <c r="C26" s="585">
        <v>3.3038528923296964</v>
      </c>
      <c r="D26" s="585">
        <v>1.8824298090206488</v>
      </c>
      <c r="E26" s="586">
        <v>2.5980075495193993</v>
      </c>
    </row>
    <row r="27" spans="2:5" ht="15" customHeight="1">
      <c r="B27" s="587">
        <v>2300</v>
      </c>
      <c r="C27" s="585">
        <v>3.086585012216422</v>
      </c>
      <c r="D27" s="585">
        <v>1.579836505942449</v>
      </c>
      <c r="E27" s="586">
        <v>2.3383663462661013</v>
      </c>
    </row>
    <row r="28" spans="2:5" ht="15" customHeight="1">
      <c r="B28" s="587">
        <v>2400</v>
      </c>
      <c r="C28" s="585">
        <v>2.5987114303776258</v>
      </c>
      <c r="D28" s="585">
        <v>1.5738597670705508</v>
      </c>
      <c r="E28" s="586">
        <v>2.0897899884552023</v>
      </c>
    </row>
    <row r="29" spans="2:5" ht="15" customHeight="1">
      <c r="B29" s="587">
        <v>2500</v>
      </c>
      <c r="C29" s="585">
        <v>2.172361866250697</v>
      </c>
      <c r="D29" s="585">
        <v>1.3292523247783616</v>
      </c>
      <c r="E29" s="586">
        <v>1.7536936866819735</v>
      </c>
    </row>
    <row r="30" spans="2:5" ht="15" customHeight="1">
      <c r="B30" s="587">
        <v>2600</v>
      </c>
      <c r="C30" s="585">
        <v>1.843002106148243</v>
      </c>
      <c r="D30" s="585">
        <v>0.9362059898307508</v>
      </c>
      <c r="E30" s="586">
        <v>1.39270472558405</v>
      </c>
    </row>
    <row r="31" spans="2:5" ht="15" customHeight="1">
      <c r="B31" s="587">
        <v>2700</v>
      </c>
      <c r="C31" s="585">
        <v>1.7589525214540436</v>
      </c>
      <c r="D31" s="585">
        <v>0.827773109335783</v>
      </c>
      <c r="E31" s="586">
        <v>1.2965482352025528</v>
      </c>
    </row>
    <row r="32" spans="2:5" ht="15" customHeight="1">
      <c r="B32" s="587">
        <v>2800</v>
      </c>
      <c r="C32" s="585">
        <v>1.543939259404089</v>
      </c>
      <c r="D32" s="585">
        <v>0.7331771107483519</v>
      </c>
      <c r="E32" s="586">
        <v>1.1413303757896511</v>
      </c>
    </row>
    <row r="33" spans="2:5" ht="15" customHeight="1">
      <c r="B33" s="587">
        <v>2900</v>
      </c>
      <c r="C33" s="585">
        <v>1.4316567031444114</v>
      </c>
      <c r="D33" s="585">
        <v>0.5452572603526042</v>
      </c>
      <c r="E33" s="586">
        <v>0.9914879817358705</v>
      </c>
    </row>
    <row r="34" spans="2:5" ht="15" customHeight="1">
      <c r="B34" s="587">
        <v>3000</v>
      </c>
      <c r="C34" s="585">
        <v>1.3326081107398307</v>
      </c>
      <c r="D34" s="585">
        <v>0.4922502738191451</v>
      </c>
      <c r="E34" s="586">
        <v>0.915302694218521</v>
      </c>
    </row>
    <row r="35" spans="2:5" ht="15" customHeight="1">
      <c r="B35" s="587">
        <v>3100</v>
      </c>
      <c r="C35" s="585">
        <v>1.1912654601737307</v>
      </c>
      <c r="D35" s="585">
        <v>0.3670052030359188</v>
      </c>
      <c r="E35" s="586">
        <v>0.7819550920340895</v>
      </c>
    </row>
    <row r="36" spans="2:5" ht="15" customHeight="1">
      <c r="B36" s="587">
        <v>3200</v>
      </c>
      <c r="C36" s="585">
        <v>1.0875736429118903</v>
      </c>
      <c r="D36" s="585">
        <v>0.26897153471272817</v>
      </c>
      <c r="E36" s="586">
        <v>0.681071720434292</v>
      </c>
    </row>
    <row r="37" spans="2:5" ht="15" customHeight="1">
      <c r="B37" s="587">
        <v>3300</v>
      </c>
      <c r="C37" s="585">
        <v>0.926310475491477</v>
      </c>
      <c r="D37" s="585">
        <v>0.2245406982624545</v>
      </c>
      <c r="E37" s="586">
        <v>0.5778262053936257</v>
      </c>
    </row>
    <row r="38" spans="2:5" ht="15" customHeight="1">
      <c r="B38" s="587">
        <v>3400</v>
      </c>
      <c r="C38" s="585">
        <v>0.6743910482747483</v>
      </c>
      <c r="D38" s="585">
        <v>0.2690237789336363</v>
      </c>
      <c r="E38" s="586">
        <v>0.4730928383339171</v>
      </c>
    </row>
    <row r="39" spans="2:5" ht="15" customHeight="1">
      <c r="B39" s="587">
        <v>3500</v>
      </c>
      <c r="C39" s="585">
        <v>0.6890241636822825</v>
      </c>
      <c r="D39" s="585">
        <v>0.11510002674616762</v>
      </c>
      <c r="E39" s="586">
        <v>0.40402641034621417</v>
      </c>
    </row>
    <row r="40" spans="2:5" ht="15" customHeight="1">
      <c r="B40" s="587">
        <v>3600</v>
      </c>
      <c r="C40" s="585">
        <v>0.5639997944819009</v>
      </c>
      <c r="D40" s="585">
        <v>0.1616188034850374</v>
      </c>
      <c r="E40" s="586">
        <v>0.3641851837438871</v>
      </c>
    </row>
    <row r="41" spans="2:5" ht="15" customHeight="1">
      <c r="B41" s="587">
        <v>3700</v>
      </c>
      <c r="C41" s="585">
        <v>0.6330761385292994</v>
      </c>
      <c r="D41" s="585">
        <v>0.11251158682127088</v>
      </c>
      <c r="E41" s="586">
        <v>0.3745742045115513</v>
      </c>
    </row>
    <row r="42" spans="2:5" ht="15" customHeight="1">
      <c r="B42" s="587">
        <v>3800</v>
      </c>
      <c r="C42" s="585">
        <v>0.4840677865479128</v>
      </c>
      <c r="D42" s="585">
        <v>0.09177454943728386</v>
      </c>
      <c r="E42" s="586">
        <v>0.289263338132856</v>
      </c>
    </row>
    <row r="43" spans="2:5" ht="15" customHeight="1">
      <c r="B43" s="587">
        <v>3900</v>
      </c>
      <c r="C43" s="585">
        <v>0.42684429174768046</v>
      </c>
      <c r="D43" s="585">
        <v>0.08188706940930258</v>
      </c>
      <c r="E43" s="586">
        <v>0.2555447458198752</v>
      </c>
    </row>
    <row r="44" spans="2:5" ht="15" customHeight="1">
      <c r="B44" s="587">
        <v>4000</v>
      </c>
      <c r="C44" s="585">
        <v>0.4927384034428507</v>
      </c>
      <c r="D44" s="585">
        <v>0.07224748820953072</v>
      </c>
      <c r="E44" s="586">
        <v>0.28393197649531077</v>
      </c>
    </row>
    <row r="45" spans="2:5" ht="15" customHeight="1">
      <c r="B45" s="587">
        <v>4100</v>
      </c>
      <c r="C45" s="585">
        <v>0.4572442733603039</v>
      </c>
      <c r="D45" s="585">
        <v>0.06070935202195489</v>
      </c>
      <c r="E45" s="586">
        <v>0.26033389111569444</v>
      </c>
    </row>
    <row r="46" spans="2:5" ht="15" customHeight="1">
      <c r="B46" s="587">
        <v>4200</v>
      </c>
      <c r="C46" s="585">
        <v>0.3827980732626673</v>
      </c>
      <c r="D46" s="585">
        <v>0.07523690252989788</v>
      </c>
      <c r="E46" s="586">
        <v>0.23006965793672413</v>
      </c>
    </row>
    <row r="47" spans="2:5" ht="15" customHeight="1">
      <c r="B47" s="587">
        <v>4300</v>
      </c>
      <c r="C47" s="585">
        <v>0.29586773086013496</v>
      </c>
      <c r="D47" s="585">
        <v>0.053861701987517205</v>
      </c>
      <c r="E47" s="586">
        <v>0.175692363570326</v>
      </c>
    </row>
    <row r="48" spans="2:5" ht="15" customHeight="1">
      <c r="B48" s="587">
        <v>4400</v>
      </c>
      <c r="C48" s="585">
        <v>0.2936234196222476</v>
      </c>
      <c r="D48" s="585">
        <v>0.04572753801321511</v>
      </c>
      <c r="E48" s="586">
        <v>0.17052314796798587</v>
      </c>
    </row>
    <row r="49" spans="2:5" ht="15" customHeight="1">
      <c r="B49" s="587">
        <v>4500</v>
      </c>
      <c r="C49" s="585">
        <v>0.2597139639499197</v>
      </c>
      <c r="D49" s="585">
        <v>0.049546851782709025</v>
      </c>
      <c r="E49" s="586">
        <v>0.155350170577629</v>
      </c>
    </row>
    <row r="50" spans="2:5" ht="15" customHeight="1">
      <c r="B50" s="584" t="s">
        <v>395</v>
      </c>
      <c r="C50" s="585">
        <v>2.9586000074106074</v>
      </c>
      <c r="D50" s="585">
        <v>0.2248826366882987</v>
      </c>
      <c r="E50" s="586">
        <v>1.6010948100297053</v>
      </c>
    </row>
    <row r="51" spans="2:5" ht="15" customHeight="1">
      <c r="B51" s="588" t="s">
        <v>396</v>
      </c>
      <c r="C51" s="589">
        <v>99.99999999999999</v>
      </c>
      <c r="D51" s="589">
        <v>99.99999999999994</v>
      </c>
      <c r="E51" s="590">
        <v>100.00001686318764</v>
      </c>
    </row>
    <row r="52" spans="2:5" ht="58.5" customHeight="1">
      <c r="B52" s="991" t="s">
        <v>397</v>
      </c>
      <c r="C52" s="992"/>
      <c r="D52" s="992"/>
      <c r="E52" s="992"/>
    </row>
  </sheetData>
  <mergeCells count="2">
    <mergeCell ref="B2:E2"/>
    <mergeCell ref="B52:E52"/>
  </mergeCell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topLeftCell="A1">
      <selection activeCell="B2" sqref="B2:E2"/>
    </sheetView>
  </sheetViews>
  <sheetFormatPr defaultColWidth="11.421875" defaultRowHeight="15"/>
  <cols>
    <col min="1" max="1" width="2.8515625" style="578" customWidth="1"/>
    <col min="2" max="5" width="13.7109375" style="578" customWidth="1"/>
    <col min="6" max="6" width="10.28125" style="578" customWidth="1"/>
    <col min="7" max="7" width="17.421875" style="578" customWidth="1"/>
    <col min="8" max="8" width="26.28125" style="578" customWidth="1"/>
    <col min="9" max="244" width="11.421875" style="578" customWidth="1"/>
    <col min="245" max="245" width="3.7109375" style="578" customWidth="1"/>
    <col min="246" max="246" width="8.00390625" style="578" customWidth="1"/>
    <col min="247" max="247" width="11.8515625" style="578" customWidth="1"/>
    <col min="248" max="248" width="12.140625" style="578" customWidth="1"/>
    <col min="249" max="249" width="12.00390625" style="578" customWidth="1"/>
    <col min="250" max="250" width="10.28125" style="578" customWidth="1"/>
    <col min="251" max="251" width="17.421875" style="578" customWidth="1"/>
    <col min="252" max="252" width="26.28125" style="578" customWidth="1"/>
    <col min="253" max="256" width="11.421875" style="578" customWidth="1"/>
    <col min="257" max="257" width="2.8515625" style="578" customWidth="1"/>
    <col min="258" max="261" width="13.7109375" style="578" customWidth="1"/>
    <col min="262" max="262" width="10.28125" style="578" customWidth="1"/>
    <col min="263" max="263" width="17.421875" style="578" customWidth="1"/>
    <col min="264" max="264" width="26.28125" style="578" customWidth="1"/>
    <col min="265" max="500" width="11.421875" style="578" customWidth="1"/>
    <col min="501" max="501" width="3.7109375" style="578" customWidth="1"/>
    <col min="502" max="502" width="8.00390625" style="578" customWidth="1"/>
    <col min="503" max="503" width="11.8515625" style="578" customWidth="1"/>
    <col min="504" max="504" width="12.140625" style="578" customWidth="1"/>
    <col min="505" max="505" width="12.00390625" style="578" customWidth="1"/>
    <col min="506" max="506" width="10.28125" style="578" customWidth="1"/>
    <col min="507" max="507" width="17.421875" style="578" customWidth="1"/>
    <col min="508" max="508" width="26.28125" style="578" customWidth="1"/>
    <col min="509" max="512" width="11.421875" style="578" customWidth="1"/>
    <col min="513" max="513" width="2.8515625" style="578" customWidth="1"/>
    <col min="514" max="517" width="13.7109375" style="578" customWidth="1"/>
    <col min="518" max="518" width="10.28125" style="578" customWidth="1"/>
    <col min="519" max="519" width="17.421875" style="578" customWidth="1"/>
    <col min="520" max="520" width="26.28125" style="578" customWidth="1"/>
    <col min="521" max="756" width="11.421875" style="578" customWidth="1"/>
    <col min="757" max="757" width="3.7109375" style="578" customWidth="1"/>
    <col min="758" max="758" width="8.00390625" style="578" customWidth="1"/>
    <col min="759" max="759" width="11.8515625" style="578" customWidth="1"/>
    <col min="760" max="760" width="12.140625" style="578" customWidth="1"/>
    <col min="761" max="761" width="12.00390625" style="578" customWidth="1"/>
    <col min="762" max="762" width="10.28125" style="578" customWidth="1"/>
    <col min="763" max="763" width="17.421875" style="578" customWidth="1"/>
    <col min="764" max="764" width="26.28125" style="578" customWidth="1"/>
    <col min="765" max="768" width="11.421875" style="578" customWidth="1"/>
    <col min="769" max="769" width="2.8515625" style="578" customWidth="1"/>
    <col min="770" max="773" width="13.7109375" style="578" customWidth="1"/>
    <col min="774" max="774" width="10.28125" style="578" customWidth="1"/>
    <col min="775" max="775" width="17.421875" style="578" customWidth="1"/>
    <col min="776" max="776" width="26.28125" style="578" customWidth="1"/>
    <col min="777" max="1012" width="11.421875" style="578" customWidth="1"/>
    <col min="1013" max="1013" width="3.7109375" style="578" customWidth="1"/>
    <col min="1014" max="1014" width="8.00390625" style="578" customWidth="1"/>
    <col min="1015" max="1015" width="11.8515625" style="578" customWidth="1"/>
    <col min="1016" max="1016" width="12.140625" style="578" customWidth="1"/>
    <col min="1017" max="1017" width="12.00390625" style="578" customWidth="1"/>
    <col min="1018" max="1018" width="10.28125" style="578" customWidth="1"/>
    <col min="1019" max="1019" width="17.421875" style="578" customWidth="1"/>
    <col min="1020" max="1020" width="26.28125" style="578" customWidth="1"/>
    <col min="1021" max="1024" width="11.421875" style="578" customWidth="1"/>
    <col min="1025" max="1025" width="2.8515625" style="578" customWidth="1"/>
    <col min="1026" max="1029" width="13.7109375" style="578" customWidth="1"/>
    <col min="1030" max="1030" width="10.28125" style="578" customWidth="1"/>
    <col min="1031" max="1031" width="17.421875" style="578" customWidth="1"/>
    <col min="1032" max="1032" width="26.28125" style="578" customWidth="1"/>
    <col min="1033" max="1268" width="11.421875" style="578" customWidth="1"/>
    <col min="1269" max="1269" width="3.7109375" style="578" customWidth="1"/>
    <col min="1270" max="1270" width="8.00390625" style="578" customWidth="1"/>
    <col min="1271" max="1271" width="11.8515625" style="578" customWidth="1"/>
    <col min="1272" max="1272" width="12.140625" style="578" customWidth="1"/>
    <col min="1273" max="1273" width="12.00390625" style="578" customWidth="1"/>
    <col min="1274" max="1274" width="10.28125" style="578" customWidth="1"/>
    <col min="1275" max="1275" width="17.421875" style="578" customWidth="1"/>
    <col min="1276" max="1276" width="26.28125" style="578" customWidth="1"/>
    <col min="1277" max="1280" width="11.421875" style="578" customWidth="1"/>
    <col min="1281" max="1281" width="2.8515625" style="578" customWidth="1"/>
    <col min="1282" max="1285" width="13.7109375" style="578" customWidth="1"/>
    <col min="1286" max="1286" width="10.28125" style="578" customWidth="1"/>
    <col min="1287" max="1287" width="17.421875" style="578" customWidth="1"/>
    <col min="1288" max="1288" width="26.28125" style="578" customWidth="1"/>
    <col min="1289" max="1524" width="11.421875" style="578" customWidth="1"/>
    <col min="1525" max="1525" width="3.7109375" style="578" customWidth="1"/>
    <col min="1526" max="1526" width="8.00390625" style="578" customWidth="1"/>
    <col min="1527" max="1527" width="11.8515625" style="578" customWidth="1"/>
    <col min="1528" max="1528" width="12.140625" style="578" customWidth="1"/>
    <col min="1529" max="1529" width="12.00390625" style="578" customWidth="1"/>
    <col min="1530" max="1530" width="10.28125" style="578" customWidth="1"/>
    <col min="1531" max="1531" width="17.421875" style="578" customWidth="1"/>
    <col min="1532" max="1532" width="26.28125" style="578" customWidth="1"/>
    <col min="1533" max="1536" width="11.421875" style="578" customWidth="1"/>
    <col min="1537" max="1537" width="2.8515625" style="578" customWidth="1"/>
    <col min="1538" max="1541" width="13.7109375" style="578" customWidth="1"/>
    <col min="1542" max="1542" width="10.28125" style="578" customWidth="1"/>
    <col min="1543" max="1543" width="17.421875" style="578" customWidth="1"/>
    <col min="1544" max="1544" width="26.28125" style="578" customWidth="1"/>
    <col min="1545" max="1780" width="11.421875" style="578" customWidth="1"/>
    <col min="1781" max="1781" width="3.7109375" style="578" customWidth="1"/>
    <col min="1782" max="1782" width="8.00390625" style="578" customWidth="1"/>
    <col min="1783" max="1783" width="11.8515625" style="578" customWidth="1"/>
    <col min="1784" max="1784" width="12.140625" style="578" customWidth="1"/>
    <col min="1785" max="1785" width="12.00390625" style="578" customWidth="1"/>
    <col min="1786" max="1786" width="10.28125" style="578" customWidth="1"/>
    <col min="1787" max="1787" width="17.421875" style="578" customWidth="1"/>
    <col min="1788" max="1788" width="26.28125" style="578" customWidth="1"/>
    <col min="1789" max="1792" width="11.421875" style="578" customWidth="1"/>
    <col min="1793" max="1793" width="2.8515625" style="578" customWidth="1"/>
    <col min="1794" max="1797" width="13.7109375" style="578" customWidth="1"/>
    <col min="1798" max="1798" width="10.28125" style="578" customWidth="1"/>
    <col min="1799" max="1799" width="17.421875" style="578" customWidth="1"/>
    <col min="1800" max="1800" width="26.28125" style="578" customWidth="1"/>
    <col min="1801" max="2036" width="11.421875" style="578" customWidth="1"/>
    <col min="2037" max="2037" width="3.7109375" style="578" customWidth="1"/>
    <col min="2038" max="2038" width="8.00390625" style="578" customWidth="1"/>
    <col min="2039" max="2039" width="11.8515625" style="578" customWidth="1"/>
    <col min="2040" max="2040" width="12.140625" style="578" customWidth="1"/>
    <col min="2041" max="2041" width="12.00390625" style="578" customWidth="1"/>
    <col min="2042" max="2042" width="10.28125" style="578" customWidth="1"/>
    <col min="2043" max="2043" width="17.421875" style="578" customWidth="1"/>
    <col min="2044" max="2044" width="26.28125" style="578" customWidth="1"/>
    <col min="2045" max="2048" width="11.421875" style="578" customWidth="1"/>
    <col min="2049" max="2049" width="2.8515625" style="578" customWidth="1"/>
    <col min="2050" max="2053" width="13.7109375" style="578" customWidth="1"/>
    <col min="2054" max="2054" width="10.28125" style="578" customWidth="1"/>
    <col min="2055" max="2055" width="17.421875" style="578" customWidth="1"/>
    <col min="2056" max="2056" width="26.28125" style="578" customWidth="1"/>
    <col min="2057" max="2292" width="11.421875" style="578" customWidth="1"/>
    <col min="2293" max="2293" width="3.7109375" style="578" customWidth="1"/>
    <col min="2294" max="2294" width="8.00390625" style="578" customWidth="1"/>
    <col min="2295" max="2295" width="11.8515625" style="578" customWidth="1"/>
    <col min="2296" max="2296" width="12.140625" style="578" customWidth="1"/>
    <col min="2297" max="2297" width="12.00390625" style="578" customWidth="1"/>
    <col min="2298" max="2298" width="10.28125" style="578" customWidth="1"/>
    <col min="2299" max="2299" width="17.421875" style="578" customWidth="1"/>
    <col min="2300" max="2300" width="26.28125" style="578" customWidth="1"/>
    <col min="2301" max="2304" width="11.421875" style="578" customWidth="1"/>
    <col min="2305" max="2305" width="2.8515625" style="578" customWidth="1"/>
    <col min="2306" max="2309" width="13.7109375" style="578" customWidth="1"/>
    <col min="2310" max="2310" width="10.28125" style="578" customWidth="1"/>
    <col min="2311" max="2311" width="17.421875" style="578" customWidth="1"/>
    <col min="2312" max="2312" width="26.28125" style="578" customWidth="1"/>
    <col min="2313" max="2548" width="11.421875" style="578" customWidth="1"/>
    <col min="2549" max="2549" width="3.7109375" style="578" customWidth="1"/>
    <col min="2550" max="2550" width="8.00390625" style="578" customWidth="1"/>
    <col min="2551" max="2551" width="11.8515625" style="578" customWidth="1"/>
    <col min="2552" max="2552" width="12.140625" style="578" customWidth="1"/>
    <col min="2553" max="2553" width="12.00390625" style="578" customWidth="1"/>
    <col min="2554" max="2554" width="10.28125" style="578" customWidth="1"/>
    <col min="2555" max="2555" width="17.421875" style="578" customWidth="1"/>
    <col min="2556" max="2556" width="26.28125" style="578" customWidth="1"/>
    <col min="2557" max="2560" width="11.421875" style="578" customWidth="1"/>
    <col min="2561" max="2561" width="2.8515625" style="578" customWidth="1"/>
    <col min="2562" max="2565" width="13.7109375" style="578" customWidth="1"/>
    <col min="2566" max="2566" width="10.28125" style="578" customWidth="1"/>
    <col min="2567" max="2567" width="17.421875" style="578" customWidth="1"/>
    <col min="2568" max="2568" width="26.28125" style="578" customWidth="1"/>
    <col min="2569" max="2804" width="11.421875" style="578" customWidth="1"/>
    <col min="2805" max="2805" width="3.7109375" style="578" customWidth="1"/>
    <col min="2806" max="2806" width="8.00390625" style="578" customWidth="1"/>
    <col min="2807" max="2807" width="11.8515625" style="578" customWidth="1"/>
    <col min="2808" max="2808" width="12.140625" style="578" customWidth="1"/>
    <col min="2809" max="2809" width="12.00390625" style="578" customWidth="1"/>
    <col min="2810" max="2810" width="10.28125" style="578" customWidth="1"/>
    <col min="2811" max="2811" width="17.421875" style="578" customWidth="1"/>
    <col min="2812" max="2812" width="26.28125" style="578" customWidth="1"/>
    <col min="2813" max="2816" width="11.421875" style="578" customWidth="1"/>
    <col min="2817" max="2817" width="2.8515625" style="578" customWidth="1"/>
    <col min="2818" max="2821" width="13.7109375" style="578" customWidth="1"/>
    <col min="2822" max="2822" width="10.28125" style="578" customWidth="1"/>
    <col min="2823" max="2823" width="17.421875" style="578" customWidth="1"/>
    <col min="2824" max="2824" width="26.28125" style="578" customWidth="1"/>
    <col min="2825" max="3060" width="11.421875" style="578" customWidth="1"/>
    <col min="3061" max="3061" width="3.7109375" style="578" customWidth="1"/>
    <col min="3062" max="3062" width="8.00390625" style="578" customWidth="1"/>
    <col min="3063" max="3063" width="11.8515625" style="578" customWidth="1"/>
    <col min="3064" max="3064" width="12.140625" style="578" customWidth="1"/>
    <col min="3065" max="3065" width="12.00390625" style="578" customWidth="1"/>
    <col min="3066" max="3066" width="10.28125" style="578" customWidth="1"/>
    <col min="3067" max="3067" width="17.421875" style="578" customWidth="1"/>
    <col min="3068" max="3068" width="26.28125" style="578" customWidth="1"/>
    <col min="3069" max="3072" width="11.421875" style="578" customWidth="1"/>
    <col min="3073" max="3073" width="2.8515625" style="578" customWidth="1"/>
    <col min="3074" max="3077" width="13.7109375" style="578" customWidth="1"/>
    <col min="3078" max="3078" width="10.28125" style="578" customWidth="1"/>
    <col min="3079" max="3079" width="17.421875" style="578" customWidth="1"/>
    <col min="3080" max="3080" width="26.28125" style="578" customWidth="1"/>
    <col min="3081" max="3316" width="11.421875" style="578" customWidth="1"/>
    <col min="3317" max="3317" width="3.7109375" style="578" customWidth="1"/>
    <col min="3318" max="3318" width="8.00390625" style="578" customWidth="1"/>
    <col min="3319" max="3319" width="11.8515625" style="578" customWidth="1"/>
    <col min="3320" max="3320" width="12.140625" style="578" customWidth="1"/>
    <col min="3321" max="3321" width="12.00390625" style="578" customWidth="1"/>
    <col min="3322" max="3322" width="10.28125" style="578" customWidth="1"/>
    <col min="3323" max="3323" width="17.421875" style="578" customWidth="1"/>
    <col min="3324" max="3324" width="26.28125" style="578" customWidth="1"/>
    <col min="3325" max="3328" width="11.421875" style="578" customWidth="1"/>
    <col min="3329" max="3329" width="2.8515625" style="578" customWidth="1"/>
    <col min="3330" max="3333" width="13.7109375" style="578" customWidth="1"/>
    <col min="3334" max="3334" width="10.28125" style="578" customWidth="1"/>
    <col min="3335" max="3335" width="17.421875" style="578" customWidth="1"/>
    <col min="3336" max="3336" width="26.28125" style="578" customWidth="1"/>
    <col min="3337" max="3572" width="11.421875" style="578" customWidth="1"/>
    <col min="3573" max="3573" width="3.7109375" style="578" customWidth="1"/>
    <col min="3574" max="3574" width="8.00390625" style="578" customWidth="1"/>
    <col min="3575" max="3575" width="11.8515625" style="578" customWidth="1"/>
    <col min="3576" max="3576" width="12.140625" style="578" customWidth="1"/>
    <col min="3577" max="3577" width="12.00390625" style="578" customWidth="1"/>
    <col min="3578" max="3578" width="10.28125" style="578" customWidth="1"/>
    <col min="3579" max="3579" width="17.421875" style="578" customWidth="1"/>
    <col min="3580" max="3580" width="26.28125" style="578" customWidth="1"/>
    <col min="3581" max="3584" width="11.421875" style="578" customWidth="1"/>
    <col min="3585" max="3585" width="2.8515625" style="578" customWidth="1"/>
    <col min="3586" max="3589" width="13.7109375" style="578" customWidth="1"/>
    <col min="3590" max="3590" width="10.28125" style="578" customWidth="1"/>
    <col min="3591" max="3591" width="17.421875" style="578" customWidth="1"/>
    <col min="3592" max="3592" width="26.28125" style="578" customWidth="1"/>
    <col min="3593" max="3828" width="11.421875" style="578" customWidth="1"/>
    <col min="3829" max="3829" width="3.7109375" style="578" customWidth="1"/>
    <col min="3830" max="3830" width="8.00390625" style="578" customWidth="1"/>
    <col min="3831" max="3831" width="11.8515625" style="578" customWidth="1"/>
    <col min="3832" max="3832" width="12.140625" style="578" customWidth="1"/>
    <col min="3833" max="3833" width="12.00390625" style="578" customWidth="1"/>
    <col min="3834" max="3834" width="10.28125" style="578" customWidth="1"/>
    <col min="3835" max="3835" width="17.421875" style="578" customWidth="1"/>
    <col min="3836" max="3836" width="26.28125" style="578" customWidth="1"/>
    <col min="3837" max="3840" width="11.421875" style="578" customWidth="1"/>
    <col min="3841" max="3841" width="2.8515625" style="578" customWidth="1"/>
    <col min="3842" max="3845" width="13.7109375" style="578" customWidth="1"/>
    <col min="3846" max="3846" width="10.28125" style="578" customWidth="1"/>
    <col min="3847" max="3847" width="17.421875" style="578" customWidth="1"/>
    <col min="3848" max="3848" width="26.28125" style="578" customWidth="1"/>
    <col min="3849" max="4084" width="11.421875" style="578" customWidth="1"/>
    <col min="4085" max="4085" width="3.7109375" style="578" customWidth="1"/>
    <col min="4086" max="4086" width="8.00390625" style="578" customWidth="1"/>
    <col min="4087" max="4087" width="11.8515625" style="578" customWidth="1"/>
    <col min="4088" max="4088" width="12.140625" style="578" customWidth="1"/>
    <col min="4089" max="4089" width="12.00390625" style="578" customWidth="1"/>
    <col min="4090" max="4090" width="10.28125" style="578" customWidth="1"/>
    <col min="4091" max="4091" width="17.421875" style="578" customWidth="1"/>
    <col min="4092" max="4092" width="26.28125" style="578" customWidth="1"/>
    <col min="4093" max="4096" width="11.421875" style="578" customWidth="1"/>
    <col min="4097" max="4097" width="2.8515625" style="578" customWidth="1"/>
    <col min="4098" max="4101" width="13.7109375" style="578" customWidth="1"/>
    <col min="4102" max="4102" width="10.28125" style="578" customWidth="1"/>
    <col min="4103" max="4103" width="17.421875" style="578" customWidth="1"/>
    <col min="4104" max="4104" width="26.28125" style="578" customWidth="1"/>
    <col min="4105" max="4340" width="11.421875" style="578" customWidth="1"/>
    <col min="4341" max="4341" width="3.7109375" style="578" customWidth="1"/>
    <col min="4342" max="4342" width="8.00390625" style="578" customWidth="1"/>
    <col min="4343" max="4343" width="11.8515625" style="578" customWidth="1"/>
    <col min="4344" max="4344" width="12.140625" style="578" customWidth="1"/>
    <col min="4345" max="4345" width="12.00390625" style="578" customWidth="1"/>
    <col min="4346" max="4346" width="10.28125" style="578" customWidth="1"/>
    <col min="4347" max="4347" width="17.421875" style="578" customWidth="1"/>
    <col min="4348" max="4348" width="26.28125" style="578" customWidth="1"/>
    <col min="4349" max="4352" width="11.421875" style="578" customWidth="1"/>
    <col min="4353" max="4353" width="2.8515625" style="578" customWidth="1"/>
    <col min="4354" max="4357" width="13.7109375" style="578" customWidth="1"/>
    <col min="4358" max="4358" width="10.28125" style="578" customWidth="1"/>
    <col min="4359" max="4359" width="17.421875" style="578" customWidth="1"/>
    <col min="4360" max="4360" width="26.28125" style="578" customWidth="1"/>
    <col min="4361" max="4596" width="11.421875" style="578" customWidth="1"/>
    <col min="4597" max="4597" width="3.7109375" style="578" customWidth="1"/>
    <col min="4598" max="4598" width="8.00390625" style="578" customWidth="1"/>
    <col min="4599" max="4599" width="11.8515625" style="578" customWidth="1"/>
    <col min="4600" max="4600" width="12.140625" style="578" customWidth="1"/>
    <col min="4601" max="4601" width="12.00390625" style="578" customWidth="1"/>
    <col min="4602" max="4602" width="10.28125" style="578" customWidth="1"/>
    <col min="4603" max="4603" width="17.421875" style="578" customWidth="1"/>
    <col min="4604" max="4604" width="26.28125" style="578" customWidth="1"/>
    <col min="4605" max="4608" width="11.421875" style="578" customWidth="1"/>
    <col min="4609" max="4609" width="2.8515625" style="578" customWidth="1"/>
    <col min="4610" max="4613" width="13.7109375" style="578" customWidth="1"/>
    <col min="4614" max="4614" width="10.28125" style="578" customWidth="1"/>
    <col min="4615" max="4615" width="17.421875" style="578" customWidth="1"/>
    <col min="4616" max="4616" width="26.28125" style="578" customWidth="1"/>
    <col min="4617" max="4852" width="11.421875" style="578" customWidth="1"/>
    <col min="4853" max="4853" width="3.7109375" style="578" customWidth="1"/>
    <col min="4854" max="4854" width="8.00390625" style="578" customWidth="1"/>
    <col min="4855" max="4855" width="11.8515625" style="578" customWidth="1"/>
    <col min="4856" max="4856" width="12.140625" style="578" customWidth="1"/>
    <col min="4857" max="4857" width="12.00390625" style="578" customWidth="1"/>
    <col min="4858" max="4858" width="10.28125" style="578" customWidth="1"/>
    <col min="4859" max="4859" width="17.421875" style="578" customWidth="1"/>
    <col min="4860" max="4860" width="26.28125" style="578" customWidth="1"/>
    <col min="4861" max="4864" width="11.421875" style="578" customWidth="1"/>
    <col min="4865" max="4865" width="2.8515625" style="578" customWidth="1"/>
    <col min="4866" max="4869" width="13.7109375" style="578" customWidth="1"/>
    <col min="4870" max="4870" width="10.28125" style="578" customWidth="1"/>
    <col min="4871" max="4871" width="17.421875" style="578" customWidth="1"/>
    <col min="4872" max="4872" width="26.28125" style="578" customWidth="1"/>
    <col min="4873" max="5108" width="11.421875" style="578" customWidth="1"/>
    <col min="5109" max="5109" width="3.7109375" style="578" customWidth="1"/>
    <col min="5110" max="5110" width="8.00390625" style="578" customWidth="1"/>
    <col min="5111" max="5111" width="11.8515625" style="578" customWidth="1"/>
    <col min="5112" max="5112" width="12.140625" style="578" customWidth="1"/>
    <col min="5113" max="5113" width="12.00390625" style="578" customWidth="1"/>
    <col min="5114" max="5114" width="10.28125" style="578" customWidth="1"/>
    <col min="5115" max="5115" width="17.421875" style="578" customWidth="1"/>
    <col min="5116" max="5116" width="26.28125" style="578" customWidth="1"/>
    <col min="5117" max="5120" width="11.421875" style="578" customWidth="1"/>
    <col min="5121" max="5121" width="2.8515625" style="578" customWidth="1"/>
    <col min="5122" max="5125" width="13.7109375" style="578" customWidth="1"/>
    <col min="5126" max="5126" width="10.28125" style="578" customWidth="1"/>
    <col min="5127" max="5127" width="17.421875" style="578" customWidth="1"/>
    <col min="5128" max="5128" width="26.28125" style="578" customWidth="1"/>
    <col min="5129" max="5364" width="11.421875" style="578" customWidth="1"/>
    <col min="5365" max="5365" width="3.7109375" style="578" customWidth="1"/>
    <col min="5366" max="5366" width="8.00390625" style="578" customWidth="1"/>
    <col min="5367" max="5367" width="11.8515625" style="578" customWidth="1"/>
    <col min="5368" max="5368" width="12.140625" style="578" customWidth="1"/>
    <col min="5369" max="5369" width="12.00390625" style="578" customWidth="1"/>
    <col min="5370" max="5370" width="10.28125" style="578" customWidth="1"/>
    <col min="5371" max="5371" width="17.421875" style="578" customWidth="1"/>
    <col min="5372" max="5372" width="26.28125" style="578" customWidth="1"/>
    <col min="5373" max="5376" width="11.421875" style="578" customWidth="1"/>
    <col min="5377" max="5377" width="2.8515625" style="578" customWidth="1"/>
    <col min="5378" max="5381" width="13.7109375" style="578" customWidth="1"/>
    <col min="5382" max="5382" width="10.28125" style="578" customWidth="1"/>
    <col min="5383" max="5383" width="17.421875" style="578" customWidth="1"/>
    <col min="5384" max="5384" width="26.28125" style="578" customWidth="1"/>
    <col min="5385" max="5620" width="11.421875" style="578" customWidth="1"/>
    <col min="5621" max="5621" width="3.7109375" style="578" customWidth="1"/>
    <col min="5622" max="5622" width="8.00390625" style="578" customWidth="1"/>
    <col min="5623" max="5623" width="11.8515625" style="578" customWidth="1"/>
    <col min="5624" max="5624" width="12.140625" style="578" customWidth="1"/>
    <col min="5625" max="5625" width="12.00390625" style="578" customWidth="1"/>
    <col min="5626" max="5626" width="10.28125" style="578" customWidth="1"/>
    <col min="5627" max="5627" width="17.421875" style="578" customWidth="1"/>
    <col min="5628" max="5628" width="26.28125" style="578" customWidth="1"/>
    <col min="5629" max="5632" width="11.421875" style="578" customWidth="1"/>
    <col min="5633" max="5633" width="2.8515625" style="578" customWidth="1"/>
    <col min="5634" max="5637" width="13.7109375" style="578" customWidth="1"/>
    <col min="5638" max="5638" width="10.28125" style="578" customWidth="1"/>
    <col min="5639" max="5639" width="17.421875" style="578" customWidth="1"/>
    <col min="5640" max="5640" width="26.28125" style="578" customWidth="1"/>
    <col min="5641" max="5876" width="11.421875" style="578" customWidth="1"/>
    <col min="5877" max="5877" width="3.7109375" style="578" customWidth="1"/>
    <col min="5878" max="5878" width="8.00390625" style="578" customWidth="1"/>
    <col min="5879" max="5879" width="11.8515625" style="578" customWidth="1"/>
    <col min="5880" max="5880" width="12.140625" style="578" customWidth="1"/>
    <col min="5881" max="5881" width="12.00390625" style="578" customWidth="1"/>
    <col min="5882" max="5882" width="10.28125" style="578" customWidth="1"/>
    <col min="5883" max="5883" width="17.421875" style="578" customWidth="1"/>
    <col min="5884" max="5884" width="26.28125" style="578" customWidth="1"/>
    <col min="5885" max="5888" width="11.421875" style="578" customWidth="1"/>
    <col min="5889" max="5889" width="2.8515625" style="578" customWidth="1"/>
    <col min="5890" max="5893" width="13.7109375" style="578" customWidth="1"/>
    <col min="5894" max="5894" width="10.28125" style="578" customWidth="1"/>
    <col min="5895" max="5895" width="17.421875" style="578" customWidth="1"/>
    <col min="5896" max="5896" width="26.28125" style="578" customWidth="1"/>
    <col min="5897" max="6132" width="11.421875" style="578" customWidth="1"/>
    <col min="6133" max="6133" width="3.7109375" style="578" customWidth="1"/>
    <col min="6134" max="6134" width="8.00390625" style="578" customWidth="1"/>
    <col min="6135" max="6135" width="11.8515625" style="578" customWidth="1"/>
    <col min="6136" max="6136" width="12.140625" style="578" customWidth="1"/>
    <col min="6137" max="6137" width="12.00390625" style="578" customWidth="1"/>
    <col min="6138" max="6138" width="10.28125" style="578" customWidth="1"/>
    <col min="6139" max="6139" width="17.421875" style="578" customWidth="1"/>
    <col min="6140" max="6140" width="26.28125" style="578" customWidth="1"/>
    <col min="6141" max="6144" width="11.421875" style="578" customWidth="1"/>
    <col min="6145" max="6145" width="2.8515625" style="578" customWidth="1"/>
    <col min="6146" max="6149" width="13.7109375" style="578" customWidth="1"/>
    <col min="6150" max="6150" width="10.28125" style="578" customWidth="1"/>
    <col min="6151" max="6151" width="17.421875" style="578" customWidth="1"/>
    <col min="6152" max="6152" width="26.28125" style="578" customWidth="1"/>
    <col min="6153" max="6388" width="11.421875" style="578" customWidth="1"/>
    <col min="6389" max="6389" width="3.7109375" style="578" customWidth="1"/>
    <col min="6390" max="6390" width="8.00390625" style="578" customWidth="1"/>
    <col min="6391" max="6391" width="11.8515625" style="578" customWidth="1"/>
    <col min="6392" max="6392" width="12.140625" style="578" customWidth="1"/>
    <col min="6393" max="6393" width="12.00390625" style="578" customWidth="1"/>
    <col min="6394" max="6394" width="10.28125" style="578" customWidth="1"/>
    <col min="6395" max="6395" width="17.421875" style="578" customWidth="1"/>
    <col min="6396" max="6396" width="26.28125" style="578" customWidth="1"/>
    <col min="6397" max="6400" width="11.421875" style="578" customWidth="1"/>
    <col min="6401" max="6401" width="2.8515625" style="578" customWidth="1"/>
    <col min="6402" max="6405" width="13.7109375" style="578" customWidth="1"/>
    <col min="6406" max="6406" width="10.28125" style="578" customWidth="1"/>
    <col min="6407" max="6407" width="17.421875" style="578" customWidth="1"/>
    <col min="6408" max="6408" width="26.28125" style="578" customWidth="1"/>
    <col min="6409" max="6644" width="11.421875" style="578" customWidth="1"/>
    <col min="6645" max="6645" width="3.7109375" style="578" customWidth="1"/>
    <col min="6646" max="6646" width="8.00390625" style="578" customWidth="1"/>
    <col min="6647" max="6647" width="11.8515625" style="578" customWidth="1"/>
    <col min="6648" max="6648" width="12.140625" style="578" customWidth="1"/>
    <col min="6649" max="6649" width="12.00390625" style="578" customWidth="1"/>
    <col min="6650" max="6650" width="10.28125" style="578" customWidth="1"/>
    <col min="6651" max="6651" width="17.421875" style="578" customWidth="1"/>
    <col min="6652" max="6652" width="26.28125" style="578" customWidth="1"/>
    <col min="6653" max="6656" width="11.421875" style="578" customWidth="1"/>
    <col min="6657" max="6657" width="2.8515625" style="578" customWidth="1"/>
    <col min="6658" max="6661" width="13.7109375" style="578" customWidth="1"/>
    <col min="6662" max="6662" width="10.28125" style="578" customWidth="1"/>
    <col min="6663" max="6663" width="17.421875" style="578" customWidth="1"/>
    <col min="6664" max="6664" width="26.28125" style="578" customWidth="1"/>
    <col min="6665" max="6900" width="11.421875" style="578" customWidth="1"/>
    <col min="6901" max="6901" width="3.7109375" style="578" customWidth="1"/>
    <col min="6902" max="6902" width="8.00390625" style="578" customWidth="1"/>
    <col min="6903" max="6903" width="11.8515625" style="578" customWidth="1"/>
    <col min="6904" max="6904" width="12.140625" style="578" customWidth="1"/>
    <col min="6905" max="6905" width="12.00390625" style="578" customWidth="1"/>
    <col min="6906" max="6906" width="10.28125" style="578" customWidth="1"/>
    <col min="6907" max="6907" width="17.421875" style="578" customWidth="1"/>
    <col min="6908" max="6908" width="26.28125" style="578" customWidth="1"/>
    <col min="6909" max="6912" width="11.421875" style="578" customWidth="1"/>
    <col min="6913" max="6913" width="2.8515625" style="578" customWidth="1"/>
    <col min="6914" max="6917" width="13.7109375" style="578" customWidth="1"/>
    <col min="6918" max="6918" width="10.28125" style="578" customWidth="1"/>
    <col min="6919" max="6919" width="17.421875" style="578" customWidth="1"/>
    <col min="6920" max="6920" width="26.28125" style="578" customWidth="1"/>
    <col min="6921" max="7156" width="11.421875" style="578" customWidth="1"/>
    <col min="7157" max="7157" width="3.7109375" style="578" customWidth="1"/>
    <col min="7158" max="7158" width="8.00390625" style="578" customWidth="1"/>
    <col min="7159" max="7159" width="11.8515625" style="578" customWidth="1"/>
    <col min="7160" max="7160" width="12.140625" style="578" customWidth="1"/>
    <col min="7161" max="7161" width="12.00390625" style="578" customWidth="1"/>
    <col min="7162" max="7162" width="10.28125" style="578" customWidth="1"/>
    <col min="7163" max="7163" width="17.421875" style="578" customWidth="1"/>
    <col min="7164" max="7164" width="26.28125" style="578" customWidth="1"/>
    <col min="7165" max="7168" width="11.421875" style="578" customWidth="1"/>
    <col min="7169" max="7169" width="2.8515625" style="578" customWidth="1"/>
    <col min="7170" max="7173" width="13.7109375" style="578" customWidth="1"/>
    <col min="7174" max="7174" width="10.28125" style="578" customWidth="1"/>
    <col min="7175" max="7175" width="17.421875" style="578" customWidth="1"/>
    <col min="7176" max="7176" width="26.28125" style="578" customWidth="1"/>
    <col min="7177" max="7412" width="11.421875" style="578" customWidth="1"/>
    <col min="7413" max="7413" width="3.7109375" style="578" customWidth="1"/>
    <col min="7414" max="7414" width="8.00390625" style="578" customWidth="1"/>
    <col min="7415" max="7415" width="11.8515625" style="578" customWidth="1"/>
    <col min="7416" max="7416" width="12.140625" style="578" customWidth="1"/>
    <col min="7417" max="7417" width="12.00390625" style="578" customWidth="1"/>
    <col min="7418" max="7418" width="10.28125" style="578" customWidth="1"/>
    <col min="7419" max="7419" width="17.421875" style="578" customWidth="1"/>
    <col min="7420" max="7420" width="26.28125" style="578" customWidth="1"/>
    <col min="7421" max="7424" width="11.421875" style="578" customWidth="1"/>
    <col min="7425" max="7425" width="2.8515625" style="578" customWidth="1"/>
    <col min="7426" max="7429" width="13.7109375" style="578" customWidth="1"/>
    <col min="7430" max="7430" width="10.28125" style="578" customWidth="1"/>
    <col min="7431" max="7431" width="17.421875" style="578" customWidth="1"/>
    <col min="7432" max="7432" width="26.28125" style="578" customWidth="1"/>
    <col min="7433" max="7668" width="11.421875" style="578" customWidth="1"/>
    <col min="7669" max="7669" width="3.7109375" style="578" customWidth="1"/>
    <col min="7670" max="7670" width="8.00390625" style="578" customWidth="1"/>
    <col min="7671" max="7671" width="11.8515625" style="578" customWidth="1"/>
    <col min="7672" max="7672" width="12.140625" style="578" customWidth="1"/>
    <col min="7673" max="7673" width="12.00390625" style="578" customWidth="1"/>
    <col min="7674" max="7674" width="10.28125" style="578" customWidth="1"/>
    <col min="7675" max="7675" width="17.421875" style="578" customWidth="1"/>
    <col min="7676" max="7676" width="26.28125" style="578" customWidth="1"/>
    <col min="7677" max="7680" width="11.421875" style="578" customWidth="1"/>
    <col min="7681" max="7681" width="2.8515625" style="578" customWidth="1"/>
    <col min="7682" max="7685" width="13.7109375" style="578" customWidth="1"/>
    <col min="7686" max="7686" width="10.28125" style="578" customWidth="1"/>
    <col min="7687" max="7687" width="17.421875" style="578" customWidth="1"/>
    <col min="7688" max="7688" width="26.28125" style="578" customWidth="1"/>
    <col min="7689" max="7924" width="11.421875" style="578" customWidth="1"/>
    <col min="7925" max="7925" width="3.7109375" style="578" customWidth="1"/>
    <col min="7926" max="7926" width="8.00390625" style="578" customWidth="1"/>
    <col min="7927" max="7927" width="11.8515625" style="578" customWidth="1"/>
    <col min="7928" max="7928" width="12.140625" style="578" customWidth="1"/>
    <col min="7929" max="7929" width="12.00390625" style="578" customWidth="1"/>
    <col min="7930" max="7930" width="10.28125" style="578" customWidth="1"/>
    <col min="7931" max="7931" width="17.421875" style="578" customWidth="1"/>
    <col min="7932" max="7932" width="26.28125" style="578" customWidth="1"/>
    <col min="7933" max="7936" width="11.421875" style="578" customWidth="1"/>
    <col min="7937" max="7937" width="2.8515625" style="578" customWidth="1"/>
    <col min="7938" max="7941" width="13.7109375" style="578" customWidth="1"/>
    <col min="7942" max="7942" width="10.28125" style="578" customWidth="1"/>
    <col min="7943" max="7943" width="17.421875" style="578" customWidth="1"/>
    <col min="7944" max="7944" width="26.28125" style="578" customWidth="1"/>
    <col min="7945" max="8180" width="11.421875" style="578" customWidth="1"/>
    <col min="8181" max="8181" width="3.7109375" style="578" customWidth="1"/>
    <col min="8182" max="8182" width="8.00390625" style="578" customWidth="1"/>
    <col min="8183" max="8183" width="11.8515625" style="578" customWidth="1"/>
    <col min="8184" max="8184" width="12.140625" style="578" customWidth="1"/>
    <col min="8185" max="8185" width="12.00390625" style="578" customWidth="1"/>
    <col min="8186" max="8186" width="10.28125" style="578" customWidth="1"/>
    <col min="8187" max="8187" width="17.421875" style="578" customWidth="1"/>
    <col min="8188" max="8188" width="26.28125" style="578" customWidth="1"/>
    <col min="8189" max="8192" width="11.421875" style="578" customWidth="1"/>
    <col min="8193" max="8193" width="2.8515625" style="578" customWidth="1"/>
    <col min="8194" max="8197" width="13.7109375" style="578" customWidth="1"/>
    <col min="8198" max="8198" width="10.28125" style="578" customWidth="1"/>
    <col min="8199" max="8199" width="17.421875" style="578" customWidth="1"/>
    <col min="8200" max="8200" width="26.28125" style="578" customWidth="1"/>
    <col min="8201" max="8436" width="11.421875" style="578" customWidth="1"/>
    <col min="8437" max="8437" width="3.7109375" style="578" customWidth="1"/>
    <col min="8438" max="8438" width="8.00390625" style="578" customWidth="1"/>
    <col min="8439" max="8439" width="11.8515625" style="578" customWidth="1"/>
    <col min="8440" max="8440" width="12.140625" style="578" customWidth="1"/>
    <col min="8441" max="8441" width="12.00390625" style="578" customWidth="1"/>
    <col min="8442" max="8442" width="10.28125" style="578" customWidth="1"/>
    <col min="8443" max="8443" width="17.421875" style="578" customWidth="1"/>
    <col min="8444" max="8444" width="26.28125" style="578" customWidth="1"/>
    <col min="8445" max="8448" width="11.421875" style="578" customWidth="1"/>
    <col min="8449" max="8449" width="2.8515625" style="578" customWidth="1"/>
    <col min="8450" max="8453" width="13.7109375" style="578" customWidth="1"/>
    <col min="8454" max="8454" width="10.28125" style="578" customWidth="1"/>
    <col min="8455" max="8455" width="17.421875" style="578" customWidth="1"/>
    <col min="8456" max="8456" width="26.28125" style="578" customWidth="1"/>
    <col min="8457" max="8692" width="11.421875" style="578" customWidth="1"/>
    <col min="8693" max="8693" width="3.7109375" style="578" customWidth="1"/>
    <col min="8694" max="8694" width="8.00390625" style="578" customWidth="1"/>
    <col min="8695" max="8695" width="11.8515625" style="578" customWidth="1"/>
    <col min="8696" max="8696" width="12.140625" style="578" customWidth="1"/>
    <col min="8697" max="8697" width="12.00390625" style="578" customWidth="1"/>
    <col min="8698" max="8698" width="10.28125" style="578" customWidth="1"/>
    <col min="8699" max="8699" width="17.421875" style="578" customWidth="1"/>
    <col min="8700" max="8700" width="26.28125" style="578" customWidth="1"/>
    <col min="8701" max="8704" width="11.421875" style="578" customWidth="1"/>
    <col min="8705" max="8705" width="2.8515625" style="578" customWidth="1"/>
    <col min="8706" max="8709" width="13.7109375" style="578" customWidth="1"/>
    <col min="8710" max="8710" width="10.28125" style="578" customWidth="1"/>
    <col min="8711" max="8711" width="17.421875" style="578" customWidth="1"/>
    <col min="8712" max="8712" width="26.28125" style="578" customWidth="1"/>
    <col min="8713" max="8948" width="11.421875" style="578" customWidth="1"/>
    <col min="8949" max="8949" width="3.7109375" style="578" customWidth="1"/>
    <col min="8950" max="8950" width="8.00390625" style="578" customWidth="1"/>
    <col min="8951" max="8951" width="11.8515625" style="578" customWidth="1"/>
    <col min="8952" max="8952" width="12.140625" style="578" customWidth="1"/>
    <col min="8953" max="8953" width="12.00390625" style="578" customWidth="1"/>
    <col min="8954" max="8954" width="10.28125" style="578" customWidth="1"/>
    <col min="8955" max="8955" width="17.421875" style="578" customWidth="1"/>
    <col min="8956" max="8956" width="26.28125" style="578" customWidth="1"/>
    <col min="8957" max="8960" width="11.421875" style="578" customWidth="1"/>
    <col min="8961" max="8961" width="2.8515625" style="578" customWidth="1"/>
    <col min="8962" max="8965" width="13.7109375" style="578" customWidth="1"/>
    <col min="8966" max="8966" width="10.28125" style="578" customWidth="1"/>
    <col min="8967" max="8967" width="17.421875" style="578" customWidth="1"/>
    <col min="8968" max="8968" width="26.28125" style="578" customWidth="1"/>
    <col min="8969" max="9204" width="11.421875" style="578" customWidth="1"/>
    <col min="9205" max="9205" width="3.7109375" style="578" customWidth="1"/>
    <col min="9206" max="9206" width="8.00390625" style="578" customWidth="1"/>
    <col min="9207" max="9207" width="11.8515625" style="578" customWidth="1"/>
    <col min="9208" max="9208" width="12.140625" style="578" customWidth="1"/>
    <col min="9209" max="9209" width="12.00390625" style="578" customWidth="1"/>
    <col min="9210" max="9210" width="10.28125" style="578" customWidth="1"/>
    <col min="9211" max="9211" width="17.421875" style="578" customWidth="1"/>
    <col min="9212" max="9212" width="26.28125" style="578" customWidth="1"/>
    <col min="9213" max="9216" width="11.421875" style="578" customWidth="1"/>
    <col min="9217" max="9217" width="2.8515625" style="578" customWidth="1"/>
    <col min="9218" max="9221" width="13.7109375" style="578" customWidth="1"/>
    <col min="9222" max="9222" width="10.28125" style="578" customWidth="1"/>
    <col min="9223" max="9223" width="17.421875" style="578" customWidth="1"/>
    <col min="9224" max="9224" width="26.28125" style="578" customWidth="1"/>
    <col min="9225" max="9460" width="11.421875" style="578" customWidth="1"/>
    <col min="9461" max="9461" width="3.7109375" style="578" customWidth="1"/>
    <col min="9462" max="9462" width="8.00390625" style="578" customWidth="1"/>
    <col min="9463" max="9463" width="11.8515625" style="578" customWidth="1"/>
    <col min="9464" max="9464" width="12.140625" style="578" customWidth="1"/>
    <col min="9465" max="9465" width="12.00390625" style="578" customWidth="1"/>
    <col min="9466" max="9466" width="10.28125" style="578" customWidth="1"/>
    <col min="9467" max="9467" width="17.421875" style="578" customWidth="1"/>
    <col min="9468" max="9468" width="26.28125" style="578" customWidth="1"/>
    <col min="9469" max="9472" width="11.421875" style="578" customWidth="1"/>
    <col min="9473" max="9473" width="2.8515625" style="578" customWidth="1"/>
    <col min="9474" max="9477" width="13.7109375" style="578" customWidth="1"/>
    <col min="9478" max="9478" width="10.28125" style="578" customWidth="1"/>
    <col min="9479" max="9479" width="17.421875" style="578" customWidth="1"/>
    <col min="9480" max="9480" width="26.28125" style="578" customWidth="1"/>
    <col min="9481" max="9716" width="11.421875" style="578" customWidth="1"/>
    <col min="9717" max="9717" width="3.7109375" style="578" customWidth="1"/>
    <col min="9718" max="9718" width="8.00390625" style="578" customWidth="1"/>
    <col min="9719" max="9719" width="11.8515625" style="578" customWidth="1"/>
    <col min="9720" max="9720" width="12.140625" style="578" customWidth="1"/>
    <col min="9721" max="9721" width="12.00390625" style="578" customWidth="1"/>
    <col min="9722" max="9722" width="10.28125" style="578" customWidth="1"/>
    <col min="9723" max="9723" width="17.421875" style="578" customWidth="1"/>
    <col min="9724" max="9724" width="26.28125" style="578" customWidth="1"/>
    <col min="9725" max="9728" width="11.421875" style="578" customWidth="1"/>
    <col min="9729" max="9729" width="2.8515625" style="578" customWidth="1"/>
    <col min="9730" max="9733" width="13.7109375" style="578" customWidth="1"/>
    <col min="9734" max="9734" width="10.28125" style="578" customWidth="1"/>
    <col min="9735" max="9735" width="17.421875" style="578" customWidth="1"/>
    <col min="9736" max="9736" width="26.28125" style="578" customWidth="1"/>
    <col min="9737" max="9972" width="11.421875" style="578" customWidth="1"/>
    <col min="9973" max="9973" width="3.7109375" style="578" customWidth="1"/>
    <col min="9974" max="9974" width="8.00390625" style="578" customWidth="1"/>
    <col min="9975" max="9975" width="11.8515625" style="578" customWidth="1"/>
    <col min="9976" max="9976" width="12.140625" style="578" customWidth="1"/>
    <col min="9977" max="9977" width="12.00390625" style="578" customWidth="1"/>
    <col min="9978" max="9978" width="10.28125" style="578" customWidth="1"/>
    <col min="9979" max="9979" width="17.421875" style="578" customWidth="1"/>
    <col min="9980" max="9980" width="26.28125" style="578" customWidth="1"/>
    <col min="9981" max="9984" width="11.421875" style="578" customWidth="1"/>
    <col min="9985" max="9985" width="2.8515625" style="578" customWidth="1"/>
    <col min="9986" max="9989" width="13.7109375" style="578" customWidth="1"/>
    <col min="9990" max="9990" width="10.28125" style="578" customWidth="1"/>
    <col min="9991" max="9991" width="17.421875" style="578" customWidth="1"/>
    <col min="9992" max="9992" width="26.28125" style="578" customWidth="1"/>
    <col min="9993" max="10228" width="11.421875" style="578" customWidth="1"/>
    <col min="10229" max="10229" width="3.7109375" style="578" customWidth="1"/>
    <col min="10230" max="10230" width="8.00390625" style="578" customWidth="1"/>
    <col min="10231" max="10231" width="11.8515625" style="578" customWidth="1"/>
    <col min="10232" max="10232" width="12.140625" style="578" customWidth="1"/>
    <col min="10233" max="10233" width="12.00390625" style="578" customWidth="1"/>
    <col min="10234" max="10234" width="10.28125" style="578" customWidth="1"/>
    <col min="10235" max="10235" width="17.421875" style="578" customWidth="1"/>
    <col min="10236" max="10236" width="26.28125" style="578" customWidth="1"/>
    <col min="10237" max="10240" width="11.421875" style="578" customWidth="1"/>
    <col min="10241" max="10241" width="2.8515625" style="578" customWidth="1"/>
    <col min="10242" max="10245" width="13.7109375" style="578" customWidth="1"/>
    <col min="10246" max="10246" width="10.28125" style="578" customWidth="1"/>
    <col min="10247" max="10247" width="17.421875" style="578" customWidth="1"/>
    <col min="10248" max="10248" width="26.28125" style="578" customWidth="1"/>
    <col min="10249" max="10484" width="11.421875" style="578" customWidth="1"/>
    <col min="10485" max="10485" width="3.7109375" style="578" customWidth="1"/>
    <col min="10486" max="10486" width="8.00390625" style="578" customWidth="1"/>
    <col min="10487" max="10487" width="11.8515625" style="578" customWidth="1"/>
    <col min="10488" max="10488" width="12.140625" style="578" customWidth="1"/>
    <col min="10489" max="10489" width="12.00390625" style="578" customWidth="1"/>
    <col min="10490" max="10490" width="10.28125" style="578" customWidth="1"/>
    <col min="10491" max="10491" width="17.421875" style="578" customWidth="1"/>
    <col min="10492" max="10492" width="26.28125" style="578" customWidth="1"/>
    <col min="10493" max="10496" width="11.421875" style="578" customWidth="1"/>
    <col min="10497" max="10497" width="2.8515625" style="578" customWidth="1"/>
    <col min="10498" max="10501" width="13.7109375" style="578" customWidth="1"/>
    <col min="10502" max="10502" width="10.28125" style="578" customWidth="1"/>
    <col min="10503" max="10503" width="17.421875" style="578" customWidth="1"/>
    <col min="10504" max="10504" width="26.28125" style="578" customWidth="1"/>
    <col min="10505" max="10740" width="11.421875" style="578" customWidth="1"/>
    <col min="10741" max="10741" width="3.7109375" style="578" customWidth="1"/>
    <col min="10742" max="10742" width="8.00390625" style="578" customWidth="1"/>
    <col min="10743" max="10743" width="11.8515625" style="578" customWidth="1"/>
    <col min="10744" max="10744" width="12.140625" style="578" customWidth="1"/>
    <col min="10745" max="10745" width="12.00390625" style="578" customWidth="1"/>
    <col min="10746" max="10746" width="10.28125" style="578" customWidth="1"/>
    <col min="10747" max="10747" width="17.421875" style="578" customWidth="1"/>
    <col min="10748" max="10748" width="26.28125" style="578" customWidth="1"/>
    <col min="10749" max="10752" width="11.421875" style="578" customWidth="1"/>
    <col min="10753" max="10753" width="2.8515625" style="578" customWidth="1"/>
    <col min="10754" max="10757" width="13.7109375" style="578" customWidth="1"/>
    <col min="10758" max="10758" width="10.28125" style="578" customWidth="1"/>
    <col min="10759" max="10759" width="17.421875" style="578" customWidth="1"/>
    <col min="10760" max="10760" width="26.28125" style="578" customWidth="1"/>
    <col min="10761" max="10996" width="11.421875" style="578" customWidth="1"/>
    <col min="10997" max="10997" width="3.7109375" style="578" customWidth="1"/>
    <col min="10998" max="10998" width="8.00390625" style="578" customWidth="1"/>
    <col min="10999" max="10999" width="11.8515625" style="578" customWidth="1"/>
    <col min="11000" max="11000" width="12.140625" style="578" customWidth="1"/>
    <col min="11001" max="11001" width="12.00390625" style="578" customWidth="1"/>
    <col min="11002" max="11002" width="10.28125" style="578" customWidth="1"/>
    <col min="11003" max="11003" width="17.421875" style="578" customWidth="1"/>
    <col min="11004" max="11004" width="26.28125" style="578" customWidth="1"/>
    <col min="11005" max="11008" width="11.421875" style="578" customWidth="1"/>
    <col min="11009" max="11009" width="2.8515625" style="578" customWidth="1"/>
    <col min="11010" max="11013" width="13.7109375" style="578" customWidth="1"/>
    <col min="11014" max="11014" width="10.28125" style="578" customWidth="1"/>
    <col min="11015" max="11015" width="17.421875" style="578" customWidth="1"/>
    <col min="11016" max="11016" width="26.28125" style="578" customWidth="1"/>
    <col min="11017" max="11252" width="11.421875" style="578" customWidth="1"/>
    <col min="11253" max="11253" width="3.7109375" style="578" customWidth="1"/>
    <col min="11254" max="11254" width="8.00390625" style="578" customWidth="1"/>
    <col min="11255" max="11255" width="11.8515625" style="578" customWidth="1"/>
    <col min="11256" max="11256" width="12.140625" style="578" customWidth="1"/>
    <col min="11257" max="11257" width="12.00390625" style="578" customWidth="1"/>
    <col min="11258" max="11258" width="10.28125" style="578" customWidth="1"/>
    <col min="11259" max="11259" width="17.421875" style="578" customWidth="1"/>
    <col min="11260" max="11260" width="26.28125" style="578" customWidth="1"/>
    <col min="11261" max="11264" width="11.421875" style="578" customWidth="1"/>
    <col min="11265" max="11265" width="2.8515625" style="578" customWidth="1"/>
    <col min="11266" max="11269" width="13.7109375" style="578" customWidth="1"/>
    <col min="11270" max="11270" width="10.28125" style="578" customWidth="1"/>
    <col min="11271" max="11271" width="17.421875" style="578" customWidth="1"/>
    <col min="11272" max="11272" width="26.28125" style="578" customWidth="1"/>
    <col min="11273" max="11508" width="11.421875" style="578" customWidth="1"/>
    <col min="11509" max="11509" width="3.7109375" style="578" customWidth="1"/>
    <col min="11510" max="11510" width="8.00390625" style="578" customWidth="1"/>
    <col min="11511" max="11511" width="11.8515625" style="578" customWidth="1"/>
    <col min="11512" max="11512" width="12.140625" style="578" customWidth="1"/>
    <col min="11513" max="11513" width="12.00390625" style="578" customWidth="1"/>
    <col min="11514" max="11514" width="10.28125" style="578" customWidth="1"/>
    <col min="11515" max="11515" width="17.421875" style="578" customWidth="1"/>
    <col min="11516" max="11516" width="26.28125" style="578" customWidth="1"/>
    <col min="11517" max="11520" width="11.421875" style="578" customWidth="1"/>
    <col min="11521" max="11521" width="2.8515625" style="578" customWidth="1"/>
    <col min="11522" max="11525" width="13.7109375" style="578" customWidth="1"/>
    <col min="11526" max="11526" width="10.28125" style="578" customWidth="1"/>
    <col min="11527" max="11527" width="17.421875" style="578" customWidth="1"/>
    <col min="11528" max="11528" width="26.28125" style="578" customWidth="1"/>
    <col min="11529" max="11764" width="11.421875" style="578" customWidth="1"/>
    <col min="11765" max="11765" width="3.7109375" style="578" customWidth="1"/>
    <col min="11766" max="11766" width="8.00390625" style="578" customWidth="1"/>
    <col min="11767" max="11767" width="11.8515625" style="578" customWidth="1"/>
    <col min="11768" max="11768" width="12.140625" style="578" customWidth="1"/>
    <col min="11769" max="11769" width="12.00390625" style="578" customWidth="1"/>
    <col min="11770" max="11770" width="10.28125" style="578" customWidth="1"/>
    <col min="11771" max="11771" width="17.421875" style="578" customWidth="1"/>
    <col min="11772" max="11772" width="26.28125" style="578" customWidth="1"/>
    <col min="11773" max="11776" width="11.421875" style="578" customWidth="1"/>
    <col min="11777" max="11777" width="2.8515625" style="578" customWidth="1"/>
    <col min="11778" max="11781" width="13.7109375" style="578" customWidth="1"/>
    <col min="11782" max="11782" width="10.28125" style="578" customWidth="1"/>
    <col min="11783" max="11783" width="17.421875" style="578" customWidth="1"/>
    <col min="11784" max="11784" width="26.28125" style="578" customWidth="1"/>
    <col min="11785" max="12020" width="11.421875" style="578" customWidth="1"/>
    <col min="12021" max="12021" width="3.7109375" style="578" customWidth="1"/>
    <col min="12022" max="12022" width="8.00390625" style="578" customWidth="1"/>
    <col min="12023" max="12023" width="11.8515625" style="578" customWidth="1"/>
    <col min="12024" max="12024" width="12.140625" style="578" customWidth="1"/>
    <col min="12025" max="12025" width="12.00390625" style="578" customWidth="1"/>
    <col min="12026" max="12026" width="10.28125" style="578" customWidth="1"/>
    <col min="12027" max="12027" width="17.421875" style="578" customWidth="1"/>
    <col min="12028" max="12028" width="26.28125" style="578" customWidth="1"/>
    <col min="12029" max="12032" width="11.421875" style="578" customWidth="1"/>
    <col min="12033" max="12033" width="2.8515625" style="578" customWidth="1"/>
    <col min="12034" max="12037" width="13.7109375" style="578" customWidth="1"/>
    <col min="12038" max="12038" width="10.28125" style="578" customWidth="1"/>
    <col min="12039" max="12039" width="17.421875" style="578" customWidth="1"/>
    <col min="12040" max="12040" width="26.28125" style="578" customWidth="1"/>
    <col min="12041" max="12276" width="11.421875" style="578" customWidth="1"/>
    <col min="12277" max="12277" width="3.7109375" style="578" customWidth="1"/>
    <col min="12278" max="12278" width="8.00390625" style="578" customWidth="1"/>
    <col min="12279" max="12279" width="11.8515625" style="578" customWidth="1"/>
    <col min="12280" max="12280" width="12.140625" style="578" customWidth="1"/>
    <col min="12281" max="12281" width="12.00390625" style="578" customWidth="1"/>
    <col min="12282" max="12282" width="10.28125" style="578" customWidth="1"/>
    <col min="12283" max="12283" width="17.421875" style="578" customWidth="1"/>
    <col min="12284" max="12284" width="26.28125" style="578" customWidth="1"/>
    <col min="12285" max="12288" width="11.421875" style="578" customWidth="1"/>
    <col min="12289" max="12289" width="2.8515625" style="578" customWidth="1"/>
    <col min="12290" max="12293" width="13.7109375" style="578" customWidth="1"/>
    <col min="12294" max="12294" width="10.28125" style="578" customWidth="1"/>
    <col min="12295" max="12295" width="17.421875" style="578" customWidth="1"/>
    <col min="12296" max="12296" width="26.28125" style="578" customWidth="1"/>
    <col min="12297" max="12532" width="11.421875" style="578" customWidth="1"/>
    <col min="12533" max="12533" width="3.7109375" style="578" customWidth="1"/>
    <col min="12534" max="12534" width="8.00390625" style="578" customWidth="1"/>
    <col min="12535" max="12535" width="11.8515625" style="578" customWidth="1"/>
    <col min="12536" max="12536" width="12.140625" style="578" customWidth="1"/>
    <col min="12537" max="12537" width="12.00390625" style="578" customWidth="1"/>
    <col min="12538" max="12538" width="10.28125" style="578" customWidth="1"/>
    <col min="12539" max="12539" width="17.421875" style="578" customWidth="1"/>
    <col min="12540" max="12540" width="26.28125" style="578" customWidth="1"/>
    <col min="12541" max="12544" width="11.421875" style="578" customWidth="1"/>
    <col min="12545" max="12545" width="2.8515625" style="578" customWidth="1"/>
    <col min="12546" max="12549" width="13.7109375" style="578" customWidth="1"/>
    <col min="12550" max="12550" width="10.28125" style="578" customWidth="1"/>
    <col min="12551" max="12551" width="17.421875" style="578" customWidth="1"/>
    <col min="12552" max="12552" width="26.28125" style="578" customWidth="1"/>
    <col min="12553" max="12788" width="11.421875" style="578" customWidth="1"/>
    <col min="12789" max="12789" width="3.7109375" style="578" customWidth="1"/>
    <col min="12790" max="12790" width="8.00390625" style="578" customWidth="1"/>
    <col min="12791" max="12791" width="11.8515625" style="578" customWidth="1"/>
    <col min="12792" max="12792" width="12.140625" style="578" customWidth="1"/>
    <col min="12793" max="12793" width="12.00390625" style="578" customWidth="1"/>
    <col min="12794" max="12794" width="10.28125" style="578" customWidth="1"/>
    <col min="12795" max="12795" width="17.421875" style="578" customWidth="1"/>
    <col min="12796" max="12796" width="26.28125" style="578" customWidth="1"/>
    <col min="12797" max="12800" width="11.421875" style="578" customWidth="1"/>
    <col min="12801" max="12801" width="2.8515625" style="578" customWidth="1"/>
    <col min="12802" max="12805" width="13.7109375" style="578" customWidth="1"/>
    <col min="12806" max="12806" width="10.28125" style="578" customWidth="1"/>
    <col min="12807" max="12807" width="17.421875" style="578" customWidth="1"/>
    <col min="12808" max="12808" width="26.28125" style="578" customWidth="1"/>
    <col min="12809" max="13044" width="11.421875" style="578" customWidth="1"/>
    <col min="13045" max="13045" width="3.7109375" style="578" customWidth="1"/>
    <col min="13046" max="13046" width="8.00390625" style="578" customWidth="1"/>
    <col min="13047" max="13047" width="11.8515625" style="578" customWidth="1"/>
    <col min="13048" max="13048" width="12.140625" style="578" customWidth="1"/>
    <col min="13049" max="13049" width="12.00390625" style="578" customWidth="1"/>
    <col min="13050" max="13050" width="10.28125" style="578" customWidth="1"/>
    <col min="13051" max="13051" width="17.421875" style="578" customWidth="1"/>
    <col min="13052" max="13052" width="26.28125" style="578" customWidth="1"/>
    <col min="13053" max="13056" width="11.421875" style="578" customWidth="1"/>
    <col min="13057" max="13057" width="2.8515625" style="578" customWidth="1"/>
    <col min="13058" max="13061" width="13.7109375" style="578" customWidth="1"/>
    <col min="13062" max="13062" width="10.28125" style="578" customWidth="1"/>
    <col min="13063" max="13063" width="17.421875" style="578" customWidth="1"/>
    <col min="13064" max="13064" width="26.28125" style="578" customWidth="1"/>
    <col min="13065" max="13300" width="11.421875" style="578" customWidth="1"/>
    <col min="13301" max="13301" width="3.7109375" style="578" customWidth="1"/>
    <col min="13302" max="13302" width="8.00390625" style="578" customWidth="1"/>
    <col min="13303" max="13303" width="11.8515625" style="578" customWidth="1"/>
    <col min="13304" max="13304" width="12.140625" style="578" customWidth="1"/>
    <col min="13305" max="13305" width="12.00390625" style="578" customWidth="1"/>
    <col min="13306" max="13306" width="10.28125" style="578" customWidth="1"/>
    <col min="13307" max="13307" width="17.421875" style="578" customWidth="1"/>
    <col min="13308" max="13308" width="26.28125" style="578" customWidth="1"/>
    <col min="13309" max="13312" width="11.421875" style="578" customWidth="1"/>
    <col min="13313" max="13313" width="2.8515625" style="578" customWidth="1"/>
    <col min="13314" max="13317" width="13.7109375" style="578" customWidth="1"/>
    <col min="13318" max="13318" width="10.28125" style="578" customWidth="1"/>
    <col min="13319" max="13319" width="17.421875" style="578" customWidth="1"/>
    <col min="13320" max="13320" width="26.28125" style="578" customWidth="1"/>
    <col min="13321" max="13556" width="11.421875" style="578" customWidth="1"/>
    <col min="13557" max="13557" width="3.7109375" style="578" customWidth="1"/>
    <col min="13558" max="13558" width="8.00390625" style="578" customWidth="1"/>
    <col min="13559" max="13559" width="11.8515625" style="578" customWidth="1"/>
    <col min="13560" max="13560" width="12.140625" style="578" customWidth="1"/>
    <col min="13561" max="13561" width="12.00390625" style="578" customWidth="1"/>
    <col min="13562" max="13562" width="10.28125" style="578" customWidth="1"/>
    <col min="13563" max="13563" width="17.421875" style="578" customWidth="1"/>
    <col min="13564" max="13564" width="26.28125" style="578" customWidth="1"/>
    <col min="13565" max="13568" width="11.421875" style="578" customWidth="1"/>
    <col min="13569" max="13569" width="2.8515625" style="578" customWidth="1"/>
    <col min="13570" max="13573" width="13.7109375" style="578" customWidth="1"/>
    <col min="13574" max="13574" width="10.28125" style="578" customWidth="1"/>
    <col min="13575" max="13575" width="17.421875" style="578" customWidth="1"/>
    <col min="13576" max="13576" width="26.28125" style="578" customWidth="1"/>
    <col min="13577" max="13812" width="11.421875" style="578" customWidth="1"/>
    <col min="13813" max="13813" width="3.7109375" style="578" customWidth="1"/>
    <col min="13814" max="13814" width="8.00390625" style="578" customWidth="1"/>
    <col min="13815" max="13815" width="11.8515625" style="578" customWidth="1"/>
    <col min="13816" max="13816" width="12.140625" style="578" customWidth="1"/>
    <col min="13817" max="13817" width="12.00390625" style="578" customWidth="1"/>
    <col min="13818" max="13818" width="10.28125" style="578" customWidth="1"/>
    <col min="13819" max="13819" width="17.421875" style="578" customWidth="1"/>
    <col min="13820" max="13820" width="26.28125" style="578" customWidth="1"/>
    <col min="13821" max="13824" width="11.421875" style="578" customWidth="1"/>
    <col min="13825" max="13825" width="2.8515625" style="578" customWidth="1"/>
    <col min="13826" max="13829" width="13.7109375" style="578" customWidth="1"/>
    <col min="13830" max="13830" width="10.28125" style="578" customWidth="1"/>
    <col min="13831" max="13831" width="17.421875" style="578" customWidth="1"/>
    <col min="13832" max="13832" width="26.28125" style="578" customWidth="1"/>
    <col min="13833" max="14068" width="11.421875" style="578" customWidth="1"/>
    <col min="14069" max="14069" width="3.7109375" style="578" customWidth="1"/>
    <col min="14070" max="14070" width="8.00390625" style="578" customWidth="1"/>
    <col min="14071" max="14071" width="11.8515625" style="578" customWidth="1"/>
    <col min="14072" max="14072" width="12.140625" style="578" customWidth="1"/>
    <col min="14073" max="14073" width="12.00390625" style="578" customWidth="1"/>
    <col min="14074" max="14074" width="10.28125" style="578" customWidth="1"/>
    <col min="14075" max="14075" width="17.421875" style="578" customWidth="1"/>
    <col min="14076" max="14076" width="26.28125" style="578" customWidth="1"/>
    <col min="14077" max="14080" width="11.421875" style="578" customWidth="1"/>
    <col min="14081" max="14081" width="2.8515625" style="578" customWidth="1"/>
    <col min="14082" max="14085" width="13.7109375" style="578" customWidth="1"/>
    <col min="14086" max="14086" width="10.28125" style="578" customWidth="1"/>
    <col min="14087" max="14087" width="17.421875" style="578" customWidth="1"/>
    <col min="14088" max="14088" width="26.28125" style="578" customWidth="1"/>
    <col min="14089" max="14324" width="11.421875" style="578" customWidth="1"/>
    <col min="14325" max="14325" width="3.7109375" style="578" customWidth="1"/>
    <col min="14326" max="14326" width="8.00390625" style="578" customWidth="1"/>
    <col min="14327" max="14327" width="11.8515625" style="578" customWidth="1"/>
    <col min="14328" max="14328" width="12.140625" style="578" customWidth="1"/>
    <col min="14329" max="14329" width="12.00390625" style="578" customWidth="1"/>
    <col min="14330" max="14330" width="10.28125" style="578" customWidth="1"/>
    <col min="14331" max="14331" width="17.421875" style="578" customWidth="1"/>
    <col min="14332" max="14332" width="26.28125" style="578" customWidth="1"/>
    <col min="14333" max="14336" width="11.421875" style="578" customWidth="1"/>
    <col min="14337" max="14337" width="2.8515625" style="578" customWidth="1"/>
    <col min="14338" max="14341" width="13.7109375" style="578" customWidth="1"/>
    <col min="14342" max="14342" width="10.28125" style="578" customWidth="1"/>
    <col min="14343" max="14343" width="17.421875" style="578" customWidth="1"/>
    <col min="14344" max="14344" width="26.28125" style="578" customWidth="1"/>
    <col min="14345" max="14580" width="11.421875" style="578" customWidth="1"/>
    <col min="14581" max="14581" width="3.7109375" style="578" customWidth="1"/>
    <col min="14582" max="14582" width="8.00390625" style="578" customWidth="1"/>
    <col min="14583" max="14583" width="11.8515625" style="578" customWidth="1"/>
    <col min="14584" max="14584" width="12.140625" style="578" customWidth="1"/>
    <col min="14585" max="14585" width="12.00390625" style="578" customWidth="1"/>
    <col min="14586" max="14586" width="10.28125" style="578" customWidth="1"/>
    <col min="14587" max="14587" width="17.421875" style="578" customWidth="1"/>
    <col min="14588" max="14588" width="26.28125" style="578" customWidth="1"/>
    <col min="14589" max="14592" width="11.421875" style="578" customWidth="1"/>
    <col min="14593" max="14593" width="2.8515625" style="578" customWidth="1"/>
    <col min="14594" max="14597" width="13.7109375" style="578" customWidth="1"/>
    <col min="14598" max="14598" width="10.28125" style="578" customWidth="1"/>
    <col min="14599" max="14599" width="17.421875" style="578" customWidth="1"/>
    <col min="14600" max="14600" width="26.28125" style="578" customWidth="1"/>
    <col min="14601" max="14836" width="11.421875" style="578" customWidth="1"/>
    <col min="14837" max="14837" width="3.7109375" style="578" customWidth="1"/>
    <col min="14838" max="14838" width="8.00390625" style="578" customWidth="1"/>
    <col min="14839" max="14839" width="11.8515625" style="578" customWidth="1"/>
    <col min="14840" max="14840" width="12.140625" style="578" customWidth="1"/>
    <col min="14841" max="14841" width="12.00390625" style="578" customWidth="1"/>
    <col min="14842" max="14842" width="10.28125" style="578" customWidth="1"/>
    <col min="14843" max="14843" width="17.421875" style="578" customWidth="1"/>
    <col min="14844" max="14844" width="26.28125" style="578" customWidth="1"/>
    <col min="14845" max="14848" width="11.421875" style="578" customWidth="1"/>
    <col min="14849" max="14849" width="2.8515625" style="578" customWidth="1"/>
    <col min="14850" max="14853" width="13.7109375" style="578" customWidth="1"/>
    <col min="14854" max="14854" width="10.28125" style="578" customWidth="1"/>
    <col min="14855" max="14855" width="17.421875" style="578" customWidth="1"/>
    <col min="14856" max="14856" width="26.28125" style="578" customWidth="1"/>
    <col min="14857" max="15092" width="11.421875" style="578" customWidth="1"/>
    <col min="15093" max="15093" width="3.7109375" style="578" customWidth="1"/>
    <col min="15094" max="15094" width="8.00390625" style="578" customWidth="1"/>
    <col min="15095" max="15095" width="11.8515625" style="578" customWidth="1"/>
    <col min="15096" max="15096" width="12.140625" style="578" customWidth="1"/>
    <col min="15097" max="15097" width="12.00390625" style="578" customWidth="1"/>
    <col min="15098" max="15098" width="10.28125" style="578" customWidth="1"/>
    <col min="15099" max="15099" width="17.421875" style="578" customWidth="1"/>
    <col min="15100" max="15100" width="26.28125" style="578" customWidth="1"/>
    <col min="15101" max="15104" width="11.421875" style="578" customWidth="1"/>
    <col min="15105" max="15105" width="2.8515625" style="578" customWidth="1"/>
    <col min="15106" max="15109" width="13.7109375" style="578" customWidth="1"/>
    <col min="15110" max="15110" width="10.28125" style="578" customWidth="1"/>
    <col min="15111" max="15111" width="17.421875" style="578" customWidth="1"/>
    <col min="15112" max="15112" width="26.28125" style="578" customWidth="1"/>
    <col min="15113" max="15348" width="11.421875" style="578" customWidth="1"/>
    <col min="15349" max="15349" width="3.7109375" style="578" customWidth="1"/>
    <col min="15350" max="15350" width="8.00390625" style="578" customWidth="1"/>
    <col min="15351" max="15351" width="11.8515625" style="578" customWidth="1"/>
    <col min="15352" max="15352" width="12.140625" style="578" customWidth="1"/>
    <col min="15353" max="15353" width="12.00390625" style="578" customWidth="1"/>
    <col min="15354" max="15354" width="10.28125" style="578" customWidth="1"/>
    <col min="15355" max="15355" width="17.421875" style="578" customWidth="1"/>
    <col min="15356" max="15356" width="26.28125" style="578" customWidth="1"/>
    <col min="15357" max="15360" width="11.421875" style="578" customWidth="1"/>
    <col min="15361" max="15361" width="2.8515625" style="578" customWidth="1"/>
    <col min="15362" max="15365" width="13.7109375" style="578" customWidth="1"/>
    <col min="15366" max="15366" width="10.28125" style="578" customWidth="1"/>
    <col min="15367" max="15367" width="17.421875" style="578" customWidth="1"/>
    <col min="15368" max="15368" width="26.28125" style="578" customWidth="1"/>
    <col min="15369" max="15604" width="11.421875" style="578" customWidth="1"/>
    <col min="15605" max="15605" width="3.7109375" style="578" customWidth="1"/>
    <col min="15606" max="15606" width="8.00390625" style="578" customWidth="1"/>
    <col min="15607" max="15607" width="11.8515625" style="578" customWidth="1"/>
    <col min="15608" max="15608" width="12.140625" style="578" customWidth="1"/>
    <col min="15609" max="15609" width="12.00390625" style="578" customWidth="1"/>
    <col min="15610" max="15610" width="10.28125" style="578" customWidth="1"/>
    <col min="15611" max="15611" width="17.421875" style="578" customWidth="1"/>
    <col min="15612" max="15612" width="26.28125" style="578" customWidth="1"/>
    <col min="15613" max="15616" width="11.421875" style="578" customWidth="1"/>
    <col min="15617" max="15617" width="2.8515625" style="578" customWidth="1"/>
    <col min="15618" max="15621" width="13.7109375" style="578" customWidth="1"/>
    <col min="15622" max="15622" width="10.28125" style="578" customWidth="1"/>
    <col min="15623" max="15623" width="17.421875" style="578" customWidth="1"/>
    <col min="15624" max="15624" width="26.28125" style="578" customWidth="1"/>
    <col min="15625" max="15860" width="11.421875" style="578" customWidth="1"/>
    <col min="15861" max="15861" width="3.7109375" style="578" customWidth="1"/>
    <col min="15862" max="15862" width="8.00390625" style="578" customWidth="1"/>
    <col min="15863" max="15863" width="11.8515625" style="578" customWidth="1"/>
    <col min="15864" max="15864" width="12.140625" style="578" customWidth="1"/>
    <col min="15865" max="15865" width="12.00390625" style="578" customWidth="1"/>
    <col min="15866" max="15866" width="10.28125" style="578" customWidth="1"/>
    <col min="15867" max="15867" width="17.421875" style="578" customWidth="1"/>
    <col min="15868" max="15868" width="26.28125" style="578" customWidth="1"/>
    <col min="15869" max="15872" width="11.421875" style="578" customWidth="1"/>
    <col min="15873" max="15873" width="2.8515625" style="578" customWidth="1"/>
    <col min="15874" max="15877" width="13.7109375" style="578" customWidth="1"/>
    <col min="15878" max="15878" width="10.28125" style="578" customWidth="1"/>
    <col min="15879" max="15879" width="17.421875" style="578" customWidth="1"/>
    <col min="15880" max="15880" width="26.28125" style="578" customWidth="1"/>
    <col min="15881" max="16116" width="11.421875" style="578" customWidth="1"/>
    <col min="16117" max="16117" width="3.7109375" style="578" customWidth="1"/>
    <col min="16118" max="16118" width="8.00390625" style="578" customWidth="1"/>
    <col min="16119" max="16119" width="11.8515625" style="578" customWidth="1"/>
    <col min="16120" max="16120" width="12.140625" style="578" customWidth="1"/>
    <col min="16121" max="16121" width="12.00390625" style="578" customWidth="1"/>
    <col min="16122" max="16122" width="10.28125" style="578" customWidth="1"/>
    <col min="16123" max="16123" width="17.421875" style="578" customWidth="1"/>
    <col min="16124" max="16124" width="26.28125" style="578" customWidth="1"/>
    <col min="16125" max="16128" width="11.421875" style="578" customWidth="1"/>
    <col min="16129" max="16129" width="2.8515625" style="578" customWidth="1"/>
    <col min="16130" max="16133" width="13.7109375" style="578" customWidth="1"/>
    <col min="16134" max="16134" width="10.28125" style="578" customWidth="1"/>
    <col min="16135" max="16135" width="17.421875" style="578" customWidth="1"/>
    <col min="16136" max="16136" width="26.28125" style="578" customWidth="1"/>
    <col min="16137" max="16372" width="11.421875" style="578" customWidth="1"/>
    <col min="16373" max="16373" width="3.7109375" style="578" customWidth="1"/>
    <col min="16374" max="16374" width="8.00390625" style="578" customWidth="1"/>
    <col min="16375" max="16375" width="11.8515625" style="578" customWidth="1"/>
    <col min="16376" max="16376" width="12.140625" style="578" customWidth="1"/>
    <col min="16377" max="16377" width="12.00390625" style="578" customWidth="1"/>
    <col min="16378" max="16378" width="10.28125" style="578" customWidth="1"/>
    <col min="16379" max="16379" width="17.421875" style="578" customWidth="1"/>
    <col min="16380" max="16380" width="26.28125" style="578" customWidth="1"/>
    <col min="16381" max="16384" width="11.421875" style="578" customWidth="1"/>
  </cols>
  <sheetData>
    <row r="1" spans="1:6" ht="15">
      <c r="A1" s="591"/>
      <c r="F1" s="132"/>
    </row>
    <row r="2" spans="2:5" ht="52.5" customHeight="1">
      <c r="B2" s="990" t="s">
        <v>398</v>
      </c>
      <c r="C2" s="955"/>
      <c r="D2" s="955"/>
      <c r="E2" s="955"/>
    </row>
    <row r="3" spans="2:5" ht="11.25" customHeight="1">
      <c r="B3" s="592" t="s">
        <v>392</v>
      </c>
      <c r="C3" s="592"/>
      <c r="D3" s="592"/>
      <c r="E3" s="592"/>
    </row>
    <row r="4" spans="1:11" ht="25.5">
      <c r="A4" s="593"/>
      <c r="B4" s="581" t="s">
        <v>399</v>
      </c>
      <c r="C4" s="594" t="s">
        <v>7</v>
      </c>
      <c r="D4" s="594" t="s">
        <v>8</v>
      </c>
      <c r="E4" s="595" t="s">
        <v>6</v>
      </c>
      <c r="I4" s="596"/>
      <c r="J4" s="596"/>
      <c r="K4" s="596"/>
    </row>
    <row r="5" spans="1:11" ht="15" customHeight="1">
      <c r="A5" s="593"/>
      <c r="B5" s="597" t="s">
        <v>394</v>
      </c>
      <c r="C5" s="598">
        <v>0</v>
      </c>
      <c r="D5" s="598">
        <v>0</v>
      </c>
      <c r="E5" s="599">
        <v>0</v>
      </c>
      <c r="I5" s="596"/>
      <c r="J5" s="596"/>
      <c r="K5" s="596"/>
    </row>
    <row r="6" spans="1:11" ht="15" customHeight="1">
      <c r="A6" s="593"/>
      <c r="B6" s="600">
        <v>200</v>
      </c>
      <c r="C6" s="601">
        <v>0</v>
      </c>
      <c r="D6" s="601">
        <v>0</v>
      </c>
      <c r="E6" s="602">
        <v>0</v>
      </c>
      <c r="I6" s="596"/>
      <c r="J6" s="596"/>
      <c r="K6" s="596"/>
    </row>
    <row r="7" spans="1:11" ht="15" customHeight="1">
      <c r="A7" s="593"/>
      <c r="B7" s="600">
        <v>300</v>
      </c>
      <c r="C7" s="601">
        <v>0</v>
      </c>
      <c r="D7" s="601">
        <v>0</v>
      </c>
      <c r="E7" s="602">
        <v>0</v>
      </c>
      <c r="I7" s="596"/>
      <c r="J7" s="596"/>
      <c r="K7" s="596"/>
    </row>
    <row r="8" spans="1:11" ht="15" customHeight="1">
      <c r="A8" s="593"/>
      <c r="B8" s="600">
        <v>400</v>
      </c>
      <c r="C8" s="601">
        <v>0.0063986133713644245</v>
      </c>
      <c r="D8" s="601">
        <v>0.016678562448016403</v>
      </c>
      <c r="E8" s="602">
        <v>0.01073644130568303</v>
      </c>
      <c r="I8" s="596"/>
      <c r="J8" s="596"/>
      <c r="K8" s="596"/>
    </row>
    <row r="9" spans="1:11" ht="15" customHeight="1">
      <c r="A9" s="593"/>
      <c r="B9" s="600">
        <v>500</v>
      </c>
      <c r="C9" s="601">
        <v>0</v>
      </c>
      <c r="D9" s="601">
        <v>0.10444931236580979</v>
      </c>
      <c r="E9" s="602">
        <v>0.04407445421396405</v>
      </c>
      <c r="I9" s="596"/>
      <c r="J9" s="596"/>
      <c r="K9" s="596"/>
    </row>
    <row r="10" spans="1:11" ht="15" customHeight="1">
      <c r="A10" s="593"/>
      <c r="B10" s="600">
        <v>600</v>
      </c>
      <c r="C10" s="601">
        <v>0.056177875365808025</v>
      </c>
      <c r="D10" s="601">
        <v>0.6642584962958665</v>
      </c>
      <c r="E10" s="602">
        <v>0.3127697302238646</v>
      </c>
      <c r="I10" s="596"/>
      <c r="J10" s="596"/>
      <c r="K10" s="596"/>
    </row>
    <row r="11" spans="1:11" ht="15" customHeight="1">
      <c r="A11" s="593"/>
      <c r="B11" s="600">
        <v>700</v>
      </c>
      <c r="C11" s="601">
        <v>0.3891067753470984</v>
      </c>
      <c r="D11" s="601">
        <v>2.3645089846998975</v>
      </c>
      <c r="E11" s="602">
        <v>1.22266682718697</v>
      </c>
      <c r="I11" s="596"/>
      <c r="J11" s="596"/>
      <c r="K11" s="596"/>
    </row>
    <row r="12" spans="1:11" ht="15" customHeight="1">
      <c r="A12" s="593"/>
      <c r="B12" s="600">
        <v>800</v>
      </c>
      <c r="C12" s="601">
        <v>1.4042686134066655</v>
      </c>
      <c r="D12" s="601">
        <v>6.047215613454806</v>
      </c>
      <c r="E12" s="602">
        <v>3.3634580970590098</v>
      </c>
      <c r="I12" s="596"/>
      <c r="J12" s="596"/>
      <c r="K12" s="596"/>
    </row>
    <row r="13" spans="1:11" ht="15" customHeight="1">
      <c r="A13" s="593"/>
      <c r="B13" s="600">
        <v>900</v>
      </c>
      <c r="C13" s="601">
        <v>2.214595607832616</v>
      </c>
      <c r="D13" s="601">
        <v>11.378073076848683</v>
      </c>
      <c r="E13" s="602">
        <v>6.081298092325021</v>
      </c>
      <c r="I13" s="596"/>
      <c r="J13" s="596"/>
      <c r="K13" s="596"/>
    </row>
    <row r="14" spans="1:11" ht="15" customHeight="1">
      <c r="A14" s="593"/>
      <c r="B14" s="603">
        <v>1000</v>
      </c>
      <c r="C14" s="601">
        <v>3.0601919675794362</v>
      </c>
      <c r="D14" s="601">
        <v>8.153252480705623</v>
      </c>
      <c r="E14" s="602">
        <v>5.209325957561425</v>
      </c>
      <c r="I14" s="596"/>
      <c r="J14" s="596"/>
      <c r="K14" s="596"/>
    </row>
    <row r="15" spans="1:11" ht="15" customHeight="1">
      <c r="A15" s="593"/>
      <c r="B15" s="603">
        <v>1100</v>
      </c>
      <c r="C15" s="601">
        <v>3.3336063287877233</v>
      </c>
      <c r="D15" s="601">
        <v>5.493529855509777</v>
      </c>
      <c r="E15" s="602">
        <v>4.245041044905555</v>
      </c>
      <c r="I15" s="596"/>
      <c r="J15" s="596"/>
      <c r="K15" s="596"/>
    </row>
    <row r="16" spans="1:11" ht="15" customHeight="1">
      <c r="A16" s="593"/>
      <c r="B16" s="603">
        <v>1200</v>
      </c>
      <c r="C16" s="601">
        <v>3.9306403273121364</v>
      </c>
      <c r="D16" s="601">
        <v>4.875868005183852</v>
      </c>
      <c r="E16" s="602">
        <v>4.329497850320259</v>
      </c>
      <c r="I16" s="596"/>
      <c r="J16" s="596"/>
      <c r="K16" s="596"/>
    </row>
    <row r="17" spans="1:11" ht="15" customHeight="1">
      <c r="A17" s="593"/>
      <c r="B17" s="603">
        <v>1300</v>
      </c>
      <c r="C17" s="601">
        <v>4.650359895085023</v>
      </c>
      <c r="D17" s="601">
        <v>5.532360393818063</v>
      </c>
      <c r="E17" s="602">
        <v>5.0225374587051315</v>
      </c>
      <c r="I17" s="596"/>
      <c r="J17" s="596"/>
      <c r="K17" s="596"/>
    </row>
    <row r="18" spans="1:11" ht="15" customHeight="1">
      <c r="A18" s="593"/>
      <c r="B18" s="603">
        <v>1400</v>
      </c>
      <c r="C18" s="601">
        <v>5.865672115985413</v>
      </c>
      <c r="D18" s="601">
        <v>6.4426778080813945</v>
      </c>
      <c r="E18" s="602">
        <v>6.109151085654585</v>
      </c>
      <c r="I18" s="596"/>
      <c r="J18" s="596"/>
      <c r="K18" s="596"/>
    </row>
    <row r="19" spans="1:11" ht="15" customHeight="1">
      <c r="A19" s="593"/>
      <c r="B19" s="603">
        <v>1500</v>
      </c>
      <c r="C19" s="601">
        <v>6.220766246465473</v>
      </c>
      <c r="D19" s="601">
        <v>5.901806611346448</v>
      </c>
      <c r="E19" s="602">
        <v>6.08617491679811</v>
      </c>
      <c r="I19" s="596"/>
      <c r="J19" s="596"/>
      <c r="K19" s="596"/>
    </row>
    <row r="20" spans="1:11" ht="15" customHeight="1">
      <c r="A20" s="593"/>
      <c r="B20" s="603">
        <v>1600</v>
      </c>
      <c r="C20" s="601">
        <v>6.56675268376889</v>
      </c>
      <c r="D20" s="601">
        <v>4.811495386757964</v>
      </c>
      <c r="E20" s="602">
        <v>5.826091214982258</v>
      </c>
      <c r="I20" s="596"/>
      <c r="J20" s="596"/>
      <c r="K20" s="596"/>
    </row>
    <row r="21" spans="1:11" ht="15" customHeight="1">
      <c r="A21" s="593"/>
      <c r="B21" s="603">
        <v>1700</v>
      </c>
      <c r="C21" s="601">
        <v>6.029469388619619</v>
      </c>
      <c r="D21" s="601">
        <v>3.9295682701793067</v>
      </c>
      <c r="E21" s="602">
        <v>5.143376598996476</v>
      </c>
      <c r="I21" s="596"/>
      <c r="J21" s="596"/>
      <c r="K21" s="596"/>
    </row>
    <row r="22" spans="1:11" ht="15" customHeight="1">
      <c r="A22" s="593"/>
      <c r="B22" s="603">
        <v>1800</v>
      </c>
      <c r="C22" s="601">
        <v>5.5320057752659055</v>
      </c>
      <c r="D22" s="601">
        <v>3.9533791756126813</v>
      </c>
      <c r="E22" s="602">
        <v>4.865866921866742</v>
      </c>
      <c r="I22" s="596"/>
      <c r="J22" s="596"/>
      <c r="K22" s="596"/>
    </row>
    <row r="23" spans="1:11" ht="15" customHeight="1">
      <c r="A23" s="593"/>
      <c r="B23" s="603">
        <v>1900</v>
      </c>
      <c r="C23" s="601">
        <v>4.964716514224593</v>
      </c>
      <c r="D23" s="601">
        <v>3.7691783206638427</v>
      </c>
      <c r="E23" s="602">
        <v>4.460233475421009</v>
      </c>
      <c r="I23" s="596"/>
      <c r="J23" s="596"/>
      <c r="K23" s="596"/>
    </row>
    <row r="24" spans="1:11" ht="15" customHeight="1">
      <c r="A24" s="593"/>
      <c r="B24" s="603">
        <v>2000</v>
      </c>
      <c r="C24" s="601">
        <v>4.936193196058982</v>
      </c>
      <c r="D24" s="601">
        <v>4.098560900597691</v>
      </c>
      <c r="E24" s="602">
        <v>4.582745835824459</v>
      </c>
      <c r="I24" s="596"/>
      <c r="J24" s="596"/>
      <c r="K24" s="596"/>
    </row>
    <row r="25" spans="1:11" ht="15" customHeight="1">
      <c r="A25" s="593"/>
      <c r="B25" s="603">
        <v>2100</v>
      </c>
      <c r="C25" s="601">
        <v>4.2514217532662375</v>
      </c>
      <c r="D25" s="601">
        <v>3.245507650051258</v>
      </c>
      <c r="E25" s="602">
        <v>3.82696047323562</v>
      </c>
      <c r="I25" s="596"/>
      <c r="J25" s="596"/>
      <c r="K25" s="596"/>
    </row>
    <row r="26" spans="1:11" ht="15" customHeight="1">
      <c r="A26" s="593"/>
      <c r="B26" s="603">
        <v>2200</v>
      </c>
      <c r="C26" s="601">
        <v>3.960893401158583</v>
      </c>
      <c r="D26" s="601">
        <v>2.708026267432639</v>
      </c>
      <c r="E26" s="602">
        <v>3.4322233626418925</v>
      </c>
      <c r="I26" s="596"/>
      <c r="J26" s="596"/>
      <c r="K26" s="596"/>
    </row>
    <row r="27" spans="1:11" ht="15" customHeight="1">
      <c r="A27" s="593"/>
      <c r="B27" s="603">
        <v>2300</v>
      </c>
      <c r="C27" s="601">
        <v>3.7216222990218055</v>
      </c>
      <c r="D27" s="601">
        <v>2.2666057370548756</v>
      </c>
      <c r="E27" s="602">
        <v>3.1076594711400136</v>
      </c>
      <c r="I27" s="596"/>
      <c r="J27" s="596"/>
      <c r="K27" s="596"/>
    </row>
    <row r="28" spans="1:11" ht="15" customHeight="1">
      <c r="A28" s="593"/>
      <c r="B28" s="603">
        <v>2400</v>
      </c>
      <c r="C28" s="601">
        <v>3.0766175863201037</v>
      </c>
      <c r="D28" s="601">
        <v>2.522481092477611</v>
      </c>
      <c r="E28" s="602">
        <v>2.8427805653443468</v>
      </c>
      <c r="I28" s="596"/>
      <c r="J28" s="596"/>
      <c r="K28" s="596"/>
    </row>
    <row r="29" spans="1:11" ht="15" customHeight="1">
      <c r="A29" s="593"/>
      <c r="B29" s="603">
        <v>2500</v>
      </c>
      <c r="C29" s="601">
        <v>2.5579062190011896</v>
      </c>
      <c r="D29" s="601">
        <v>2.1361051471014916</v>
      </c>
      <c r="E29" s="602">
        <v>2.379910747990605</v>
      </c>
      <c r="I29" s="596"/>
      <c r="J29" s="596"/>
      <c r="K29" s="596"/>
    </row>
    <row r="30" spans="1:11" ht="15" customHeight="1">
      <c r="A30" s="593"/>
      <c r="B30" s="603">
        <v>2600</v>
      </c>
      <c r="C30" s="601">
        <v>2.181373708419674</v>
      </c>
      <c r="D30" s="601">
        <v>1.5738408866709221</v>
      </c>
      <c r="E30" s="602">
        <v>1.9250152528296804</v>
      </c>
      <c r="I30" s="596"/>
      <c r="J30" s="596"/>
      <c r="K30" s="596"/>
    </row>
    <row r="31" spans="1:11" ht="15" customHeight="1">
      <c r="A31" s="593"/>
      <c r="B31" s="603">
        <v>2700</v>
      </c>
      <c r="C31" s="601">
        <v>1.963269167634506</v>
      </c>
      <c r="D31" s="601">
        <v>1.327815818487785</v>
      </c>
      <c r="E31" s="602">
        <v>1.69512501198801</v>
      </c>
      <c r="I31" s="596"/>
      <c r="J31" s="596"/>
      <c r="K31" s="596"/>
    </row>
    <row r="32" spans="1:11" ht="15" customHeight="1">
      <c r="A32" s="593"/>
      <c r="B32" s="603">
        <v>2800</v>
      </c>
      <c r="C32" s="601">
        <v>1.772346501833894</v>
      </c>
      <c r="D32" s="601">
        <v>1.1710429602119965</v>
      </c>
      <c r="E32" s="602">
        <v>1.5186145737471763</v>
      </c>
      <c r="I32" s="596"/>
      <c r="J32" s="596"/>
      <c r="K32" s="596"/>
    </row>
    <row r="33" spans="1:11" ht="15" customHeight="1">
      <c r="A33" s="593"/>
      <c r="B33" s="603">
        <v>2900</v>
      </c>
      <c r="C33" s="601">
        <v>1.702739721191625</v>
      </c>
      <c r="D33" s="601">
        <v>0.8666560281630206</v>
      </c>
      <c r="E33" s="602">
        <v>1.3499376623482626</v>
      </c>
      <c r="I33" s="596"/>
      <c r="J33" s="596"/>
      <c r="K33" s="596"/>
    </row>
    <row r="34" spans="1:11" ht="15" customHeight="1">
      <c r="A34" s="593"/>
      <c r="B34" s="603">
        <v>3000</v>
      </c>
      <c r="C34" s="601">
        <v>1.5634414371798628</v>
      </c>
      <c r="D34" s="601">
        <v>0.829566335905917</v>
      </c>
      <c r="E34" s="602">
        <v>1.2537703566611504</v>
      </c>
      <c r="I34" s="596"/>
      <c r="J34" s="596"/>
      <c r="K34" s="596"/>
    </row>
    <row r="35" spans="1:11" ht="15" customHeight="1">
      <c r="A35" s="593"/>
      <c r="B35" s="603">
        <v>3100</v>
      </c>
      <c r="C35" s="601">
        <v>1.3482492401430404</v>
      </c>
      <c r="D35" s="601">
        <v>0.6245575349619915</v>
      </c>
      <c r="E35" s="602">
        <v>1.0428732046042122</v>
      </c>
      <c r="I35" s="596"/>
      <c r="J35" s="596"/>
      <c r="K35" s="596"/>
    </row>
    <row r="36" spans="1:11" ht="15" customHeight="1">
      <c r="A36" s="593"/>
      <c r="B36" s="603">
        <v>3200</v>
      </c>
      <c r="C36" s="601">
        <v>1.2202932112384697</v>
      </c>
      <c r="D36" s="601">
        <v>0.4455081336196058</v>
      </c>
      <c r="E36" s="602">
        <v>0.8933587445135723</v>
      </c>
      <c r="I36" s="596"/>
      <c r="J36" s="596"/>
      <c r="K36" s="596"/>
    </row>
    <row r="37" spans="1:11" ht="15" customHeight="1">
      <c r="A37" s="593"/>
      <c r="B37" s="603">
        <v>3300</v>
      </c>
      <c r="C37" s="601">
        <v>1.11731979652425</v>
      </c>
      <c r="D37" s="601">
        <v>0.36194994100466166</v>
      </c>
      <c r="E37" s="602">
        <v>0.7985769466997774</v>
      </c>
      <c r="I37" s="596"/>
      <c r="J37" s="596"/>
      <c r="K37" s="596"/>
    </row>
    <row r="38" spans="1:11" ht="15" customHeight="1">
      <c r="A38" s="593"/>
      <c r="B38" s="603">
        <v>3400</v>
      </c>
      <c r="C38" s="601">
        <v>0.8163564285134339</v>
      </c>
      <c r="D38" s="601">
        <v>0.4309991489197083</v>
      </c>
      <c r="E38" s="602">
        <v>0.653747502923034</v>
      </c>
      <c r="I38" s="596"/>
      <c r="J38" s="596"/>
      <c r="K38" s="596"/>
    </row>
    <row r="39" spans="1:11" ht="15" customHeight="1">
      <c r="A39" s="593"/>
      <c r="B39" s="603">
        <v>3500</v>
      </c>
      <c r="C39" s="601">
        <v>0.8046470415882687</v>
      </c>
      <c r="D39" s="601">
        <v>0.1624697769782781</v>
      </c>
      <c r="E39" s="602">
        <v>0.5336674332191327</v>
      </c>
      <c r="I39" s="596"/>
      <c r="J39" s="596"/>
      <c r="K39" s="596"/>
    </row>
    <row r="40" spans="1:11" ht="15" customHeight="1">
      <c r="A40" s="593"/>
      <c r="B40" s="603">
        <v>3600</v>
      </c>
      <c r="C40" s="601">
        <v>0.6810754138175708</v>
      </c>
      <c r="D40" s="601">
        <v>0.27570552621907585</v>
      </c>
      <c r="E40" s="602">
        <v>0.5100219763178139</v>
      </c>
      <c r="I40" s="596"/>
      <c r="J40" s="596"/>
      <c r="K40" s="596"/>
    </row>
    <row r="41" spans="1:11" ht="15" customHeight="1">
      <c r="A41" s="593"/>
      <c r="B41" s="603">
        <v>3700</v>
      </c>
      <c r="C41" s="601">
        <v>0.7474945018480145</v>
      </c>
      <c r="D41" s="601">
        <v>0.20034526780015088</v>
      </c>
      <c r="E41" s="602">
        <v>0.5166128311496451</v>
      </c>
      <c r="I41" s="596"/>
      <c r="J41" s="596"/>
      <c r="K41" s="596"/>
    </row>
    <row r="42" spans="1:11" ht="15" customHeight="1">
      <c r="A42" s="593"/>
      <c r="B42" s="603">
        <v>3800</v>
      </c>
      <c r="C42" s="601">
        <v>0.5695520638809364</v>
      </c>
      <c r="D42" s="601">
        <v>0.15339851834658308</v>
      </c>
      <c r="E42" s="602">
        <v>0.3939494728336391</v>
      </c>
      <c r="I42" s="596"/>
      <c r="J42" s="596"/>
      <c r="K42" s="596"/>
    </row>
    <row r="43" spans="1:5" ht="15" customHeight="1">
      <c r="A43" s="593"/>
      <c r="B43" s="603">
        <v>3900</v>
      </c>
      <c r="C43" s="601">
        <v>0.5330224479926009</v>
      </c>
      <c r="D43" s="601">
        <v>0.13680873904717694</v>
      </c>
      <c r="E43" s="602">
        <v>0.365833253413267</v>
      </c>
    </row>
    <row r="44" spans="1:5" ht="15" customHeight="1">
      <c r="A44" s="593"/>
      <c r="B44" s="603">
        <v>4000</v>
      </c>
      <c r="C44" s="601">
        <v>0.5978812257966584</v>
      </c>
      <c r="D44" s="601">
        <v>0.13374339929205595</v>
      </c>
      <c r="E44" s="602">
        <v>0.40202990166771074</v>
      </c>
    </row>
    <row r="45" spans="1:5" ht="15" customHeight="1">
      <c r="A45" s="593"/>
      <c r="B45" s="603">
        <v>4100</v>
      </c>
      <c r="C45" s="601">
        <v>0.5601337207044695</v>
      </c>
      <c r="D45" s="601">
        <v>0.09500715681154374</v>
      </c>
      <c r="E45" s="602">
        <v>0.363864159013045</v>
      </c>
    </row>
    <row r="46" spans="1:5" ht="15" customHeight="1">
      <c r="A46" s="593"/>
      <c r="B46" s="603">
        <v>4200</v>
      </c>
      <c r="C46" s="601">
        <v>0.48251711222584254</v>
      </c>
      <c r="D46" s="601">
        <v>0.13927735546142092</v>
      </c>
      <c r="E46" s="602">
        <v>0.3376803047709219</v>
      </c>
    </row>
    <row r="47" spans="1:5" ht="15" customHeight="1">
      <c r="A47" s="593"/>
      <c r="B47" s="603">
        <v>4300</v>
      </c>
      <c r="C47" s="601">
        <v>0.3491222372448169</v>
      </c>
      <c r="D47" s="601">
        <v>0.09970792471807965</v>
      </c>
      <c r="E47" s="602">
        <v>0.24387795287640823</v>
      </c>
    </row>
    <row r="48" spans="1:5" ht="15" customHeight="1">
      <c r="A48" s="593"/>
      <c r="B48" s="603">
        <v>4400</v>
      </c>
      <c r="C48" s="601">
        <v>0.33771679310357</v>
      </c>
      <c r="D48" s="601">
        <v>0.08465008994371265</v>
      </c>
      <c r="E48" s="602">
        <v>0.23093090213090703</v>
      </c>
    </row>
    <row r="49" spans="1:5" ht="15" customHeight="1">
      <c r="A49" s="593"/>
      <c r="B49" s="603">
        <v>4500</v>
      </c>
      <c r="C49" s="601">
        <v>0.31546260374121443</v>
      </c>
      <c r="D49" s="601">
        <v>0.07438731890365385</v>
      </c>
      <c r="E49" s="602">
        <v>0.21373550471052274</v>
      </c>
    </row>
    <row r="50" spans="1:5" ht="15" customHeight="1">
      <c r="A50" s="593"/>
      <c r="B50" s="600" t="s">
        <v>395</v>
      </c>
      <c r="C50" s="601">
        <v>3.606681799087112</v>
      </c>
      <c r="D50" s="601">
        <v>0.39681908740981453</v>
      </c>
      <c r="E50" s="602">
        <v>2.252215486264291</v>
      </c>
    </row>
    <row r="51" spans="1:5" ht="15" customHeight="1">
      <c r="A51" s="593"/>
      <c r="B51" s="604" t="s">
        <v>396</v>
      </c>
      <c r="C51" s="605">
        <v>100.00007935695447</v>
      </c>
      <c r="D51" s="605">
        <v>99.99984409756475</v>
      </c>
      <c r="E51" s="606">
        <v>100.00001905838519</v>
      </c>
    </row>
    <row r="52" spans="2:5" ht="68.25" customHeight="1">
      <c r="B52" s="991" t="s">
        <v>400</v>
      </c>
      <c r="C52" s="992"/>
      <c r="D52" s="992"/>
      <c r="E52" s="992"/>
    </row>
  </sheetData>
  <mergeCells count="2">
    <mergeCell ref="B2:E2"/>
    <mergeCell ref="B52:E52"/>
  </mergeCell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showGridLines="0" workbookViewId="0" topLeftCell="A1">
      <selection activeCell="B2" sqref="B2:F2"/>
    </sheetView>
  </sheetViews>
  <sheetFormatPr defaultColWidth="11.421875" defaultRowHeight="15"/>
  <cols>
    <col min="1" max="1" width="3.140625" style="607" customWidth="1"/>
    <col min="2" max="2" width="10.7109375" style="607" customWidth="1"/>
    <col min="3" max="3" width="8.28125" style="607" customWidth="1"/>
    <col min="4" max="6" width="12.7109375" style="607" customWidth="1"/>
    <col min="7" max="256" width="11.421875" style="607" customWidth="1"/>
    <col min="257" max="257" width="3.140625" style="607" customWidth="1"/>
    <col min="258" max="258" width="10.7109375" style="607" customWidth="1"/>
    <col min="259" max="259" width="8.28125" style="607" customWidth="1"/>
    <col min="260" max="262" width="12.7109375" style="607" customWidth="1"/>
    <col min="263" max="512" width="11.421875" style="607" customWidth="1"/>
    <col min="513" max="513" width="3.140625" style="607" customWidth="1"/>
    <col min="514" max="514" width="10.7109375" style="607" customWidth="1"/>
    <col min="515" max="515" width="8.28125" style="607" customWidth="1"/>
    <col min="516" max="518" width="12.7109375" style="607" customWidth="1"/>
    <col min="519" max="768" width="11.421875" style="607" customWidth="1"/>
    <col min="769" max="769" width="3.140625" style="607" customWidth="1"/>
    <col min="770" max="770" width="10.7109375" style="607" customWidth="1"/>
    <col min="771" max="771" width="8.28125" style="607" customWidth="1"/>
    <col min="772" max="774" width="12.7109375" style="607" customWidth="1"/>
    <col min="775" max="1024" width="11.421875" style="607" customWidth="1"/>
    <col min="1025" max="1025" width="3.140625" style="607" customWidth="1"/>
    <col min="1026" max="1026" width="10.7109375" style="607" customWidth="1"/>
    <col min="1027" max="1027" width="8.28125" style="607" customWidth="1"/>
    <col min="1028" max="1030" width="12.7109375" style="607" customWidth="1"/>
    <col min="1031" max="1280" width="11.421875" style="607" customWidth="1"/>
    <col min="1281" max="1281" width="3.140625" style="607" customWidth="1"/>
    <col min="1282" max="1282" width="10.7109375" style="607" customWidth="1"/>
    <col min="1283" max="1283" width="8.28125" style="607" customWidth="1"/>
    <col min="1284" max="1286" width="12.7109375" style="607" customWidth="1"/>
    <col min="1287" max="1536" width="11.421875" style="607" customWidth="1"/>
    <col min="1537" max="1537" width="3.140625" style="607" customWidth="1"/>
    <col min="1538" max="1538" width="10.7109375" style="607" customWidth="1"/>
    <col min="1539" max="1539" width="8.28125" style="607" customWidth="1"/>
    <col min="1540" max="1542" width="12.7109375" style="607" customWidth="1"/>
    <col min="1543" max="1792" width="11.421875" style="607" customWidth="1"/>
    <col min="1793" max="1793" width="3.140625" style="607" customWidth="1"/>
    <col min="1794" max="1794" width="10.7109375" style="607" customWidth="1"/>
    <col min="1795" max="1795" width="8.28125" style="607" customWidth="1"/>
    <col min="1796" max="1798" width="12.7109375" style="607" customWidth="1"/>
    <col min="1799" max="2048" width="11.421875" style="607" customWidth="1"/>
    <col min="2049" max="2049" width="3.140625" style="607" customWidth="1"/>
    <col min="2050" max="2050" width="10.7109375" style="607" customWidth="1"/>
    <col min="2051" max="2051" width="8.28125" style="607" customWidth="1"/>
    <col min="2052" max="2054" width="12.7109375" style="607" customWidth="1"/>
    <col min="2055" max="2304" width="11.421875" style="607" customWidth="1"/>
    <col min="2305" max="2305" width="3.140625" style="607" customWidth="1"/>
    <col min="2306" max="2306" width="10.7109375" style="607" customWidth="1"/>
    <col min="2307" max="2307" width="8.28125" style="607" customWidth="1"/>
    <col min="2308" max="2310" width="12.7109375" style="607" customWidth="1"/>
    <col min="2311" max="2560" width="11.421875" style="607" customWidth="1"/>
    <col min="2561" max="2561" width="3.140625" style="607" customWidth="1"/>
    <col min="2562" max="2562" width="10.7109375" style="607" customWidth="1"/>
    <col min="2563" max="2563" width="8.28125" style="607" customWidth="1"/>
    <col min="2564" max="2566" width="12.7109375" style="607" customWidth="1"/>
    <col min="2567" max="2816" width="11.421875" style="607" customWidth="1"/>
    <col min="2817" max="2817" width="3.140625" style="607" customWidth="1"/>
    <col min="2818" max="2818" width="10.7109375" style="607" customWidth="1"/>
    <col min="2819" max="2819" width="8.28125" style="607" customWidth="1"/>
    <col min="2820" max="2822" width="12.7109375" style="607" customWidth="1"/>
    <col min="2823" max="3072" width="11.421875" style="607" customWidth="1"/>
    <col min="3073" max="3073" width="3.140625" style="607" customWidth="1"/>
    <col min="3074" max="3074" width="10.7109375" style="607" customWidth="1"/>
    <col min="3075" max="3075" width="8.28125" style="607" customWidth="1"/>
    <col min="3076" max="3078" width="12.7109375" style="607" customWidth="1"/>
    <col min="3079" max="3328" width="11.421875" style="607" customWidth="1"/>
    <col min="3329" max="3329" width="3.140625" style="607" customWidth="1"/>
    <col min="3330" max="3330" width="10.7109375" style="607" customWidth="1"/>
    <col min="3331" max="3331" width="8.28125" style="607" customWidth="1"/>
    <col min="3332" max="3334" width="12.7109375" style="607" customWidth="1"/>
    <col min="3335" max="3584" width="11.421875" style="607" customWidth="1"/>
    <col min="3585" max="3585" width="3.140625" style="607" customWidth="1"/>
    <col min="3586" max="3586" width="10.7109375" style="607" customWidth="1"/>
    <col min="3587" max="3587" width="8.28125" style="607" customWidth="1"/>
    <col min="3588" max="3590" width="12.7109375" style="607" customWidth="1"/>
    <col min="3591" max="3840" width="11.421875" style="607" customWidth="1"/>
    <col min="3841" max="3841" width="3.140625" style="607" customWidth="1"/>
    <col min="3842" max="3842" width="10.7109375" style="607" customWidth="1"/>
    <col min="3843" max="3843" width="8.28125" style="607" customWidth="1"/>
    <col min="3844" max="3846" width="12.7109375" style="607" customWidth="1"/>
    <col min="3847" max="4096" width="11.421875" style="607" customWidth="1"/>
    <col min="4097" max="4097" width="3.140625" style="607" customWidth="1"/>
    <col min="4098" max="4098" width="10.7109375" style="607" customWidth="1"/>
    <col min="4099" max="4099" width="8.28125" style="607" customWidth="1"/>
    <col min="4100" max="4102" width="12.7109375" style="607" customWidth="1"/>
    <col min="4103" max="4352" width="11.421875" style="607" customWidth="1"/>
    <col min="4353" max="4353" width="3.140625" style="607" customWidth="1"/>
    <col min="4354" max="4354" width="10.7109375" style="607" customWidth="1"/>
    <col min="4355" max="4355" width="8.28125" style="607" customWidth="1"/>
    <col min="4356" max="4358" width="12.7109375" style="607" customWidth="1"/>
    <col min="4359" max="4608" width="11.421875" style="607" customWidth="1"/>
    <col min="4609" max="4609" width="3.140625" style="607" customWidth="1"/>
    <col min="4610" max="4610" width="10.7109375" style="607" customWidth="1"/>
    <col min="4611" max="4611" width="8.28125" style="607" customWidth="1"/>
    <col min="4612" max="4614" width="12.7109375" style="607" customWidth="1"/>
    <col min="4615" max="4864" width="11.421875" style="607" customWidth="1"/>
    <col min="4865" max="4865" width="3.140625" style="607" customWidth="1"/>
    <col min="4866" max="4866" width="10.7109375" style="607" customWidth="1"/>
    <col min="4867" max="4867" width="8.28125" style="607" customWidth="1"/>
    <col min="4868" max="4870" width="12.7109375" style="607" customWidth="1"/>
    <col min="4871" max="5120" width="11.421875" style="607" customWidth="1"/>
    <col min="5121" max="5121" width="3.140625" style="607" customWidth="1"/>
    <col min="5122" max="5122" width="10.7109375" style="607" customWidth="1"/>
    <col min="5123" max="5123" width="8.28125" style="607" customWidth="1"/>
    <col min="5124" max="5126" width="12.7109375" style="607" customWidth="1"/>
    <col min="5127" max="5376" width="11.421875" style="607" customWidth="1"/>
    <col min="5377" max="5377" width="3.140625" style="607" customWidth="1"/>
    <col min="5378" max="5378" width="10.7109375" style="607" customWidth="1"/>
    <col min="5379" max="5379" width="8.28125" style="607" customWidth="1"/>
    <col min="5380" max="5382" width="12.7109375" style="607" customWidth="1"/>
    <col min="5383" max="5632" width="11.421875" style="607" customWidth="1"/>
    <col min="5633" max="5633" width="3.140625" style="607" customWidth="1"/>
    <col min="5634" max="5634" width="10.7109375" style="607" customWidth="1"/>
    <col min="5635" max="5635" width="8.28125" style="607" customWidth="1"/>
    <col min="5636" max="5638" width="12.7109375" style="607" customWidth="1"/>
    <col min="5639" max="5888" width="11.421875" style="607" customWidth="1"/>
    <col min="5889" max="5889" width="3.140625" style="607" customWidth="1"/>
    <col min="5890" max="5890" width="10.7109375" style="607" customWidth="1"/>
    <col min="5891" max="5891" width="8.28125" style="607" customWidth="1"/>
    <col min="5892" max="5894" width="12.7109375" style="607" customWidth="1"/>
    <col min="5895" max="6144" width="11.421875" style="607" customWidth="1"/>
    <col min="6145" max="6145" width="3.140625" style="607" customWidth="1"/>
    <col min="6146" max="6146" width="10.7109375" style="607" customWidth="1"/>
    <col min="6147" max="6147" width="8.28125" style="607" customWidth="1"/>
    <col min="6148" max="6150" width="12.7109375" style="607" customWidth="1"/>
    <col min="6151" max="6400" width="11.421875" style="607" customWidth="1"/>
    <col min="6401" max="6401" width="3.140625" style="607" customWidth="1"/>
    <col min="6402" max="6402" width="10.7109375" style="607" customWidth="1"/>
    <col min="6403" max="6403" width="8.28125" style="607" customWidth="1"/>
    <col min="6404" max="6406" width="12.7109375" style="607" customWidth="1"/>
    <col min="6407" max="6656" width="11.421875" style="607" customWidth="1"/>
    <col min="6657" max="6657" width="3.140625" style="607" customWidth="1"/>
    <col min="6658" max="6658" width="10.7109375" style="607" customWidth="1"/>
    <col min="6659" max="6659" width="8.28125" style="607" customWidth="1"/>
    <col min="6660" max="6662" width="12.7109375" style="607" customWidth="1"/>
    <col min="6663" max="6912" width="11.421875" style="607" customWidth="1"/>
    <col min="6913" max="6913" width="3.140625" style="607" customWidth="1"/>
    <col min="6914" max="6914" width="10.7109375" style="607" customWidth="1"/>
    <col min="6915" max="6915" width="8.28125" style="607" customWidth="1"/>
    <col min="6916" max="6918" width="12.7109375" style="607" customWidth="1"/>
    <col min="6919" max="7168" width="11.421875" style="607" customWidth="1"/>
    <col min="7169" max="7169" width="3.140625" style="607" customWidth="1"/>
    <col min="7170" max="7170" width="10.7109375" style="607" customWidth="1"/>
    <col min="7171" max="7171" width="8.28125" style="607" customWidth="1"/>
    <col min="7172" max="7174" width="12.7109375" style="607" customWidth="1"/>
    <col min="7175" max="7424" width="11.421875" style="607" customWidth="1"/>
    <col min="7425" max="7425" width="3.140625" style="607" customWidth="1"/>
    <col min="7426" max="7426" width="10.7109375" style="607" customWidth="1"/>
    <col min="7427" max="7427" width="8.28125" style="607" customWidth="1"/>
    <col min="7428" max="7430" width="12.7109375" style="607" customWidth="1"/>
    <col min="7431" max="7680" width="11.421875" style="607" customWidth="1"/>
    <col min="7681" max="7681" width="3.140625" style="607" customWidth="1"/>
    <col min="7682" max="7682" width="10.7109375" style="607" customWidth="1"/>
    <col min="7683" max="7683" width="8.28125" style="607" customWidth="1"/>
    <col min="7684" max="7686" width="12.7109375" style="607" customWidth="1"/>
    <col min="7687" max="7936" width="11.421875" style="607" customWidth="1"/>
    <col min="7937" max="7937" width="3.140625" style="607" customWidth="1"/>
    <col min="7938" max="7938" width="10.7109375" style="607" customWidth="1"/>
    <col min="7939" max="7939" width="8.28125" style="607" customWidth="1"/>
    <col min="7940" max="7942" width="12.7109375" style="607" customWidth="1"/>
    <col min="7943" max="8192" width="11.421875" style="607" customWidth="1"/>
    <col min="8193" max="8193" width="3.140625" style="607" customWidth="1"/>
    <col min="8194" max="8194" width="10.7109375" style="607" customWidth="1"/>
    <col min="8195" max="8195" width="8.28125" style="607" customWidth="1"/>
    <col min="8196" max="8198" width="12.7109375" style="607" customWidth="1"/>
    <col min="8199" max="8448" width="11.421875" style="607" customWidth="1"/>
    <col min="8449" max="8449" width="3.140625" style="607" customWidth="1"/>
    <col min="8450" max="8450" width="10.7109375" style="607" customWidth="1"/>
    <col min="8451" max="8451" width="8.28125" style="607" customWidth="1"/>
    <col min="8452" max="8454" width="12.7109375" style="607" customWidth="1"/>
    <col min="8455" max="8704" width="11.421875" style="607" customWidth="1"/>
    <col min="8705" max="8705" width="3.140625" style="607" customWidth="1"/>
    <col min="8706" max="8706" width="10.7109375" style="607" customWidth="1"/>
    <col min="8707" max="8707" width="8.28125" style="607" customWidth="1"/>
    <col min="8708" max="8710" width="12.7109375" style="607" customWidth="1"/>
    <col min="8711" max="8960" width="11.421875" style="607" customWidth="1"/>
    <col min="8961" max="8961" width="3.140625" style="607" customWidth="1"/>
    <col min="8962" max="8962" width="10.7109375" style="607" customWidth="1"/>
    <col min="8963" max="8963" width="8.28125" style="607" customWidth="1"/>
    <col min="8964" max="8966" width="12.7109375" style="607" customWidth="1"/>
    <col min="8967" max="9216" width="11.421875" style="607" customWidth="1"/>
    <col min="9217" max="9217" width="3.140625" style="607" customWidth="1"/>
    <col min="9218" max="9218" width="10.7109375" style="607" customWidth="1"/>
    <col min="9219" max="9219" width="8.28125" style="607" customWidth="1"/>
    <col min="9220" max="9222" width="12.7109375" style="607" customWidth="1"/>
    <col min="9223" max="9472" width="11.421875" style="607" customWidth="1"/>
    <col min="9473" max="9473" width="3.140625" style="607" customWidth="1"/>
    <col min="9474" max="9474" width="10.7109375" style="607" customWidth="1"/>
    <col min="9475" max="9475" width="8.28125" style="607" customWidth="1"/>
    <col min="9476" max="9478" width="12.7109375" style="607" customWidth="1"/>
    <col min="9479" max="9728" width="11.421875" style="607" customWidth="1"/>
    <col min="9729" max="9729" width="3.140625" style="607" customWidth="1"/>
    <col min="9730" max="9730" width="10.7109375" style="607" customWidth="1"/>
    <col min="9731" max="9731" width="8.28125" style="607" customWidth="1"/>
    <col min="9732" max="9734" width="12.7109375" style="607" customWidth="1"/>
    <col min="9735" max="9984" width="11.421875" style="607" customWidth="1"/>
    <col min="9985" max="9985" width="3.140625" style="607" customWidth="1"/>
    <col min="9986" max="9986" width="10.7109375" style="607" customWidth="1"/>
    <col min="9987" max="9987" width="8.28125" style="607" customWidth="1"/>
    <col min="9988" max="9990" width="12.7109375" style="607" customWidth="1"/>
    <col min="9991" max="10240" width="11.421875" style="607" customWidth="1"/>
    <col min="10241" max="10241" width="3.140625" style="607" customWidth="1"/>
    <col min="10242" max="10242" width="10.7109375" style="607" customWidth="1"/>
    <col min="10243" max="10243" width="8.28125" style="607" customWidth="1"/>
    <col min="10244" max="10246" width="12.7109375" style="607" customWidth="1"/>
    <col min="10247" max="10496" width="11.421875" style="607" customWidth="1"/>
    <col min="10497" max="10497" width="3.140625" style="607" customWidth="1"/>
    <col min="10498" max="10498" width="10.7109375" style="607" customWidth="1"/>
    <col min="10499" max="10499" width="8.28125" style="607" customWidth="1"/>
    <col min="10500" max="10502" width="12.7109375" style="607" customWidth="1"/>
    <col min="10503" max="10752" width="11.421875" style="607" customWidth="1"/>
    <col min="10753" max="10753" width="3.140625" style="607" customWidth="1"/>
    <col min="10754" max="10754" width="10.7109375" style="607" customWidth="1"/>
    <col min="10755" max="10755" width="8.28125" style="607" customWidth="1"/>
    <col min="10756" max="10758" width="12.7109375" style="607" customWidth="1"/>
    <col min="10759" max="11008" width="11.421875" style="607" customWidth="1"/>
    <col min="11009" max="11009" width="3.140625" style="607" customWidth="1"/>
    <col min="11010" max="11010" width="10.7109375" style="607" customWidth="1"/>
    <col min="11011" max="11011" width="8.28125" style="607" customWidth="1"/>
    <col min="11012" max="11014" width="12.7109375" style="607" customWidth="1"/>
    <col min="11015" max="11264" width="11.421875" style="607" customWidth="1"/>
    <col min="11265" max="11265" width="3.140625" style="607" customWidth="1"/>
    <col min="11266" max="11266" width="10.7109375" style="607" customWidth="1"/>
    <col min="11267" max="11267" width="8.28125" style="607" customWidth="1"/>
    <col min="11268" max="11270" width="12.7109375" style="607" customWidth="1"/>
    <col min="11271" max="11520" width="11.421875" style="607" customWidth="1"/>
    <col min="11521" max="11521" width="3.140625" style="607" customWidth="1"/>
    <col min="11522" max="11522" width="10.7109375" style="607" customWidth="1"/>
    <col min="11523" max="11523" width="8.28125" style="607" customWidth="1"/>
    <col min="11524" max="11526" width="12.7109375" style="607" customWidth="1"/>
    <col min="11527" max="11776" width="11.421875" style="607" customWidth="1"/>
    <col min="11777" max="11777" width="3.140625" style="607" customWidth="1"/>
    <col min="11778" max="11778" width="10.7109375" style="607" customWidth="1"/>
    <col min="11779" max="11779" width="8.28125" style="607" customWidth="1"/>
    <col min="11780" max="11782" width="12.7109375" style="607" customWidth="1"/>
    <col min="11783" max="12032" width="11.421875" style="607" customWidth="1"/>
    <col min="12033" max="12033" width="3.140625" style="607" customWidth="1"/>
    <col min="12034" max="12034" width="10.7109375" style="607" customWidth="1"/>
    <col min="12035" max="12035" width="8.28125" style="607" customWidth="1"/>
    <col min="12036" max="12038" width="12.7109375" style="607" customWidth="1"/>
    <col min="12039" max="12288" width="11.421875" style="607" customWidth="1"/>
    <col min="12289" max="12289" width="3.140625" style="607" customWidth="1"/>
    <col min="12290" max="12290" width="10.7109375" style="607" customWidth="1"/>
    <col min="12291" max="12291" width="8.28125" style="607" customWidth="1"/>
    <col min="12292" max="12294" width="12.7109375" style="607" customWidth="1"/>
    <col min="12295" max="12544" width="11.421875" style="607" customWidth="1"/>
    <col min="12545" max="12545" width="3.140625" style="607" customWidth="1"/>
    <col min="12546" max="12546" width="10.7109375" style="607" customWidth="1"/>
    <col min="12547" max="12547" width="8.28125" style="607" customWidth="1"/>
    <col min="12548" max="12550" width="12.7109375" style="607" customWidth="1"/>
    <col min="12551" max="12800" width="11.421875" style="607" customWidth="1"/>
    <col min="12801" max="12801" width="3.140625" style="607" customWidth="1"/>
    <col min="12802" max="12802" width="10.7109375" style="607" customWidth="1"/>
    <col min="12803" max="12803" width="8.28125" style="607" customWidth="1"/>
    <col min="12804" max="12806" width="12.7109375" style="607" customWidth="1"/>
    <col min="12807" max="13056" width="11.421875" style="607" customWidth="1"/>
    <col min="13057" max="13057" width="3.140625" style="607" customWidth="1"/>
    <col min="13058" max="13058" width="10.7109375" style="607" customWidth="1"/>
    <col min="13059" max="13059" width="8.28125" style="607" customWidth="1"/>
    <col min="13060" max="13062" width="12.7109375" style="607" customWidth="1"/>
    <col min="13063" max="13312" width="11.421875" style="607" customWidth="1"/>
    <col min="13313" max="13313" width="3.140625" style="607" customWidth="1"/>
    <col min="13314" max="13314" width="10.7109375" style="607" customWidth="1"/>
    <col min="13315" max="13315" width="8.28125" style="607" customWidth="1"/>
    <col min="13316" max="13318" width="12.7109375" style="607" customWidth="1"/>
    <col min="13319" max="13568" width="11.421875" style="607" customWidth="1"/>
    <col min="13569" max="13569" width="3.140625" style="607" customWidth="1"/>
    <col min="13570" max="13570" width="10.7109375" style="607" customWidth="1"/>
    <col min="13571" max="13571" width="8.28125" style="607" customWidth="1"/>
    <col min="13572" max="13574" width="12.7109375" style="607" customWidth="1"/>
    <col min="13575" max="13824" width="11.421875" style="607" customWidth="1"/>
    <col min="13825" max="13825" width="3.140625" style="607" customWidth="1"/>
    <col min="13826" max="13826" width="10.7109375" style="607" customWidth="1"/>
    <col min="13827" max="13827" width="8.28125" style="607" customWidth="1"/>
    <col min="13828" max="13830" width="12.7109375" style="607" customWidth="1"/>
    <col min="13831" max="14080" width="11.421875" style="607" customWidth="1"/>
    <col min="14081" max="14081" width="3.140625" style="607" customWidth="1"/>
    <col min="14082" max="14082" width="10.7109375" style="607" customWidth="1"/>
    <col min="14083" max="14083" width="8.28125" style="607" customWidth="1"/>
    <col min="14084" max="14086" width="12.7109375" style="607" customWidth="1"/>
    <col min="14087" max="14336" width="11.421875" style="607" customWidth="1"/>
    <col min="14337" max="14337" width="3.140625" style="607" customWidth="1"/>
    <col min="14338" max="14338" width="10.7109375" style="607" customWidth="1"/>
    <col min="14339" max="14339" width="8.28125" style="607" customWidth="1"/>
    <col min="14340" max="14342" width="12.7109375" style="607" customWidth="1"/>
    <col min="14343" max="14592" width="11.421875" style="607" customWidth="1"/>
    <col min="14593" max="14593" width="3.140625" style="607" customWidth="1"/>
    <col min="14594" max="14594" width="10.7109375" style="607" customWidth="1"/>
    <col min="14595" max="14595" width="8.28125" style="607" customWidth="1"/>
    <col min="14596" max="14598" width="12.7109375" style="607" customWidth="1"/>
    <col min="14599" max="14848" width="11.421875" style="607" customWidth="1"/>
    <col min="14849" max="14849" width="3.140625" style="607" customWidth="1"/>
    <col min="14850" max="14850" width="10.7109375" style="607" customWidth="1"/>
    <col min="14851" max="14851" width="8.28125" style="607" customWidth="1"/>
    <col min="14852" max="14854" width="12.7109375" style="607" customWidth="1"/>
    <col min="14855" max="15104" width="11.421875" style="607" customWidth="1"/>
    <col min="15105" max="15105" width="3.140625" style="607" customWidth="1"/>
    <col min="15106" max="15106" width="10.7109375" style="607" customWidth="1"/>
    <col min="15107" max="15107" width="8.28125" style="607" customWidth="1"/>
    <col min="15108" max="15110" width="12.7109375" style="607" customWidth="1"/>
    <col min="15111" max="15360" width="11.421875" style="607" customWidth="1"/>
    <col min="15361" max="15361" width="3.140625" style="607" customWidth="1"/>
    <col min="15362" max="15362" width="10.7109375" style="607" customWidth="1"/>
    <col min="15363" max="15363" width="8.28125" style="607" customWidth="1"/>
    <col min="15364" max="15366" width="12.7109375" style="607" customWidth="1"/>
    <col min="15367" max="15616" width="11.421875" style="607" customWidth="1"/>
    <col min="15617" max="15617" width="3.140625" style="607" customWidth="1"/>
    <col min="15618" max="15618" width="10.7109375" style="607" customWidth="1"/>
    <col min="15619" max="15619" width="8.28125" style="607" customWidth="1"/>
    <col min="15620" max="15622" width="12.7109375" style="607" customWidth="1"/>
    <col min="15623" max="15872" width="11.421875" style="607" customWidth="1"/>
    <col min="15873" max="15873" width="3.140625" style="607" customWidth="1"/>
    <col min="15874" max="15874" width="10.7109375" style="607" customWidth="1"/>
    <col min="15875" max="15875" width="8.28125" style="607" customWidth="1"/>
    <col min="15876" max="15878" width="12.7109375" style="607" customWidth="1"/>
    <col min="15879" max="16128" width="11.421875" style="607" customWidth="1"/>
    <col min="16129" max="16129" width="3.140625" style="607" customWidth="1"/>
    <col min="16130" max="16130" width="10.7109375" style="607" customWidth="1"/>
    <col min="16131" max="16131" width="8.28125" style="607" customWidth="1"/>
    <col min="16132" max="16134" width="12.7109375" style="607" customWidth="1"/>
    <col min="16135" max="16384" width="11.421875" style="607" customWidth="1"/>
  </cols>
  <sheetData>
    <row r="2" spans="2:6" ht="25.5" customHeight="1">
      <c r="B2" s="995" t="s">
        <v>401</v>
      </c>
      <c r="C2" s="996"/>
      <c r="D2" s="996"/>
      <c r="E2" s="996"/>
      <c r="F2" s="996"/>
    </row>
    <row r="3" spans="2:6" ht="13.5">
      <c r="B3" s="608"/>
      <c r="C3" s="608"/>
      <c r="D3" s="608"/>
      <c r="E3" s="608"/>
      <c r="F3" s="609" t="s">
        <v>402</v>
      </c>
    </row>
    <row r="4" spans="2:6" ht="15" customHeight="1">
      <c r="B4" s="997"/>
      <c r="C4" s="998"/>
      <c r="D4" s="321" t="s">
        <v>403</v>
      </c>
      <c r="E4" s="321" t="s">
        <v>404</v>
      </c>
      <c r="F4" s="321" t="s">
        <v>405</v>
      </c>
    </row>
    <row r="5" spans="2:6" ht="15" customHeight="1">
      <c r="B5" s="999" t="s">
        <v>8</v>
      </c>
      <c r="C5" s="610">
        <v>1936</v>
      </c>
      <c r="D5" s="611">
        <v>77.952994534382</v>
      </c>
      <c r="E5" s="611">
        <v>77.3580109157226</v>
      </c>
      <c r="F5" s="611">
        <v>79.6079903479275</v>
      </c>
    </row>
    <row r="6" spans="2:6" ht="15" customHeight="1">
      <c r="B6" s="1000"/>
      <c r="C6" s="612">
        <v>1938</v>
      </c>
      <c r="D6" s="613">
        <v>78.4425877209088</v>
      </c>
      <c r="E6" s="613">
        <v>78.1730313994834</v>
      </c>
      <c r="F6" s="613">
        <v>78.8573060167754</v>
      </c>
    </row>
    <row r="7" spans="2:6" ht="15" customHeight="1">
      <c r="B7" s="1000"/>
      <c r="C7" s="612">
        <v>1940</v>
      </c>
      <c r="D7" s="613">
        <v>76.7890616231348</v>
      </c>
      <c r="E7" s="613">
        <v>77.2886618246232</v>
      </c>
      <c r="F7" s="613">
        <v>76.0076359721316</v>
      </c>
    </row>
    <row r="8" spans="2:6" ht="15" customHeight="1">
      <c r="B8" s="1000"/>
      <c r="C8" s="612">
        <v>1942</v>
      </c>
      <c r="D8" s="613">
        <v>76.9045722767734</v>
      </c>
      <c r="E8" s="613">
        <v>77.1328644271651</v>
      </c>
      <c r="F8" s="613">
        <v>76.5054889260285</v>
      </c>
    </row>
    <row r="9" spans="2:6" ht="15" customHeight="1">
      <c r="B9" s="1000"/>
      <c r="C9" s="612">
        <v>1944</v>
      </c>
      <c r="D9" s="613">
        <v>75.4153782542547</v>
      </c>
      <c r="E9" s="613">
        <v>76.1401514315516</v>
      </c>
      <c r="F9" s="613">
        <v>74.6831778534675</v>
      </c>
    </row>
    <row r="10" spans="2:6" ht="15" customHeight="1">
      <c r="B10" s="1001"/>
      <c r="C10" s="614">
        <v>1946</v>
      </c>
      <c r="D10" s="615">
        <v>74.6951322009821</v>
      </c>
      <c r="E10" s="615">
        <v>75.1978707327978</v>
      </c>
      <c r="F10" s="615">
        <v>73.8133557972331</v>
      </c>
    </row>
    <row r="11" spans="2:6" ht="15" customHeight="1">
      <c r="B11" s="999" t="s">
        <v>7</v>
      </c>
      <c r="C11" s="610">
        <v>1936</v>
      </c>
      <c r="D11" s="611">
        <v>80.7292444323928</v>
      </c>
      <c r="E11" s="611">
        <v>79.7019667940658</v>
      </c>
      <c r="F11" s="611">
        <v>83.5822312640605</v>
      </c>
    </row>
    <row r="12" spans="2:6" ht="15" customHeight="1">
      <c r="B12" s="1000"/>
      <c r="C12" s="612">
        <v>1938</v>
      </c>
      <c r="D12" s="613">
        <v>78.3561790051835</v>
      </c>
      <c r="E12" s="613">
        <v>77.882677075229</v>
      </c>
      <c r="F12" s="613">
        <v>79.9662399510092</v>
      </c>
    </row>
    <row r="13" spans="2:6" ht="15" customHeight="1">
      <c r="B13" s="1000"/>
      <c r="C13" s="612">
        <v>1940</v>
      </c>
      <c r="D13" s="613">
        <v>78.2058671072477</v>
      </c>
      <c r="E13" s="613">
        <v>78.1049245023524</v>
      </c>
      <c r="F13" s="613">
        <v>78.4814999638145</v>
      </c>
    </row>
    <row r="14" spans="2:6" ht="15" customHeight="1">
      <c r="B14" s="1000"/>
      <c r="C14" s="612">
        <v>1942</v>
      </c>
      <c r="D14" s="613">
        <v>77.3744628448169</v>
      </c>
      <c r="E14" s="613">
        <v>77.8081485831097</v>
      </c>
      <c r="F14" s="613">
        <v>76.074128465433</v>
      </c>
    </row>
    <row r="15" spans="2:6" ht="15" customHeight="1">
      <c r="B15" s="1000"/>
      <c r="C15" s="612">
        <v>1944</v>
      </c>
      <c r="D15" s="613">
        <v>76.2544810846731</v>
      </c>
      <c r="E15" s="613">
        <v>76.3787273744839</v>
      </c>
      <c r="F15" s="613">
        <v>75.2913716950867</v>
      </c>
    </row>
    <row r="16" spans="2:6" ht="15" customHeight="1">
      <c r="B16" s="1001"/>
      <c r="C16" s="614">
        <v>1946</v>
      </c>
      <c r="D16" s="615">
        <v>74.9233505948407</v>
      </c>
      <c r="E16" s="615">
        <v>75.1604900099642</v>
      </c>
      <c r="F16" s="615">
        <v>74.0481646582232</v>
      </c>
    </row>
    <row r="17" spans="2:6" ht="15" customHeight="1">
      <c r="B17" s="1000" t="s">
        <v>6</v>
      </c>
      <c r="C17" s="612">
        <v>1936</v>
      </c>
      <c r="D17" s="613">
        <v>79.5033136224969</v>
      </c>
      <c r="E17" s="613">
        <v>78.6121427356072</v>
      </c>
      <c r="F17" s="613">
        <v>81.2491808304973</v>
      </c>
    </row>
    <row r="18" spans="2:6" ht="15" customHeight="1">
      <c r="B18" s="1000"/>
      <c r="C18" s="612">
        <v>1938</v>
      </c>
      <c r="D18" s="613">
        <v>78.3629811334172</v>
      </c>
      <c r="E18" s="613">
        <v>77.9407952024294</v>
      </c>
      <c r="F18" s="613">
        <v>79.3082641268678</v>
      </c>
    </row>
    <row r="19" spans="2:6" ht="15" customHeight="1">
      <c r="B19" s="1000"/>
      <c r="C19" s="612">
        <v>1940</v>
      </c>
      <c r="D19" s="613">
        <v>77.4636895987009</v>
      </c>
      <c r="E19" s="613">
        <v>77.7725997173648</v>
      </c>
      <c r="F19" s="613">
        <v>76.907419926127</v>
      </c>
    </row>
    <row r="20" spans="2:6" ht="15" customHeight="1">
      <c r="B20" s="1000"/>
      <c r="C20" s="612">
        <v>1942</v>
      </c>
      <c r="D20" s="613">
        <v>77.1328644271651</v>
      </c>
      <c r="E20" s="613">
        <v>77.639323354</v>
      </c>
      <c r="F20" s="613">
        <v>76.4186263085647</v>
      </c>
    </row>
    <row r="21" spans="2:6" ht="15" customHeight="1">
      <c r="B21" s="1000"/>
      <c r="C21" s="612">
        <v>1944</v>
      </c>
      <c r="D21" s="613">
        <v>75.8566673917408</v>
      </c>
      <c r="E21" s="613">
        <v>76.3172211271277</v>
      </c>
      <c r="F21" s="613">
        <v>74.9889069373044</v>
      </c>
    </row>
    <row r="22" spans="2:6" ht="15" customHeight="1">
      <c r="B22" s="1001"/>
      <c r="C22" s="614">
        <v>1946</v>
      </c>
      <c r="D22" s="615">
        <v>74.8374729620246</v>
      </c>
      <c r="E22" s="615">
        <v>75.173796537714</v>
      </c>
      <c r="F22" s="615">
        <v>73.9273531194304</v>
      </c>
    </row>
    <row r="23" spans="2:6" ht="144.75" customHeight="1">
      <c r="B23" s="993" t="s">
        <v>406</v>
      </c>
      <c r="C23" s="994"/>
      <c r="D23" s="994"/>
      <c r="E23" s="994"/>
      <c r="F23" s="994"/>
    </row>
  </sheetData>
  <mergeCells count="6">
    <mergeCell ref="B23:F23"/>
    <mergeCell ref="B2:F2"/>
    <mergeCell ref="B4:C4"/>
    <mergeCell ref="B5:B10"/>
    <mergeCell ref="B11:B16"/>
    <mergeCell ref="B17:B22"/>
  </mergeCell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topLeftCell="A1"/>
  </sheetViews>
  <sheetFormatPr defaultColWidth="11.421875" defaultRowHeight="15"/>
  <cols>
    <col min="1" max="16384" width="11.421875" style="519" customWidth="1"/>
  </cols>
  <sheetData>
    <row r="1" spans="1:9" s="618" customFormat="1" ht="15">
      <c r="A1" s="616" t="s">
        <v>407</v>
      </c>
      <c r="B1" s="617"/>
      <c r="C1" s="617"/>
      <c r="D1" s="617"/>
      <c r="E1" s="617"/>
      <c r="F1" s="617"/>
      <c r="G1" s="617"/>
      <c r="H1" s="617"/>
      <c r="I1" s="617"/>
    </row>
    <row r="2" spans="1:9" s="618" customFormat="1" ht="15">
      <c r="A2" s="616"/>
      <c r="B2" s="617"/>
      <c r="C2" s="617"/>
      <c r="D2" s="617"/>
      <c r="E2" s="617"/>
      <c r="F2" s="617"/>
      <c r="G2" s="617"/>
      <c r="H2" s="617"/>
      <c r="I2" s="617"/>
    </row>
    <row r="3" spans="1:9" s="618" customFormat="1" ht="15">
      <c r="A3" s="619"/>
      <c r="B3" s="1002" t="s">
        <v>408</v>
      </c>
      <c r="C3" s="1003"/>
      <c r="D3" s="1003"/>
      <c r="E3" s="1004"/>
      <c r="F3" s="1002" t="s">
        <v>168</v>
      </c>
      <c r="G3" s="1003"/>
      <c r="H3" s="1003"/>
      <c r="I3" s="1004"/>
    </row>
    <row r="4" spans="1:9" s="618" customFormat="1" ht="86.25">
      <c r="A4" s="620"/>
      <c r="B4" s="621" t="s">
        <v>6</v>
      </c>
      <c r="C4" s="622" t="s">
        <v>409</v>
      </c>
      <c r="D4" s="622" t="s">
        <v>410</v>
      </c>
      <c r="E4" s="623" t="s">
        <v>411</v>
      </c>
      <c r="F4" s="621" t="s">
        <v>6</v>
      </c>
      <c r="G4" s="622" t="s">
        <v>409</v>
      </c>
      <c r="H4" s="622" t="s">
        <v>410</v>
      </c>
      <c r="I4" s="623" t="s">
        <v>411</v>
      </c>
    </row>
    <row r="5" spans="1:9" s="618" customFormat="1" ht="15">
      <c r="A5" s="624">
        <v>1926</v>
      </c>
      <c r="B5" s="625">
        <v>1086.007</v>
      </c>
      <c r="C5" s="626">
        <v>1285.8978426551514</v>
      </c>
      <c r="D5" s="627">
        <v>1129.79</v>
      </c>
      <c r="E5" s="628">
        <v>1460.1344865797528</v>
      </c>
      <c r="F5" s="625">
        <v>1159.6992</v>
      </c>
      <c r="G5" s="626">
        <v>1320.7329407960528</v>
      </c>
      <c r="H5" s="629">
        <v>1206.25</v>
      </c>
      <c r="I5" s="628">
        <v>1492.4512426939482</v>
      </c>
    </row>
    <row r="6" spans="1:9" s="618" customFormat="1" ht="15">
      <c r="A6" s="624">
        <v>1928</v>
      </c>
      <c r="B6" s="625">
        <v>1098.1348</v>
      </c>
      <c r="C6" s="626">
        <v>1290.557560209867</v>
      </c>
      <c r="D6" s="627">
        <v>1143</v>
      </c>
      <c r="E6" s="628">
        <v>1463.012233079805</v>
      </c>
      <c r="F6" s="625">
        <v>1178.5523</v>
      </c>
      <c r="G6" s="626">
        <v>1326.9810422601847</v>
      </c>
      <c r="H6" s="629">
        <v>1226.37</v>
      </c>
      <c r="I6" s="628">
        <v>1496.829910055706</v>
      </c>
    </row>
    <row r="7" spans="1:9" s="618" customFormat="1" ht="15">
      <c r="A7" s="624">
        <v>1930</v>
      </c>
      <c r="B7" s="625">
        <v>1125.7991</v>
      </c>
      <c r="C7" s="626">
        <v>1326.7942359371698</v>
      </c>
      <c r="D7" s="627">
        <v>1169.82</v>
      </c>
      <c r="E7" s="628">
        <v>1498.2781094921716</v>
      </c>
      <c r="F7" s="625">
        <v>1215.4394</v>
      </c>
      <c r="G7" s="626">
        <v>1365.571079629789</v>
      </c>
      <c r="H7" s="629">
        <v>1262.74</v>
      </c>
      <c r="I7" s="628">
        <v>1532.7281127607102</v>
      </c>
    </row>
    <row r="8" spans="1:9" s="618" customFormat="1" ht="15">
      <c r="A8" s="624">
        <v>1932</v>
      </c>
      <c r="B8" s="625">
        <v>1141.2164</v>
      </c>
      <c r="C8" s="626">
        <v>1346.465682219267</v>
      </c>
      <c r="D8" s="627">
        <v>1185.38</v>
      </c>
      <c r="E8" s="628">
        <v>1527.4848810194462</v>
      </c>
      <c r="F8" s="625">
        <v>1233.9343</v>
      </c>
      <c r="G8" s="626">
        <v>1389.9185335877182</v>
      </c>
      <c r="H8" s="629">
        <v>1281.56</v>
      </c>
      <c r="I8" s="628">
        <v>1566.0274192815966</v>
      </c>
    </row>
    <row r="9" spans="1:9" s="618" customFormat="1" ht="15">
      <c r="A9" s="624">
        <v>1934</v>
      </c>
      <c r="B9" s="625">
        <v>1149.6518</v>
      </c>
      <c r="C9" s="626">
        <v>1357.1232799305026</v>
      </c>
      <c r="D9" s="627">
        <v>1194.19</v>
      </c>
      <c r="E9" s="628">
        <v>1542.7003501941422</v>
      </c>
      <c r="F9" s="625">
        <v>1255.1841</v>
      </c>
      <c r="G9" s="626">
        <v>1405.8037040383142</v>
      </c>
      <c r="H9" s="629">
        <v>1303.76</v>
      </c>
      <c r="I9" s="628">
        <v>1584.4897970966763</v>
      </c>
    </row>
    <row r="10" spans="1:9" s="618" customFormat="1" ht="15">
      <c r="A10" s="624">
        <v>1936</v>
      </c>
      <c r="B10" s="625">
        <v>1196.0504</v>
      </c>
      <c r="C10" s="626">
        <v>1404.849950469518</v>
      </c>
      <c r="D10" s="627">
        <v>1239.75</v>
      </c>
      <c r="E10" s="628">
        <v>1598.415570878888</v>
      </c>
      <c r="F10" s="625">
        <v>1305.7908</v>
      </c>
      <c r="G10" s="626">
        <v>1458.2920805641338</v>
      </c>
      <c r="H10" s="629">
        <v>1353.23</v>
      </c>
      <c r="I10" s="628">
        <v>1645.120535870436</v>
      </c>
    </row>
    <row r="11" spans="1:9" s="618" customFormat="1" ht="15">
      <c r="A11" s="624">
        <v>1938</v>
      </c>
      <c r="B11" s="625">
        <v>1244.0396</v>
      </c>
      <c r="C11" s="626">
        <v>1449.7468002447786</v>
      </c>
      <c r="D11" s="627">
        <v>1286.37</v>
      </c>
      <c r="E11" s="628">
        <v>1642.8058505320992</v>
      </c>
      <c r="F11" s="625">
        <v>1355.9297</v>
      </c>
      <c r="G11" s="626">
        <v>1502.7445453375146</v>
      </c>
      <c r="H11" s="629">
        <v>1401.77</v>
      </c>
      <c r="I11" s="628">
        <v>1692.9213307849825</v>
      </c>
    </row>
    <row r="12" spans="1:9" s="618" customFormat="1" ht="15">
      <c r="A12" s="624">
        <v>1940</v>
      </c>
      <c r="B12" s="625">
        <v>1279.8376</v>
      </c>
      <c r="C12" s="626">
        <v>1481.6988379075178</v>
      </c>
      <c r="D12" s="627">
        <v>1323.52</v>
      </c>
      <c r="E12" s="628">
        <v>1670.9440639428067</v>
      </c>
      <c r="F12" s="625">
        <v>1402.4368</v>
      </c>
      <c r="G12" s="626">
        <v>1539.5079969509939</v>
      </c>
      <c r="H12" s="629">
        <v>1450.1</v>
      </c>
      <c r="I12" s="628">
        <v>1725.5104773220924</v>
      </c>
    </row>
    <row r="13" spans="1:9" s="618" customFormat="1" ht="15">
      <c r="A13" s="624">
        <v>1942</v>
      </c>
      <c r="B13" s="625">
        <v>1359.4532</v>
      </c>
      <c r="C13" s="626">
        <v>1552.4578204747977</v>
      </c>
      <c r="D13" s="627">
        <v>1401.88</v>
      </c>
      <c r="E13" s="628">
        <v>1744.3979991161934</v>
      </c>
      <c r="F13" s="625">
        <v>1474.8131</v>
      </c>
      <c r="G13" s="626">
        <v>1607.1725767102175</v>
      </c>
      <c r="H13" s="629">
        <v>1520.68</v>
      </c>
      <c r="I13" s="628">
        <v>1796.413114826353</v>
      </c>
    </row>
    <row r="14" spans="1:9" s="618" customFormat="1" ht="15">
      <c r="A14" s="624">
        <v>1944</v>
      </c>
      <c r="B14" s="625">
        <v>1389.7962</v>
      </c>
      <c r="C14" s="626">
        <v>1575.633221548678</v>
      </c>
      <c r="D14" s="627">
        <v>1431.54</v>
      </c>
      <c r="E14" s="628">
        <v>1750.9917028962127</v>
      </c>
      <c r="F14" s="625">
        <v>1488.0846</v>
      </c>
      <c r="G14" s="626">
        <v>1625.7157129325458</v>
      </c>
      <c r="H14" s="629">
        <v>1532.56</v>
      </c>
      <c r="I14" s="628">
        <v>1798.01595657089</v>
      </c>
    </row>
    <row r="15" spans="1:9" s="618" customFormat="1" ht="15">
      <c r="A15" s="630">
        <v>1946</v>
      </c>
      <c r="B15" s="631">
        <v>1430.2047</v>
      </c>
      <c r="C15" s="632">
        <v>1596.3579410354241</v>
      </c>
      <c r="D15" s="633">
        <v>1468.35</v>
      </c>
      <c r="E15" s="634">
        <v>1760.7568854643328</v>
      </c>
      <c r="F15" s="631">
        <v>1496.6066</v>
      </c>
      <c r="G15" s="632">
        <v>1629.8594137674397</v>
      </c>
      <c r="H15" s="635">
        <v>1536.44</v>
      </c>
      <c r="I15" s="634">
        <v>1793.9200407376</v>
      </c>
    </row>
    <row r="16" spans="1:9" s="618" customFormat="1" ht="15">
      <c r="A16" s="617"/>
      <c r="B16" s="617"/>
      <c r="C16" s="617"/>
      <c r="D16" s="636"/>
      <c r="E16" s="617"/>
      <c r="F16" s="617"/>
      <c r="G16" s="617"/>
      <c r="H16" s="617"/>
      <c r="I16" s="617"/>
    </row>
    <row r="17" spans="1:9" s="618" customFormat="1" ht="15">
      <c r="A17" s="637" t="s">
        <v>412</v>
      </c>
      <c r="B17" s="617"/>
      <c r="C17" s="617"/>
      <c r="D17" s="617"/>
      <c r="E17" s="617"/>
      <c r="F17" s="617"/>
      <c r="G17" s="617"/>
      <c r="H17" s="617"/>
      <c r="I17" s="617"/>
    </row>
    <row r="18" spans="1:9" s="618" customFormat="1" ht="15">
      <c r="A18" s="637" t="s">
        <v>413</v>
      </c>
      <c r="B18" s="617"/>
      <c r="C18" s="617"/>
      <c r="D18" s="617"/>
      <c r="E18" s="617"/>
      <c r="F18" s="617"/>
      <c r="G18" s="617"/>
      <c r="H18" s="617"/>
      <c r="I18" s="617"/>
    </row>
    <row r="19" spans="1:9" s="618" customFormat="1" ht="15">
      <c r="A19" s="637" t="s">
        <v>414</v>
      </c>
      <c r="B19" s="617"/>
      <c r="C19" s="617"/>
      <c r="D19" s="617"/>
      <c r="E19" s="617"/>
      <c r="F19" s="617"/>
      <c r="G19" s="617"/>
      <c r="H19" s="617"/>
      <c r="I19" s="617"/>
    </row>
    <row r="20" s="618" customFormat="1" ht="15"/>
  </sheetData>
  <mergeCells count="2">
    <mergeCell ref="B3:E3"/>
    <mergeCell ref="F3:I3"/>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topLeftCell="A1"/>
  </sheetViews>
  <sheetFormatPr defaultColWidth="11.421875" defaultRowHeight="15"/>
  <cols>
    <col min="1" max="1" width="22.421875" style="0" customWidth="1"/>
    <col min="257" max="257" width="22.421875" style="0" customWidth="1"/>
    <col min="513" max="513" width="22.421875" style="0" customWidth="1"/>
    <col min="769" max="769" width="22.421875" style="0" customWidth="1"/>
    <col min="1025" max="1025" width="22.421875" style="0" customWidth="1"/>
    <col min="1281" max="1281" width="22.421875" style="0" customWidth="1"/>
    <col min="1537" max="1537" width="22.421875" style="0" customWidth="1"/>
    <col min="1793" max="1793" width="22.421875" style="0" customWidth="1"/>
    <col min="2049" max="2049" width="22.421875" style="0" customWidth="1"/>
    <col min="2305" max="2305" width="22.421875" style="0" customWidth="1"/>
    <col min="2561" max="2561" width="22.421875" style="0" customWidth="1"/>
    <col min="2817" max="2817" width="22.421875" style="0" customWidth="1"/>
    <col min="3073" max="3073" width="22.421875" style="0" customWidth="1"/>
    <col min="3329" max="3329" width="22.421875" style="0" customWidth="1"/>
    <col min="3585" max="3585" width="22.421875" style="0" customWidth="1"/>
    <col min="3841" max="3841" width="22.421875" style="0" customWidth="1"/>
    <col min="4097" max="4097" width="22.421875" style="0" customWidth="1"/>
    <col min="4353" max="4353" width="22.421875" style="0" customWidth="1"/>
    <col min="4609" max="4609" width="22.421875" style="0" customWidth="1"/>
    <col min="4865" max="4865" width="22.421875" style="0" customWidth="1"/>
    <col min="5121" max="5121" width="22.421875" style="0" customWidth="1"/>
    <col min="5377" max="5377" width="22.421875" style="0" customWidth="1"/>
    <col min="5633" max="5633" width="22.421875" style="0" customWidth="1"/>
    <col min="5889" max="5889" width="22.421875" style="0" customWidth="1"/>
    <col min="6145" max="6145" width="22.421875" style="0" customWidth="1"/>
    <col min="6401" max="6401" width="22.421875" style="0" customWidth="1"/>
    <col min="6657" max="6657" width="22.421875" style="0" customWidth="1"/>
    <col min="6913" max="6913" width="22.421875" style="0" customWidth="1"/>
    <col min="7169" max="7169" width="22.421875" style="0" customWidth="1"/>
    <col min="7425" max="7425" width="22.421875" style="0" customWidth="1"/>
    <col min="7681" max="7681" width="22.421875" style="0" customWidth="1"/>
    <col min="7937" max="7937" width="22.421875" style="0" customWidth="1"/>
    <col min="8193" max="8193" width="22.421875" style="0" customWidth="1"/>
    <col min="8449" max="8449" width="22.421875" style="0" customWidth="1"/>
    <col min="8705" max="8705" width="22.421875" style="0" customWidth="1"/>
    <col min="8961" max="8961" width="22.421875" style="0" customWidth="1"/>
    <col min="9217" max="9217" width="22.421875" style="0" customWidth="1"/>
    <col min="9473" max="9473" width="22.421875" style="0" customWidth="1"/>
    <col min="9729" max="9729" width="22.421875" style="0" customWidth="1"/>
    <col min="9985" max="9985" width="22.421875" style="0" customWidth="1"/>
    <col min="10241" max="10241" width="22.421875" style="0" customWidth="1"/>
    <col min="10497" max="10497" width="22.421875" style="0" customWidth="1"/>
    <col min="10753" max="10753" width="22.421875" style="0" customWidth="1"/>
    <col min="11009" max="11009" width="22.421875" style="0" customWidth="1"/>
    <col min="11265" max="11265" width="22.421875" style="0" customWidth="1"/>
    <col min="11521" max="11521" width="22.421875" style="0" customWidth="1"/>
    <col min="11777" max="11777" width="22.421875" style="0" customWidth="1"/>
    <col min="12033" max="12033" width="22.421875" style="0" customWidth="1"/>
    <col min="12289" max="12289" width="22.421875" style="0" customWidth="1"/>
    <col min="12545" max="12545" width="22.421875" style="0" customWidth="1"/>
    <col min="12801" max="12801" width="22.421875" style="0" customWidth="1"/>
    <col min="13057" max="13057" width="22.421875" style="0" customWidth="1"/>
    <col min="13313" max="13313" width="22.421875" style="0" customWidth="1"/>
    <col min="13569" max="13569" width="22.421875" style="0" customWidth="1"/>
    <col min="13825" max="13825" width="22.421875" style="0" customWidth="1"/>
    <col min="14081" max="14081" width="22.421875" style="0" customWidth="1"/>
    <col min="14337" max="14337" width="22.421875" style="0" customWidth="1"/>
    <col min="14593" max="14593" width="22.421875" style="0" customWidth="1"/>
    <col min="14849" max="14849" width="22.421875" style="0" customWidth="1"/>
    <col min="15105" max="15105" width="22.421875" style="0" customWidth="1"/>
    <col min="15361" max="15361" width="22.421875" style="0" customWidth="1"/>
    <col min="15617" max="15617" width="22.421875" style="0" customWidth="1"/>
    <col min="15873" max="15873" width="22.421875" style="0" customWidth="1"/>
    <col min="16129" max="16129" width="22.421875" style="0" customWidth="1"/>
  </cols>
  <sheetData>
    <row r="1" s="618" customFormat="1" ht="15">
      <c r="A1" s="638" t="s">
        <v>415</v>
      </c>
    </row>
    <row r="2" s="618" customFormat="1" ht="15">
      <c r="A2" s="638"/>
    </row>
    <row r="3" spans="1:13" ht="15">
      <c r="A3" s="639"/>
      <c r="B3" s="1005" t="s">
        <v>416</v>
      </c>
      <c r="C3" s="1006"/>
      <c r="D3" s="1006"/>
      <c r="E3" s="1006"/>
      <c r="F3" s="1006"/>
      <c r="G3" s="1007"/>
      <c r="H3" s="1005" t="s">
        <v>417</v>
      </c>
      <c r="I3" s="1006"/>
      <c r="J3" s="1006"/>
      <c r="K3" s="1006"/>
      <c r="L3" s="1006"/>
      <c r="M3" s="1008"/>
    </row>
    <row r="4" spans="1:13" ht="15">
      <c r="A4" s="640"/>
      <c r="B4" s="1009" t="s">
        <v>418</v>
      </c>
      <c r="C4" s="1010"/>
      <c r="D4" s="1011"/>
      <c r="E4" s="1009" t="s">
        <v>419</v>
      </c>
      <c r="F4" s="1010"/>
      <c r="G4" s="1011"/>
      <c r="H4" s="1009" t="s">
        <v>418</v>
      </c>
      <c r="I4" s="1010"/>
      <c r="J4" s="1011"/>
      <c r="K4" s="1009" t="s">
        <v>419</v>
      </c>
      <c r="L4" s="1010"/>
      <c r="M4" s="1012"/>
    </row>
    <row r="5" spans="1:13" ht="15">
      <c r="A5" s="640"/>
      <c r="B5" s="641" t="s">
        <v>7</v>
      </c>
      <c r="C5" s="642" t="s">
        <v>8</v>
      </c>
      <c r="D5" s="642" t="s">
        <v>6</v>
      </c>
      <c r="E5" s="641" t="s">
        <v>7</v>
      </c>
      <c r="F5" s="642" t="s">
        <v>8</v>
      </c>
      <c r="G5" s="642" t="s">
        <v>6</v>
      </c>
      <c r="H5" s="641" t="s">
        <v>7</v>
      </c>
      <c r="I5" s="642" t="s">
        <v>8</v>
      </c>
      <c r="J5" s="642" t="s">
        <v>6</v>
      </c>
      <c r="K5" s="641" t="s">
        <v>7</v>
      </c>
      <c r="L5" s="642" t="s">
        <v>8</v>
      </c>
      <c r="M5" s="643" t="s">
        <v>6</v>
      </c>
    </row>
    <row r="6" spans="1:13" ht="15">
      <c r="A6" s="644" t="s">
        <v>21</v>
      </c>
      <c r="B6" s="645">
        <v>715.6589520968067</v>
      </c>
      <c r="C6" s="645">
        <v>553.8877122385501</v>
      </c>
      <c r="D6" s="645">
        <v>632.3752475027912</v>
      </c>
      <c r="E6" s="646">
        <v>9.17768777944668</v>
      </c>
      <c r="F6" s="646">
        <v>18.80705967484292</v>
      </c>
      <c r="G6" s="646">
        <v>13.605791639012441</v>
      </c>
      <c r="H6" s="645">
        <v>980</v>
      </c>
      <c r="I6" s="645">
        <v>745</v>
      </c>
      <c r="J6" s="645">
        <v>859</v>
      </c>
      <c r="K6" s="647">
        <v>9.375</v>
      </c>
      <c r="L6" s="647">
        <v>6.428571428571428</v>
      </c>
      <c r="M6" s="648">
        <v>8.32282471626734</v>
      </c>
    </row>
    <row r="7" spans="1:13" ht="15">
      <c r="A7" s="649" t="s">
        <v>420</v>
      </c>
      <c r="B7" s="645">
        <v>1447.9636106412313</v>
      </c>
      <c r="C7" s="645">
        <v>1314.848569466564</v>
      </c>
      <c r="D7" s="645">
        <v>1358.210882887843</v>
      </c>
      <c r="E7" s="646">
        <v>5.740186238286132</v>
      </c>
      <c r="F7" s="646">
        <v>9.322873719826882</v>
      </c>
      <c r="G7" s="646">
        <v>8.034714837810803</v>
      </c>
      <c r="H7" s="650">
        <v>1866</v>
      </c>
      <c r="I7" s="650">
        <v>1799</v>
      </c>
      <c r="J7" s="651">
        <v>1821.1483108438845</v>
      </c>
      <c r="K7" s="647">
        <v>7.2617815877322816</v>
      </c>
      <c r="L7" s="647">
        <v>6.117181807278209</v>
      </c>
      <c r="M7" s="652">
        <v>6.485871014912929</v>
      </c>
    </row>
    <row r="8" spans="1:13" ht="15">
      <c r="A8" s="649" t="s">
        <v>33</v>
      </c>
      <c r="B8" s="645">
        <v>281.28609738068457</v>
      </c>
      <c r="C8" s="645">
        <v>170.0569987174006</v>
      </c>
      <c r="D8" s="645">
        <v>236.40085112908793</v>
      </c>
      <c r="E8" s="646">
        <v>-21.058207612607134</v>
      </c>
      <c r="F8" s="646">
        <v>-16.37254336447185</v>
      </c>
      <c r="G8" s="646">
        <v>-17.714212458769335</v>
      </c>
      <c r="H8" s="645">
        <v>921</v>
      </c>
      <c r="I8" s="650">
        <v>598</v>
      </c>
      <c r="J8" s="651">
        <v>870.5414960262169</v>
      </c>
      <c r="K8" s="647">
        <v>-0.6147331798931651</v>
      </c>
      <c r="L8" s="647">
        <v>5.708023412052668</v>
      </c>
      <c r="M8" s="648">
        <v>13.975119468215002</v>
      </c>
    </row>
    <row r="9" spans="1:13" ht="15">
      <c r="A9" s="649" t="s">
        <v>34</v>
      </c>
      <c r="B9" s="645">
        <v>363.36363900885175</v>
      </c>
      <c r="C9" s="645">
        <v>221.67932174887895</v>
      </c>
      <c r="D9" s="645">
        <v>337.95056151816016</v>
      </c>
      <c r="E9" s="646">
        <v>-2.677770713160649</v>
      </c>
      <c r="F9" s="646">
        <v>12.169534945301134</v>
      </c>
      <c r="G9" s="646">
        <v>-1.503080692047206</v>
      </c>
      <c r="H9" s="645">
        <v>953</v>
      </c>
      <c r="I9" s="650">
        <v>607</v>
      </c>
      <c r="J9" s="651">
        <v>966.7427067478518</v>
      </c>
      <c r="K9" s="647">
        <v>8.285141889963091</v>
      </c>
      <c r="L9" s="647">
        <v>16.637951461629413</v>
      </c>
      <c r="M9" s="648">
        <v>18.160018185541496</v>
      </c>
    </row>
    <row r="10" spans="1:13" ht="15">
      <c r="A10" s="649" t="s">
        <v>29</v>
      </c>
      <c r="B10" s="645">
        <v>1891.6094461557723</v>
      </c>
      <c r="C10" s="645">
        <v>1583.1554513828125</v>
      </c>
      <c r="D10" s="645">
        <v>1835.0268025286307</v>
      </c>
      <c r="E10" s="646">
        <v>2.0888232223472305</v>
      </c>
      <c r="F10" s="646">
        <v>15.23477704330449</v>
      </c>
      <c r="G10" s="646">
        <v>4.694150456168971</v>
      </c>
      <c r="H10" s="653">
        <v>2123</v>
      </c>
      <c r="I10" s="653">
        <v>1707</v>
      </c>
      <c r="J10" s="651">
        <v>2127.282614028055</v>
      </c>
      <c r="K10" s="647">
        <v>4.861376374259583</v>
      </c>
      <c r="L10" s="647">
        <v>6.930723037092658</v>
      </c>
      <c r="M10" s="648">
        <v>9.934214103297561</v>
      </c>
    </row>
    <row r="11" spans="1:13" ht="15">
      <c r="A11" s="649" t="s">
        <v>37</v>
      </c>
      <c r="B11" s="645">
        <v>2660.6794578218874</v>
      </c>
      <c r="C11" s="645">
        <v>1906.6791355669598</v>
      </c>
      <c r="D11" s="645">
        <v>2468.2677098544214</v>
      </c>
      <c r="E11" s="646">
        <v>-4.6056878738508304</v>
      </c>
      <c r="F11" s="646">
        <v>4.358447293264396</v>
      </c>
      <c r="G11" s="646">
        <v>-4.200704115952569</v>
      </c>
      <c r="H11" s="645">
        <v>2941</v>
      </c>
      <c r="I11" s="650">
        <v>2289</v>
      </c>
      <c r="J11" s="645">
        <v>2775</v>
      </c>
      <c r="K11" s="647">
        <v>2.5189692543025215</v>
      </c>
      <c r="L11" s="647">
        <v>16.19741648679235</v>
      </c>
      <c r="M11" s="648">
        <v>3.9293565058306887</v>
      </c>
    </row>
    <row r="12" spans="1:13" ht="15">
      <c r="A12" s="649" t="s">
        <v>38</v>
      </c>
      <c r="B12" s="645">
        <v>2058.491954325076</v>
      </c>
      <c r="C12" s="645">
        <v>1730.4006131528906</v>
      </c>
      <c r="D12" s="645">
        <v>2031.6067716040006</v>
      </c>
      <c r="E12" s="646">
        <v>6.8830820903559315</v>
      </c>
      <c r="F12" s="646">
        <v>6.72980082431849</v>
      </c>
      <c r="G12" s="646">
        <v>7.10786529911933</v>
      </c>
      <c r="H12" s="645">
        <v>2246</v>
      </c>
      <c r="I12" s="650">
        <v>2195</v>
      </c>
      <c r="J12" s="651">
        <v>2324.0610490754907</v>
      </c>
      <c r="K12" s="647">
        <v>7.593407621492751</v>
      </c>
      <c r="L12" s="647">
        <v>4.274034050524663</v>
      </c>
      <c r="M12" s="648">
        <v>11.243451660254994</v>
      </c>
    </row>
    <row r="13" spans="1:13" ht="15">
      <c r="A13" s="649" t="s">
        <v>40</v>
      </c>
      <c r="B13" s="645">
        <v>1099.8375750577368</v>
      </c>
      <c r="C13" s="645">
        <v>827.4920681903333</v>
      </c>
      <c r="D13" s="645">
        <v>894.2109391796321</v>
      </c>
      <c r="E13" s="646">
        <v>-22.293782622571573</v>
      </c>
      <c r="F13" s="646">
        <v>8.875492094932374</v>
      </c>
      <c r="G13" s="646">
        <v>-1.9762458732540324</v>
      </c>
      <c r="H13" s="645">
        <v>2978</v>
      </c>
      <c r="I13" s="650">
        <v>1922</v>
      </c>
      <c r="J13" s="651">
        <v>2139.6889830998443</v>
      </c>
      <c r="K13" s="647">
        <v>3.808735273482798</v>
      </c>
      <c r="L13" s="647">
        <v>-2.4327503330647047</v>
      </c>
      <c r="M13" s="648">
        <v>-1.4946365858566106</v>
      </c>
    </row>
    <row r="14" spans="1:13" ht="15">
      <c r="A14" s="654" t="s">
        <v>41</v>
      </c>
      <c r="B14" s="655">
        <v>391.9682997118156</v>
      </c>
      <c r="C14" s="655">
        <v>314.289552238806</v>
      </c>
      <c r="D14" s="655">
        <v>353.8123167155425</v>
      </c>
      <c r="E14" s="656">
        <v>45.39064792003632</v>
      </c>
      <c r="F14" s="656">
        <v>21.16894606331376</v>
      </c>
      <c r="G14" s="656">
        <v>34.42717200438546</v>
      </c>
      <c r="H14" s="655">
        <v>677</v>
      </c>
      <c r="I14" s="657">
        <v>834</v>
      </c>
      <c r="J14" s="658">
        <v>627.2233668447668</v>
      </c>
      <c r="K14" s="659">
        <v>56.02855822777474</v>
      </c>
      <c r="L14" s="659">
        <v>91.30601643053944</v>
      </c>
      <c r="M14" s="660">
        <v>44.1288999818707</v>
      </c>
    </row>
    <row r="15" spans="1:13" ht="15">
      <c r="A15" s="370" t="s">
        <v>421</v>
      </c>
      <c r="B15" s="543"/>
      <c r="C15" s="544"/>
      <c r="D15" s="543"/>
      <c r="E15" s="543"/>
      <c r="F15" s="301"/>
      <c r="G15" s="301"/>
      <c r="H15" s="301"/>
      <c r="I15" s="301"/>
      <c r="J15" s="301"/>
      <c r="K15" s="301"/>
      <c r="L15" s="301"/>
      <c r="M15" s="301"/>
    </row>
    <row r="16" spans="1:13" ht="15">
      <c r="A16" s="370" t="s">
        <v>422</v>
      </c>
      <c r="B16" s="543"/>
      <c r="C16" s="544"/>
      <c r="D16" s="543"/>
      <c r="E16" s="543"/>
      <c r="F16" s="301"/>
      <c r="G16" s="301"/>
      <c r="H16" s="301"/>
      <c r="I16" s="301"/>
      <c r="J16" s="301"/>
      <c r="K16" s="301"/>
      <c r="L16" s="301"/>
      <c r="M16" s="301"/>
    </row>
    <row r="17" spans="1:5" ht="15">
      <c r="A17" s="370" t="s">
        <v>423</v>
      </c>
      <c r="B17" s="543"/>
      <c r="C17" s="544"/>
      <c r="D17" s="543"/>
      <c r="E17" s="543"/>
    </row>
    <row r="18" spans="1:5" ht="15">
      <c r="A18" s="370" t="s">
        <v>424</v>
      </c>
      <c r="B18" s="543"/>
      <c r="C18" s="544"/>
      <c r="D18" s="543"/>
      <c r="E18" s="543"/>
    </row>
    <row r="19" spans="1:5" ht="15">
      <c r="A19" s="545" t="s">
        <v>425</v>
      </c>
      <c r="B19" s="543"/>
      <c r="C19" s="544"/>
      <c r="D19" s="543"/>
      <c r="E19" s="543"/>
    </row>
    <row r="20" spans="1:5" ht="15">
      <c r="A20" s="545" t="s">
        <v>426</v>
      </c>
      <c r="B20" s="543"/>
      <c r="C20" s="544"/>
      <c r="D20" s="543"/>
      <c r="E20" s="543"/>
    </row>
    <row r="21" spans="1:5" ht="15">
      <c r="A21" s="545" t="s">
        <v>427</v>
      </c>
      <c r="B21" s="543"/>
      <c r="C21" s="544"/>
      <c r="D21" s="543"/>
      <c r="E21" s="543"/>
    </row>
  </sheetData>
  <mergeCells count="6">
    <mergeCell ref="B3:G3"/>
    <mergeCell ref="H3:M3"/>
    <mergeCell ref="B4:D4"/>
    <mergeCell ref="E4:G4"/>
    <mergeCell ref="H4:J4"/>
    <mergeCell ref="K4:M4"/>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topLeftCell="A1">
      <selection activeCell="A1" sqref="A1:J1"/>
    </sheetView>
  </sheetViews>
  <sheetFormatPr defaultColWidth="11.421875" defaultRowHeight="15"/>
  <sheetData>
    <row r="1" spans="1:10" ht="15">
      <c r="A1" s="1013" t="s">
        <v>428</v>
      </c>
      <c r="B1" s="1014"/>
      <c r="C1" s="1014"/>
      <c r="D1" s="1014"/>
      <c r="E1" s="1014"/>
      <c r="F1" s="1014"/>
      <c r="G1" s="1014"/>
      <c r="H1" s="1014"/>
      <c r="I1" s="1014"/>
      <c r="J1" s="1014"/>
    </row>
    <row r="2" spans="1:10" ht="15">
      <c r="A2" s="661"/>
      <c r="B2" s="662"/>
      <c r="C2" s="662"/>
      <c r="D2" s="662"/>
      <c r="E2" s="662"/>
      <c r="F2" s="662"/>
      <c r="G2" s="662"/>
      <c r="H2" s="662"/>
      <c r="I2" s="662"/>
      <c r="J2" s="662"/>
    </row>
    <row r="3" spans="1:10" ht="15">
      <c r="A3" s="1015" t="s">
        <v>7</v>
      </c>
      <c r="B3" s="1016"/>
      <c r="C3" s="1016"/>
      <c r="D3" s="1016"/>
      <c r="E3" s="1016"/>
      <c r="F3" s="1016"/>
      <c r="G3" s="1016"/>
      <c r="H3" s="1016"/>
      <c r="I3" s="1016"/>
      <c r="J3" s="1016"/>
    </row>
    <row r="4" spans="1:10" ht="22.5">
      <c r="A4" s="663"/>
      <c r="B4" s="664" t="s">
        <v>376</v>
      </c>
      <c r="C4" s="664" t="s">
        <v>377</v>
      </c>
      <c r="D4" s="664" t="s">
        <v>429</v>
      </c>
      <c r="E4" s="664" t="s">
        <v>430</v>
      </c>
      <c r="F4" s="664" t="s">
        <v>431</v>
      </c>
      <c r="G4" s="664" t="s">
        <v>432</v>
      </c>
      <c r="H4" s="664" t="s">
        <v>433</v>
      </c>
      <c r="I4" s="664" t="s">
        <v>434</v>
      </c>
      <c r="J4" s="665" t="s">
        <v>435</v>
      </c>
    </row>
    <row r="5" spans="1:10" ht="15">
      <c r="A5" s="666">
        <v>1938</v>
      </c>
      <c r="B5" s="667">
        <v>100</v>
      </c>
      <c r="C5" s="667">
        <v>100</v>
      </c>
      <c r="D5" s="667">
        <v>100</v>
      </c>
      <c r="E5" s="667">
        <v>100</v>
      </c>
      <c r="F5" s="667">
        <v>100</v>
      </c>
      <c r="G5" s="667">
        <v>100</v>
      </c>
      <c r="H5" s="667">
        <v>100</v>
      </c>
      <c r="I5" s="667">
        <v>100</v>
      </c>
      <c r="J5" s="667">
        <v>100</v>
      </c>
    </row>
    <row r="6" spans="1:10" ht="15">
      <c r="A6" s="666">
        <v>1939</v>
      </c>
      <c r="B6" s="667">
        <v>100.6054073221182</v>
      </c>
      <c r="C6" s="667">
        <v>101.92628823616595</v>
      </c>
      <c r="D6" s="667">
        <v>99.36030959328767</v>
      </c>
      <c r="E6" s="667">
        <v>100.05830997837306</v>
      </c>
      <c r="F6" s="667">
        <v>102.86268727724415</v>
      </c>
      <c r="G6" s="667">
        <v>98.1537652889757</v>
      </c>
      <c r="H6" s="667">
        <v>100.82545345834183</v>
      </c>
      <c r="I6" s="667">
        <v>102.11479873913115</v>
      </c>
      <c r="J6" s="667">
        <v>101.24503755490849</v>
      </c>
    </row>
    <row r="7" spans="1:10" ht="15">
      <c r="A7" s="666">
        <v>1940</v>
      </c>
      <c r="B7" s="667">
        <v>99.68367558513188</v>
      </c>
      <c r="C7" s="667">
        <v>102.17458080925675</v>
      </c>
      <c r="D7" s="667">
        <v>100.95081097142592</v>
      </c>
      <c r="E7" s="667">
        <v>100.19102198393426</v>
      </c>
      <c r="F7" s="667">
        <v>101.61105097735798</v>
      </c>
      <c r="G7" s="667">
        <v>96.17541217383098</v>
      </c>
      <c r="H7" s="667">
        <v>95.19706088733628</v>
      </c>
      <c r="I7" s="667">
        <v>101.05595540740178</v>
      </c>
      <c r="J7" s="667">
        <v>100.97490585133069</v>
      </c>
    </row>
    <row r="8" spans="1:10" ht="15">
      <c r="A8" s="666">
        <v>1941</v>
      </c>
      <c r="B8" s="667">
        <v>101.28265842679042</v>
      </c>
      <c r="C8" s="667">
        <v>107.09462586501328</v>
      </c>
      <c r="D8" s="667">
        <v>102.61738322280468</v>
      </c>
      <c r="E8" s="667">
        <v>99.96462731533119</v>
      </c>
      <c r="F8" s="667">
        <v>103.37412261878234</v>
      </c>
      <c r="G8" s="667">
        <v>95.92219826456248</v>
      </c>
      <c r="H8" s="667">
        <v>95.59175383468487</v>
      </c>
      <c r="I8" s="667">
        <v>104.33158498762252</v>
      </c>
      <c r="J8" s="667">
        <v>103.50334555112737</v>
      </c>
    </row>
    <row r="9" spans="1:10" ht="15">
      <c r="A9" s="666">
        <v>1942</v>
      </c>
      <c r="B9" s="667">
        <v>103.61470101381033</v>
      </c>
      <c r="C9" s="667">
        <v>111.35463457452772</v>
      </c>
      <c r="D9" s="667">
        <v>104.26676597673824</v>
      </c>
      <c r="E9" s="667">
        <v>101.31171034382066</v>
      </c>
      <c r="F9" s="667">
        <v>105.45742975974869</v>
      </c>
      <c r="G9" s="667">
        <v>105.10486344433936</v>
      </c>
      <c r="H9" s="667">
        <v>94.95108097481763</v>
      </c>
      <c r="I9" s="667">
        <v>105.36444541246138</v>
      </c>
      <c r="J9" s="667">
        <v>106.0391443074791</v>
      </c>
    </row>
    <row r="10" spans="1:10" ht="15">
      <c r="A10" s="666">
        <v>1943</v>
      </c>
      <c r="B10" s="667">
        <v>105.10528833763847</v>
      </c>
      <c r="C10" s="667">
        <v>112.27020482998401</v>
      </c>
      <c r="D10" s="667">
        <v>103.52479508829657</v>
      </c>
      <c r="E10" s="667">
        <v>101.73263773137158</v>
      </c>
      <c r="F10" s="667">
        <v>106.62152364471896</v>
      </c>
      <c r="G10" s="667">
        <v>108.2752633375137</v>
      </c>
      <c r="H10" s="667">
        <v>96.21256068627692</v>
      </c>
      <c r="I10" s="667">
        <v>108.08751715512369</v>
      </c>
      <c r="J10" s="667">
        <v>108.18338909515901</v>
      </c>
    </row>
    <row r="11" spans="1:10" ht="15">
      <c r="A11" s="666">
        <v>1944</v>
      </c>
      <c r="B11" s="667">
        <v>105.76529467759089</v>
      </c>
      <c r="C11" s="667">
        <v>115.74136348428746</v>
      </c>
      <c r="D11" s="667">
        <v>103.47232684692685</v>
      </c>
      <c r="E11" s="667">
        <v>101.07836568874853</v>
      </c>
      <c r="F11" s="667">
        <v>107.87344625541563</v>
      </c>
      <c r="G11" s="667">
        <v>108.92186168331972</v>
      </c>
      <c r="H11" s="667">
        <v>98.48489218148049</v>
      </c>
      <c r="I11" s="667">
        <v>111.93794227341121</v>
      </c>
      <c r="J11" s="667">
        <v>107.98933326715056</v>
      </c>
    </row>
    <row r="12" spans="1:10" ht="15">
      <c r="A12" s="666">
        <v>1945</v>
      </c>
      <c r="B12" s="667">
        <v>106.53075465523763</v>
      </c>
      <c r="C12" s="667">
        <v>117.60393572639155</v>
      </c>
      <c r="D12" s="667">
        <v>102.58273402260825</v>
      </c>
      <c r="E12" s="667">
        <v>101.58348978227951</v>
      </c>
      <c r="F12" s="667">
        <v>108.52792680061184</v>
      </c>
      <c r="G12" s="667">
        <v>107.63933400060645</v>
      </c>
      <c r="H12" s="667">
        <v>95.53442387149562</v>
      </c>
      <c r="I12" s="667">
        <v>111.71601446200172</v>
      </c>
      <c r="J12" s="667">
        <v>111</v>
      </c>
    </row>
    <row r="13" spans="1:10" ht="15">
      <c r="A13" s="666">
        <v>1946</v>
      </c>
      <c r="B13" s="667">
        <v>108.73131420422519</v>
      </c>
      <c r="C13" s="667">
        <v>122.14891724613986</v>
      </c>
      <c r="D13" s="667">
        <v>101.90913428809282</v>
      </c>
      <c r="E13" s="667">
        <v>100.46742266847163</v>
      </c>
      <c r="F13" s="667">
        <v>109.35886440358408</v>
      </c>
      <c r="G13" s="667">
        <v>111.82606710921952</v>
      </c>
      <c r="H13" s="667">
        <v>94.78923296605704</v>
      </c>
      <c r="I13" s="667">
        <v>112.11427102374654</v>
      </c>
      <c r="J13" s="667">
        <v>113.76170222498511</v>
      </c>
    </row>
    <row r="14" spans="1:10" ht="15">
      <c r="A14" s="666">
        <v>1947</v>
      </c>
      <c r="B14" s="667">
        <v>108.85022137773056</v>
      </c>
      <c r="C14" s="667">
        <v>121.53984391827551</v>
      </c>
      <c r="D14" s="667">
        <v>101.55473883296817</v>
      </c>
      <c r="E14" s="667">
        <v>100.55381676184811</v>
      </c>
      <c r="F14" s="667">
        <v>110.65111290540737</v>
      </c>
      <c r="G14" s="667">
        <v>113.23833265500859</v>
      </c>
      <c r="H14" s="667">
        <v>92.92094210930836</v>
      </c>
      <c r="I14" s="667">
        <v>109.61075084645611</v>
      </c>
      <c r="J14" s="667">
        <v>111.40412879990234</v>
      </c>
    </row>
    <row r="15" spans="1:10" ht="15">
      <c r="A15" s="666">
        <v>1948</v>
      </c>
      <c r="B15" s="667">
        <v>108.84343925850116</v>
      </c>
      <c r="C15" s="667">
        <v>119.86653555567838</v>
      </c>
      <c r="D15" s="667">
        <v>99.31082488789468</v>
      </c>
      <c r="E15" s="667">
        <v>99.22281812838777</v>
      </c>
      <c r="F15" s="667">
        <v>109.8580028954868</v>
      </c>
      <c r="G15" s="667">
        <v>112.39907443568526</v>
      </c>
      <c r="H15" s="667">
        <v>87.88601135870309</v>
      </c>
      <c r="I15" s="667">
        <v>106.17095289788054</v>
      </c>
      <c r="J15" s="667">
        <v>110.57011903169949</v>
      </c>
    </row>
    <row r="16" spans="1:10" ht="15">
      <c r="A16" s="666">
        <v>1949</v>
      </c>
      <c r="B16" s="667">
        <v>109.76414936321127</v>
      </c>
      <c r="C16" s="667">
        <v>117.15132969177068</v>
      </c>
      <c r="D16" s="667">
        <v>98.15635569530603</v>
      </c>
      <c r="E16" s="667">
        <v>97.29483573902381</v>
      </c>
      <c r="F16" s="667">
        <v>108.14581691831839</v>
      </c>
      <c r="G16" s="667">
        <v>109.34442119096296</v>
      </c>
      <c r="H16" s="667">
        <v>85.22769792314219</v>
      </c>
      <c r="I16" s="667">
        <v>103.64969364796357</v>
      </c>
      <c r="J16" s="667">
        <v>110.91333902800817</v>
      </c>
    </row>
    <row r="17" spans="1:10" ht="15">
      <c r="A17" s="668"/>
      <c r="B17" s="669"/>
      <c r="C17" s="669"/>
      <c r="D17" s="669"/>
      <c r="E17" s="669"/>
      <c r="F17" s="669"/>
      <c r="G17" s="669"/>
      <c r="H17" s="669"/>
      <c r="I17" s="669"/>
      <c r="J17" s="662"/>
    </row>
    <row r="18" spans="1:10" ht="15">
      <c r="A18" s="1015" t="s">
        <v>8</v>
      </c>
      <c r="B18" s="1016"/>
      <c r="C18" s="1016"/>
      <c r="D18" s="1016"/>
      <c r="E18" s="1016"/>
      <c r="F18" s="1016"/>
      <c r="G18" s="1016"/>
      <c r="H18" s="1016"/>
      <c r="I18" s="1016"/>
      <c r="J18" s="1016"/>
    </row>
    <row r="19" spans="1:10" ht="22.5">
      <c r="A19" s="663"/>
      <c r="B19" s="664" t="s">
        <v>376</v>
      </c>
      <c r="C19" s="664" t="s">
        <v>377</v>
      </c>
      <c r="D19" s="664" t="s">
        <v>429</v>
      </c>
      <c r="E19" s="664" t="s">
        <v>430</v>
      </c>
      <c r="F19" s="664" t="s">
        <v>431</v>
      </c>
      <c r="G19" s="664" t="s">
        <v>432</v>
      </c>
      <c r="H19" s="664" t="s">
        <v>433</v>
      </c>
      <c r="I19" s="664" t="s">
        <v>434</v>
      </c>
      <c r="J19" s="665" t="s">
        <v>435</v>
      </c>
    </row>
    <row r="20" spans="1:10" ht="15">
      <c r="A20" s="666">
        <v>1938</v>
      </c>
      <c r="B20" s="667">
        <v>100</v>
      </c>
      <c r="C20" s="667">
        <v>100</v>
      </c>
      <c r="D20" s="667">
        <v>100</v>
      </c>
      <c r="E20" s="667">
        <v>100</v>
      </c>
      <c r="F20" s="667">
        <v>100</v>
      </c>
      <c r="G20" s="667">
        <v>100</v>
      </c>
      <c r="H20" s="667">
        <v>100</v>
      </c>
      <c r="I20" s="667">
        <v>100</v>
      </c>
      <c r="J20" s="667">
        <v>100</v>
      </c>
    </row>
    <row r="21" spans="1:10" ht="15">
      <c r="A21" s="666">
        <v>1939</v>
      </c>
      <c r="B21" s="667">
        <v>102.39728811482188</v>
      </c>
      <c r="C21" s="667">
        <v>102.17062143790976</v>
      </c>
      <c r="D21" s="667">
        <v>101.1077356096212</v>
      </c>
      <c r="E21" s="667">
        <v>106.27292707157142</v>
      </c>
      <c r="F21" s="667">
        <v>102.6706605754998</v>
      </c>
      <c r="G21" s="667">
        <v>99.9102290109888</v>
      </c>
      <c r="H21" s="667">
        <v>101.57275213992828</v>
      </c>
      <c r="I21" s="667">
        <v>107.54132720892268</v>
      </c>
      <c r="J21" s="667">
        <v>103.12477210017406</v>
      </c>
    </row>
    <row r="22" spans="1:10" ht="15">
      <c r="A22" s="666">
        <v>1940</v>
      </c>
      <c r="B22" s="667">
        <v>104.41077337501115</v>
      </c>
      <c r="C22" s="667">
        <v>106.67409757417896</v>
      </c>
      <c r="D22" s="667">
        <v>102.33741547917114</v>
      </c>
      <c r="E22" s="667">
        <v>107.85575714295196</v>
      </c>
      <c r="F22" s="667">
        <v>102.14100901240532</v>
      </c>
      <c r="G22" s="667">
        <v>99.69423145859567</v>
      </c>
      <c r="H22" s="667">
        <v>100.17103352601161</v>
      </c>
      <c r="I22" s="667">
        <v>115.3165869152253</v>
      </c>
      <c r="J22" s="667">
        <v>105.3734227646146</v>
      </c>
    </row>
    <row r="23" spans="1:10" ht="15">
      <c r="A23" s="666">
        <v>1941</v>
      </c>
      <c r="B23" s="667">
        <v>107.22442204997523</v>
      </c>
      <c r="C23" s="667">
        <v>115.5557992517239</v>
      </c>
      <c r="D23" s="667">
        <v>104.15791086521943</v>
      </c>
      <c r="E23" s="667">
        <v>105.42878619762143</v>
      </c>
      <c r="F23" s="667">
        <v>104.53278887995285</v>
      </c>
      <c r="G23" s="667">
        <v>100.51166959416865</v>
      </c>
      <c r="H23" s="667">
        <v>100.63250082820147</v>
      </c>
      <c r="I23" s="667">
        <v>120.03629445891067</v>
      </c>
      <c r="J23" s="667">
        <v>109.34531307031094</v>
      </c>
    </row>
    <row r="24" spans="1:10" ht="15">
      <c r="A24" s="666">
        <v>1942</v>
      </c>
      <c r="B24" s="667">
        <v>110.22608635058981</v>
      </c>
      <c r="C24" s="667">
        <v>121.74599407479741</v>
      </c>
      <c r="D24" s="667">
        <v>105.99992526779312</v>
      </c>
      <c r="E24" s="667">
        <v>110.55194121471015</v>
      </c>
      <c r="F24" s="667">
        <v>106.31547598446711</v>
      </c>
      <c r="G24" s="667">
        <v>104.91755065177419</v>
      </c>
      <c r="H24" s="667">
        <v>101.63024846435908</v>
      </c>
      <c r="I24" s="667">
        <v>128.35842543064228</v>
      </c>
      <c r="J24" s="667">
        <v>114.21506238409505</v>
      </c>
    </row>
    <row r="25" spans="1:10" ht="15">
      <c r="A25" s="666">
        <v>1943</v>
      </c>
      <c r="B25" s="667">
        <v>111.65777307500154</v>
      </c>
      <c r="C25" s="667">
        <v>127.83343525443834</v>
      </c>
      <c r="D25" s="667">
        <v>106.55506737537704</v>
      </c>
      <c r="E25" s="667">
        <v>109.8204014208882</v>
      </c>
      <c r="F25" s="667">
        <v>107.36242547741247</v>
      </c>
      <c r="G25" s="667">
        <v>104.26591174539378</v>
      </c>
      <c r="H25" s="667">
        <v>105.84370254201465</v>
      </c>
      <c r="I25" s="667">
        <v>128.4512811565966</v>
      </c>
      <c r="J25" s="667">
        <v>116.9751103123912</v>
      </c>
    </row>
    <row r="26" spans="1:10" ht="15">
      <c r="A26" s="666">
        <v>1944</v>
      </c>
      <c r="B26" s="667">
        <v>112.27878117958555</v>
      </c>
      <c r="C26" s="667">
        <v>132.2800250550682</v>
      </c>
      <c r="D26" s="667">
        <v>105.10425694311418</v>
      </c>
      <c r="E26" s="667">
        <v>111.75583490839276</v>
      </c>
      <c r="F26" s="667">
        <v>107.39063369165589</v>
      </c>
      <c r="G26" s="667">
        <v>102.94186644333112</v>
      </c>
      <c r="H26" s="667">
        <v>106.15704687721794</v>
      </c>
      <c r="I26" s="667">
        <v>136.29548975527507</v>
      </c>
      <c r="J26" s="667">
        <v>116.99393276595629</v>
      </c>
    </row>
    <row r="27" spans="1:10" ht="15">
      <c r="A27" s="666">
        <v>1945</v>
      </c>
      <c r="B27" s="667">
        <v>113.72358204755459</v>
      </c>
      <c r="C27" s="667">
        <v>135.64705834013637</v>
      </c>
      <c r="D27" s="667">
        <v>104.81745807295914</v>
      </c>
      <c r="E27" s="667">
        <v>112.32904014732226</v>
      </c>
      <c r="F27" s="667">
        <v>108.79091142176962</v>
      </c>
      <c r="G27" s="667">
        <v>101.75520021744306</v>
      </c>
      <c r="H27" s="667">
        <v>103.42660400747958</v>
      </c>
      <c r="I27" s="667">
        <v>132.9212558203754</v>
      </c>
      <c r="J27" s="667">
        <v>123</v>
      </c>
    </row>
    <row r="28" spans="1:10" ht="15">
      <c r="A28" s="666">
        <v>1946</v>
      </c>
      <c r="B28" s="667">
        <v>116.00440137586793</v>
      </c>
      <c r="C28" s="667">
        <v>142.76878121878258</v>
      </c>
      <c r="D28" s="667">
        <v>104.34328942561785</v>
      </c>
      <c r="E28" s="667">
        <v>111.53486352207611</v>
      </c>
      <c r="F28" s="667">
        <v>108.94451066930216</v>
      </c>
      <c r="G28" s="667">
        <v>101.68079529953732</v>
      </c>
      <c r="H28" s="667">
        <v>103.00925002432786</v>
      </c>
      <c r="I28" s="667">
        <v>130.82524068456414</v>
      </c>
      <c r="J28" s="667">
        <v>126.30169714794445</v>
      </c>
    </row>
    <row r="29" spans="1:10" ht="15">
      <c r="A29" s="666">
        <v>1947</v>
      </c>
      <c r="B29" s="667">
        <v>117.43784819499369</v>
      </c>
      <c r="C29" s="667">
        <v>148.23956774013138</v>
      </c>
      <c r="D29" s="667">
        <v>105.29604086240488</v>
      </c>
      <c r="E29" s="667">
        <v>107.36854481847018</v>
      </c>
      <c r="F29" s="667">
        <v>111.1483915557805</v>
      </c>
      <c r="G29" s="667">
        <v>100.06989274067932</v>
      </c>
      <c r="H29" s="667">
        <v>99.77643588099522</v>
      </c>
      <c r="I29" s="667">
        <v>134.75223983853752</v>
      </c>
      <c r="J29" s="667">
        <v>127.90859297420158</v>
      </c>
    </row>
    <row r="30" spans="1:10" ht="15">
      <c r="A30" s="666">
        <v>1948</v>
      </c>
      <c r="B30" s="667">
        <v>118.53213279460715</v>
      </c>
      <c r="C30" s="667">
        <v>142.66739254682648</v>
      </c>
      <c r="D30" s="667">
        <v>104.42315731789613</v>
      </c>
      <c r="E30" s="667">
        <v>108.04687464430825</v>
      </c>
      <c r="F30" s="667">
        <v>111.4276461198862</v>
      </c>
      <c r="G30" s="667">
        <v>97.04735847371194</v>
      </c>
      <c r="H30" s="667">
        <v>94.60921466829879</v>
      </c>
      <c r="I30" s="667">
        <v>125.09741178821348</v>
      </c>
      <c r="J30" s="667">
        <v>129.7999399497483</v>
      </c>
    </row>
    <row r="31" spans="1:10" ht="15">
      <c r="A31" s="666">
        <v>1949</v>
      </c>
      <c r="B31" s="667">
        <v>119.43487418916804</v>
      </c>
      <c r="C31" s="667">
        <v>143.8539537036644</v>
      </c>
      <c r="D31" s="667">
        <v>104.5404462277097</v>
      </c>
      <c r="E31" s="667">
        <v>109.22596474882104</v>
      </c>
      <c r="F31" s="667">
        <v>110.34500082238633</v>
      </c>
      <c r="G31" s="667">
        <v>90.54680175214982</v>
      </c>
      <c r="H31" s="667">
        <v>91.22249242226482</v>
      </c>
      <c r="I31" s="667">
        <v>119.4164448067882</v>
      </c>
      <c r="J31" s="667">
        <v>129.3808927151672</v>
      </c>
    </row>
    <row r="33" ht="15">
      <c r="A33" s="670" t="s">
        <v>436</v>
      </c>
    </row>
    <row r="34" ht="15">
      <c r="A34" s="670" t="s">
        <v>437</v>
      </c>
    </row>
    <row r="35" ht="15">
      <c r="A35" s="670" t="s">
        <v>438</v>
      </c>
    </row>
    <row r="36" ht="15">
      <c r="A36" s="671" t="s">
        <v>439</v>
      </c>
    </row>
    <row r="37" ht="15">
      <c r="A37" s="671" t="s">
        <v>440</v>
      </c>
    </row>
    <row r="38" ht="15">
      <c r="A38" s="671" t="s">
        <v>427</v>
      </c>
    </row>
  </sheetData>
  <mergeCells count="3">
    <mergeCell ref="A1:J1"/>
    <mergeCell ref="A3:J3"/>
    <mergeCell ref="A18:J18"/>
  </mergeCell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8"/>
  <sheetViews>
    <sheetView showGridLines="0" workbookViewId="0" topLeftCell="A1">
      <selection activeCell="B2" sqref="B2:H2"/>
    </sheetView>
  </sheetViews>
  <sheetFormatPr defaultColWidth="11.421875" defaultRowHeight="15"/>
  <cols>
    <col min="1" max="1" width="3.421875" style="0" customWidth="1"/>
    <col min="2" max="2" width="36.8515625" style="0" customWidth="1"/>
    <col min="3" max="8" width="15.7109375" style="0" customWidth="1"/>
    <col min="257" max="257" width="3.421875" style="0" customWidth="1"/>
    <col min="258" max="258" width="36.8515625" style="0" customWidth="1"/>
    <col min="259" max="264" width="15.7109375" style="0" customWidth="1"/>
    <col min="513" max="513" width="3.421875" style="0" customWidth="1"/>
    <col min="514" max="514" width="36.8515625" style="0" customWidth="1"/>
    <col min="515" max="520" width="15.7109375" style="0" customWidth="1"/>
    <col min="769" max="769" width="3.421875" style="0" customWidth="1"/>
    <col min="770" max="770" width="36.8515625" style="0" customWidth="1"/>
    <col min="771" max="776" width="15.7109375" style="0" customWidth="1"/>
    <col min="1025" max="1025" width="3.421875" style="0" customWidth="1"/>
    <col min="1026" max="1026" width="36.8515625" style="0" customWidth="1"/>
    <col min="1027" max="1032" width="15.7109375" style="0" customWidth="1"/>
    <col min="1281" max="1281" width="3.421875" style="0" customWidth="1"/>
    <col min="1282" max="1282" width="36.8515625" style="0" customWidth="1"/>
    <col min="1283" max="1288" width="15.7109375" style="0" customWidth="1"/>
    <col min="1537" max="1537" width="3.421875" style="0" customWidth="1"/>
    <col min="1538" max="1538" width="36.8515625" style="0" customWidth="1"/>
    <col min="1539" max="1544" width="15.7109375" style="0" customWidth="1"/>
    <col min="1793" max="1793" width="3.421875" style="0" customWidth="1"/>
    <col min="1794" max="1794" width="36.8515625" style="0" customWidth="1"/>
    <col min="1795" max="1800" width="15.7109375" style="0" customWidth="1"/>
    <col min="2049" max="2049" width="3.421875" style="0" customWidth="1"/>
    <col min="2050" max="2050" width="36.8515625" style="0" customWidth="1"/>
    <col min="2051" max="2056" width="15.7109375" style="0" customWidth="1"/>
    <col min="2305" max="2305" width="3.421875" style="0" customWidth="1"/>
    <col min="2306" max="2306" width="36.8515625" style="0" customWidth="1"/>
    <col min="2307" max="2312" width="15.7109375" style="0" customWidth="1"/>
    <col min="2561" max="2561" width="3.421875" style="0" customWidth="1"/>
    <col min="2562" max="2562" width="36.8515625" style="0" customWidth="1"/>
    <col min="2563" max="2568" width="15.7109375" style="0" customWidth="1"/>
    <col min="2817" max="2817" width="3.421875" style="0" customWidth="1"/>
    <col min="2818" max="2818" width="36.8515625" style="0" customWidth="1"/>
    <col min="2819" max="2824" width="15.7109375" style="0" customWidth="1"/>
    <col min="3073" max="3073" width="3.421875" style="0" customWidth="1"/>
    <col min="3074" max="3074" width="36.8515625" style="0" customWidth="1"/>
    <col min="3075" max="3080" width="15.7109375" style="0" customWidth="1"/>
    <col min="3329" max="3329" width="3.421875" style="0" customWidth="1"/>
    <col min="3330" max="3330" width="36.8515625" style="0" customWidth="1"/>
    <col min="3331" max="3336" width="15.7109375" style="0" customWidth="1"/>
    <col min="3585" max="3585" width="3.421875" style="0" customWidth="1"/>
    <col min="3586" max="3586" width="36.8515625" style="0" customWidth="1"/>
    <col min="3587" max="3592" width="15.7109375" style="0" customWidth="1"/>
    <col min="3841" max="3841" width="3.421875" style="0" customWidth="1"/>
    <col min="3842" max="3842" width="36.8515625" style="0" customWidth="1"/>
    <col min="3843" max="3848" width="15.7109375" style="0" customWidth="1"/>
    <col min="4097" max="4097" width="3.421875" style="0" customWidth="1"/>
    <col min="4098" max="4098" width="36.8515625" style="0" customWidth="1"/>
    <col min="4099" max="4104" width="15.7109375" style="0" customWidth="1"/>
    <col min="4353" max="4353" width="3.421875" style="0" customWidth="1"/>
    <col min="4354" max="4354" width="36.8515625" style="0" customWidth="1"/>
    <col min="4355" max="4360" width="15.7109375" style="0" customWidth="1"/>
    <col min="4609" max="4609" width="3.421875" style="0" customWidth="1"/>
    <col min="4610" max="4610" width="36.8515625" style="0" customWidth="1"/>
    <col min="4611" max="4616" width="15.7109375" style="0" customWidth="1"/>
    <col min="4865" max="4865" width="3.421875" style="0" customWidth="1"/>
    <col min="4866" max="4866" width="36.8515625" style="0" customWidth="1"/>
    <col min="4867" max="4872" width="15.7109375" style="0" customWidth="1"/>
    <col min="5121" max="5121" width="3.421875" style="0" customWidth="1"/>
    <col min="5122" max="5122" width="36.8515625" style="0" customWidth="1"/>
    <col min="5123" max="5128" width="15.7109375" style="0" customWidth="1"/>
    <col min="5377" max="5377" width="3.421875" style="0" customWidth="1"/>
    <col min="5378" max="5378" width="36.8515625" style="0" customWidth="1"/>
    <col min="5379" max="5384" width="15.7109375" style="0" customWidth="1"/>
    <col min="5633" max="5633" width="3.421875" style="0" customWidth="1"/>
    <col min="5634" max="5634" width="36.8515625" style="0" customWidth="1"/>
    <col min="5635" max="5640" width="15.7109375" style="0" customWidth="1"/>
    <col min="5889" max="5889" width="3.421875" style="0" customWidth="1"/>
    <col min="5890" max="5890" width="36.8515625" style="0" customWidth="1"/>
    <col min="5891" max="5896" width="15.7109375" style="0" customWidth="1"/>
    <col min="6145" max="6145" width="3.421875" style="0" customWidth="1"/>
    <col min="6146" max="6146" width="36.8515625" style="0" customWidth="1"/>
    <col min="6147" max="6152" width="15.7109375" style="0" customWidth="1"/>
    <col min="6401" max="6401" width="3.421875" style="0" customWidth="1"/>
    <col min="6402" max="6402" width="36.8515625" style="0" customWidth="1"/>
    <col min="6403" max="6408" width="15.7109375" style="0" customWidth="1"/>
    <col min="6657" max="6657" width="3.421875" style="0" customWidth="1"/>
    <col min="6658" max="6658" width="36.8515625" style="0" customWidth="1"/>
    <col min="6659" max="6664" width="15.7109375" style="0" customWidth="1"/>
    <col min="6913" max="6913" width="3.421875" style="0" customWidth="1"/>
    <col min="6914" max="6914" width="36.8515625" style="0" customWidth="1"/>
    <col min="6915" max="6920" width="15.7109375" style="0" customWidth="1"/>
    <col min="7169" max="7169" width="3.421875" style="0" customWidth="1"/>
    <col min="7170" max="7170" width="36.8515625" style="0" customWidth="1"/>
    <col min="7171" max="7176" width="15.7109375" style="0" customWidth="1"/>
    <col min="7425" max="7425" width="3.421875" style="0" customWidth="1"/>
    <col min="7426" max="7426" width="36.8515625" style="0" customWidth="1"/>
    <col min="7427" max="7432" width="15.7109375" style="0" customWidth="1"/>
    <col min="7681" max="7681" width="3.421875" style="0" customWidth="1"/>
    <col min="7682" max="7682" width="36.8515625" style="0" customWidth="1"/>
    <col min="7683" max="7688" width="15.7109375" style="0" customWidth="1"/>
    <col min="7937" max="7937" width="3.421875" style="0" customWidth="1"/>
    <col min="7938" max="7938" width="36.8515625" style="0" customWidth="1"/>
    <col min="7939" max="7944" width="15.7109375" style="0" customWidth="1"/>
    <col min="8193" max="8193" width="3.421875" style="0" customWidth="1"/>
    <col min="8194" max="8194" width="36.8515625" style="0" customWidth="1"/>
    <col min="8195" max="8200" width="15.7109375" style="0" customWidth="1"/>
    <col min="8449" max="8449" width="3.421875" style="0" customWidth="1"/>
    <col min="8450" max="8450" width="36.8515625" style="0" customWidth="1"/>
    <col min="8451" max="8456" width="15.7109375" style="0" customWidth="1"/>
    <col min="8705" max="8705" width="3.421875" style="0" customWidth="1"/>
    <col min="8706" max="8706" width="36.8515625" style="0" customWidth="1"/>
    <col min="8707" max="8712" width="15.7109375" style="0" customWidth="1"/>
    <col min="8961" max="8961" width="3.421875" style="0" customWidth="1"/>
    <col min="8962" max="8962" width="36.8515625" style="0" customWidth="1"/>
    <col min="8963" max="8968" width="15.7109375" style="0" customWidth="1"/>
    <col min="9217" max="9217" width="3.421875" style="0" customWidth="1"/>
    <col min="9218" max="9218" width="36.8515625" style="0" customWidth="1"/>
    <col min="9219" max="9224" width="15.7109375" style="0" customWidth="1"/>
    <col min="9473" max="9473" width="3.421875" style="0" customWidth="1"/>
    <col min="9474" max="9474" width="36.8515625" style="0" customWidth="1"/>
    <col min="9475" max="9480" width="15.7109375" style="0" customWidth="1"/>
    <col min="9729" max="9729" width="3.421875" style="0" customWidth="1"/>
    <col min="9730" max="9730" width="36.8515625" style="0" customWidth="1"/>
    <col min="9731" max="9736" width="15.7109375" style="0" customWidth="1"/>
    <col min="9985" max="9985" width="3.421875" style="0" customWidth="1"/>
    <col min="9986" max="9986" width="36.8515625" style="0" customWidth="1"/>
    <col min="9987" max="9992" width="15.7109375" style="0" customWidth="1"/>
    <col min="10241" max="10241" width="3.421875" style="0" customWidth="1"/>
    <col min="10242" max="10242" width="36.8515625" style="0" customWidth="1"/>
    <col min="10243" max="10248" width="15.7109375" style="0" customWidth="1"/>
    <col min="10497" max="10497" width="3.421875" style="0" customWidth="1"/>
    <col min="10498" max="10498" width="36.8515625" style="0" customWidth="1"/>
    <col min="10499" max="10504" width="15.7109375" style="0" customWidth="1"/>
    <col min="10753" max="10753" width="3.421875" style="0" customWidth="1"/>
    <col min="10754" max="10754" width="36.8515625" style="0" customWidth="1"/>
    <col min="10755" max="10760" width="15.7109375" style="0" customWidth="1"/>
    <col min="11009" max="11009" width="3.421875" style="0" customWidth="1"/>
    <col min="11010" max="11010" width="36.8515625" style="0" customWidth="1"/>
    <col min="11011" max="11016" width="15.7109375" style="0" customWidth="1"/>
    <col min="11265" max="11265" width="3.421875" style="0" customWidth="1"/>
    <col min="11266" max="11266" width="36.8515625" style="0" customWidth="1"/>
    <col min="11267" max="11272" width="15.7109375" style="0" customWidth="1"/>
    <col min="11521" max="11521" width="3.421875" style="0" customWidth="1"/>
    <col min="11522" max="11522" width="36.8515625" style="0" customWidth="1"/>
    <col min="11523" max="11528" width="15.7109375" style="0" customWidth="1"/>
    <col min="11777" max="11777" width="3.421875" style="0" customWidth="1"/>
    <col min="11778" max="11778" width="36.8515625" style="0" customWidth="1"/>
    <col min="11779" max="11784" width="15.7109375" style="0" customWidth="1"/>
    <col min="12033" max="12033" width="3.421875" style="0" customWidth="1"/>
    <col min="12034" max="12034" width="36.8515625" style="0" customWidth="1"/>
    <col min="12035" max="12040" width="15.7109375" style="0" customWidth="1"/>
    <col min="12289" max="12289" width="3.421875" style="0" customWidth="1"/>
    <col min="12290" max="12290" width="36.8515625" style="0" customWidth="1"/>
    <col min="12291" max="12296" width="15.7109375" style="0" customWidth="1"/>
    <col min="12545" max="12545" width="3.421875" style="0" customWidth="1"/>
    <col min="12546" max="12546" width="36.8515625" style="0" customWidth="1"/>
    <col min="12547" max="12552" width="15.7109375" style="0" customWidth="1"/>
    <col min="12801" max="12801" width="3.421875" style="0" customWidth="1"/>
    <col min="12802" max="12802" width="36.8515625" style="0" customWidth="1"/>
    <col min="12803" max="12808" width="15.7109375" style="0" customWidth="1"/>
    <col min="13057" max="13057" width="3.421875" style="0" customWidth="1"/>
    <col min="13058" max="13058" width="36.8515625" style="0" customWidth="1"/>
    <col min="13059" max="13064" width="15.7109375" style="0" customWidth="1"/>
    <col min="13313" max="13313" width="3.421875" style="0" customWidth="1"/>
    <col min="13314" max="13314" width="36.8515625" style="0" customWidth="1"/>
    <col min="13315" max="13320" width="15.7109375" style="0" customWidth="1"/>
    <col min="13569" max="13569" width="3.421875" style="0" customWidth="1"/>
    <col min="13570" max="13570" width="36.8515625" style="0" customWidth="1"/>
    <col min="13571" max="13576" width="15.7109375" style="0" customWidth="1"/>
    <col min="13825" max="13825" width="3.421875" style="0" customWidth="1"/>
    <col min="13826" max="13826" width="36.8515625" style="0" customWidth="1"/>
    <col min="13827" max="13832" width="15.7109375" style="0" customWidth="1"/>
    <col min="14081" max="14081" width="3.421875" style="0" customWidth="1"/>
    <col min="14082" max="14082" width="36.8515625" style="0" customWidth="1"/>
    <col min="14083" max="14088" width="15.7109375" style="0" customWidth="1"/>
    <col min="14337" max="14337" width="3.421875" style="0" customWidth="1"/>
    <col min="14338" max="14338" width="36.8515625" style="0" customWidth="1"/>
    <col min="14339" max="14344" width="15.7109375" style="0" customWidth="1"/>
    <col min="14593" max="14593" width="3.421875" style="0" customWidth="1"/>
    <col min="14594" max="14594" width="36.8515625" style="0" customWidth="1"/>
    <col min="14595" max="14600" width="15.7109375" style="0" customWidth="1"/>
    <col min="14849" max="14849" width="3.421875" style="0" customWidth="1"/>
    <col min="14850" max="14850" width="36.8515625" style="0" customWidth="1"/>
    <col min="14851" max="14856" width="15.7109375" style="0" customWidth="1"/>
    <col min="15105" max="15105" width="3.421875" style="0" customWidth="1"/>
    <col min="15106" max="15106" width="36.8515625" style="0" customWidth="1"/>
    <col min="15107" max="15112" width="15.7109375" style="0" customWidth="1"/>
    <col min="15361" max="15361" width="3.421875" style="0" customWidth="1"/>
    <col min="15362" max="15362" width="36.8515625" style="0" customWidth="1"/>
    <col min="15363" max="15368" width="15.7109375" style="0" customWidth="1"/>
    <col min="15617" max="15617" width="3.421875" style="0" customWidth="1"/>
    <col min="15618" max="15618" width="36.8515625" style="0" customWidth="1"/>
    <col min="15619" max="15624" width="15.7109375" style="0" customWidth="1"/>
    <col min="15873" max="15873" width="3.421875" style="0" customWidth="1"/>
    <col min="15874" max="15874" width="36.8515625" style="0" customWidth="1"/>
    <col min="15875" max="15880" width="15.7109375" style="0" customWidth="1"/>
    <col min="16129" max="16129" width="3.421875" style="0" customWidth="1"/>
    <col min="16130" max="16130" width="36.8515625" style="0" customWidth="1"/>
    <col min="16131" max="16136" width="15.7109375" style="0" customWidth="1"/>
  </cols>
  <sheetData>
    <row r="2" spans="2:8" ht="15">
      <c r="B2" s="850" t="s">
        <v>441</v>
      </c>
      <c r="C2" s="850"/>
      <c r="D2" s="850"/>
      <c r="E2" s="850"/>
      <c r="F2" s="850"/>
      <c r="G2" s="850"/>
      <c r="H2" s="850"/>
    </row>
    <row r="3" spans="2:8" ht="15">
      <c r="B3" s="672"/>
      <c r="C3" s="672"/>
      <c r="D3" s="672"/>
      <c r="E3" s="672"/>
      <c r="F3" s="672"/>
      <c r="G3" s="673"/>
      <c r="H3" s="673" t="s">
        <v>104</v>
      </c>
    </row>
    <row r="4" spans="2:8" ht="69.95" customHeight="1">
      <c r="B4" s="129"/>
      <c r="C4" s="130" t="s">
        <v>442</v>
      </c>
      <c r="D4" s="130" t="s">
        <v>443</v>
      </c>
      <c r="E4" s="674" t="s">
        <v>444</v>
      </c>
      <c r="F4" s="130" t="s">
        <v>445</v>
      </c>
      <c r="G4" s="130" t="s">
        <v>446</v>
      </c>
      <c r="H4" s="130" t="s">
        <v>447</v>
      </c>
    </row>
    <row r="5" spans="2:16" ht="15" customHeight="1">
      <c r="B5" s="675" t="s">
        <v>21</v>
      </c>
      <c r="C5" s="676">
        <v>663.74709122</v>
      </c>
      <c r="D5" s="677">
        <v>4.035316034307405</v>
      </c>
      <c r="E5" s="678">
        <v>77.01583950379707</v>
      </c>
      <c r="F5" s="677">
        <v>3.8421278164283077</v>
      </c>
      <c r="G5" s="677">
        <v>4.150614585058772</v>
      </c>
      <c r="H5" s="678">
        <v>110.4157008906779</v>
      </c>
      <c r="I5" s="679"/>
      <c r="J5" s="680"/>
      <c r="K5" s="679"/>
      <c r="L5" s="680"/>
      <c r="M5" s="680"/>
      <c r="N5" s="679"/>
      <c r="O5" s="680"/>
      <c r="P5" s="679"/>
    </row>
    <row r="6" spans="2:16" ht="15" customHeight="1">
      <c r="B6" s="675" t="s">
        <v>22</v>
      </c>
      <c r="C6" s="676">
        <v>184.95491891</v>
      </c>
      <c r="D6" s="677">
        <v>4.8625767774311655</v>
      </c>
      <c r="E6" s="678">
        <v>84.21979928375481</v>
      </c>
      <c r="F6" s="677">
        <v>4.588677607084015</v>
      </c>
      <c r="G6" s="677">
        <v>4.994322143177563</v>
      </c>
      <c r="H6" s="678">
        <v>97.51580040090644</v>
      </c>
      <c r="I6" s="679"/>
      <c r="J6" s="680"/>
      <c r="K6" s="679"/>
      <c r="L6" s="680"/>
      <c r="M6" s="680"/>
      <c r="N6" s="679"/>
      <c r="O6" s="680"/>
      <c r="P6" s="679"/>
    </row>
    <row r="7" spans="2:16" ht="15" customHeight="1">
      <c r="B7" s="675" t="s">
        <v>23</v>
      </c>
      <c r="C7" s="676">
        <v>320.33</v>
      </c>
      <c r="D7" s="677">
        <v>-3.6635483330874075</v>
      </c>
      <c r="E7" s="678">
        <v>67.89547240460934</v>
      </c>
      <c r="F7" s="677">
        <v>-2.655829080176312</v>
      </c>
      <c r="G7" s="677">
        <v>-4.635512184992002</v>
      </c>
      <c r="H7" s="678">
        <v>101.37666940945628</v>
      </c>
      <c r="I7" s="679"/>
      <c r="J7" s="680"/>
      <c r="K7" s="679"/>
      <c r="L7" s="680"/>
      <c r="M7" s="680"/>
      <c r="N7" s="679"/>
      <c r="O7" s="680"/>
      <c r="P7" s="679"/>
    </row>
    <row r="8" spans="2:16" ht="15" customHeight="1">
      <c r="B8" s="675" t="s">
        <v>25</v>
      </c>
      <c r="C8" s="676">
        <v>551.99</v>
      </c>
      <c r="D8" s="677">
        <v>-3.137531606475163</v>
      </c>
      <c r="E8" s="678">
        <v>46.43558374867845</v>
      </c>
      <c r="F8" s="677">
        <v>-2.6851314835632567</v>
      </c>
      <c r="G8" s="677">
        <v>-3.2975024248510563</v>
      </c>
      <c r="H8" s="678">
        <v>78.9504548315121</v>
      </c>
      <c r="I8" s="679"/>
      <c r="J8" s="680"/>
      <c r="K8" s="679"/>
      <c r="L8" s="680"/>
      <c r="M8" s="680"/>
      <c r="N8" s="679"/>
      <c r="O8" s="680"/>
      <c r="P8" s="679"/>
    </row>
    <row r="9" spans="2:16" ht="15" customHeight="1">
      <c r="B9" s="675" t="s">
        <v>26</v>
      </c>
      <c r="C9" s="676">
        <v>2054.919958498794</v>
      </c>
      <c r="D9" s="677">
        <v>-0.13136995594663525</v>
      </c>
      <c r="E9" s="678">
        <v>89.60543012693589</v>
      </c>
      <c r="F9" s="677">
        <v>0.9557695417687344</v>
      </c>
      <c r="G9" s="677">
        <v>-1.283907021852982</v>
      </c>
      <c r="H9" s="678">
        <v>101.54119558991859</v>
      </c>
      <c r="I9" s="679"/>
      <c r="J9" s="680"/>
      <c r="K9" s="679"/>
      <c r="L9" s="680"/>
      <c r="M9" s="680"/>
      <c r="N9" s="679"/>
      <c r="O9" s="680"/>
      <c r="P9" s="679"/>
    </row>
    <row r="10" spans="2:16" ht="15" customHeight="1">
      <c r="B10" s="675" t="s">
        <v>27</v>
      </c>
      <c r="C10" s="676">
        <v>1773.5450542265294</v>
      </c>
      <c r="D10" s="677">
        <v>4.061179493625183</v>
      </c>
      <c r="E10" s="678">
        <v>77.06911878065824</v>
      </c>
      <c r="F10" s="677">
        <v>7.17517481911819</v>
      </c>
      <c r="G10" s="677">
        <v>3.7972721707093093</v>
      </c>
      <c r="H10" s="678">
        <v>105.90570994447913</v>
      </c>
      <c r="I10" s="679"/>
      <c r="J10" s="680"/>
      <c r="K10" s="679"/>
      <c r="L10" s="680"/>
      <c r="M10" s="680"/>
      <c r="N10" s="679"/>
      <c r="O10" s="680"/>
      <c r="P10" s="679"/>
    </row>
    <row r="11" spans="2:16" ht="15" customHeight="1">
      <c r="B11" s="675" t="s">
        <v>115</v>
      </c>
      <c r="C11" s="676">
        <v>1303.1702634329022</v>
      </c>
      <c r="D11" s="677">
        <v>-0.0426457140274422</v>
      </c>
      <c r="E11" s="678">
        <v>94.06413270578673</v>
      </c>
      <c r="F11" s="677">
        <v>0.19517252558119813</v>
      </c>
      <c r="G11" s="677">
        <v>-0.5972907244372598</v>
      </c>
      <c r="H11" s="678">
        <v>101.61210124821032</v>
      </c>
      <c r="I11" s="679"/>
      <c r="J11" s="680"/>
      <c r="K11" s="679"/>
      <c r="L11" s="680"/>
      <c r="M11" s="680"/>
      <c r="N11" s="679"/>
      <c r="O11" s="680"/>
      <c r="P11" s="679"/>
    </row>
    <row r="12" spans="2:16" ht="15" customHeight="1">
      <c r="B12" s="675" t="s">
        <v>29</v>
      </c>
      <c r="C12" s="676">
        <v>1964.9622236</v>
      </c>
      <c r="D12" s="677">
        <v>0</v>
      </c>
      <c r="E12" s="678">
        <v>81.78759131909382</v>
      </c>
      <c r="F12" s="677">
        <v>0</v>
      </c>
      <c r="G12" s="677">
        <v>0</v>
      </c>
      <c r="H12" s="678">
        <v>109.75171271504978</v>
      </c>
      <c r="I12" s="679"/>
      <c r="J12" s="680"/>
      <c r="K12" s="679"/>
      <c r="L12" s="680"/>
      <c r="M12" s="680"/>
      <c r="N12" s="679"/>
      <c r="O12" s="680"/>
      <c r="P12" s="679"/>
    </row>
    <row r="13" spans="2:16" ht="15" customHeight="1">
      <c r="B13" s="675" t="s">
        <v>30</v>
      </c>
      <c r="C13" s="676">
        <v>156.78410898</v>
      </c>
      <c r="D13" s="677">
        <v>10.355172082200754</v>
      </c>
      <c r="E13" s="678">
        <v>65.59906609698156</v>
      </c>
      <c r="F13" s="677">
        <v>11.317316038326172</v>
      </c>
      <c r="G13" s="677">
        <v>15.265660376768505</v>
      </c>
      <c r="H13" s="678">
        <v>137.93755753544724</v>
      </c>
      <c r="I13" s="679"/>
      <c r="J13" s="680"/>
      <c r="K13" s="679"/>
      <c r="L13" s="680"/>
      <c r="M13" s="680"/>
      <c r="N13" s="679"/>
      <c r="O13" s="680"/>
      <c r="P13" s="679"/>
    </row>
    <row r="14" spans="2:16" ht="15" customHeight="1">
      <c r="B14" s="675" t="s">
        <v>31</v>
      </c>
      <c r="C14" s="676">
        <v>373.99382386</v>
      </c>
      <c r="D14" s="677">
        <v>5.611846166711513</v>
      </c>
      <c r="E14" s="678">
        <v>57.55475236592901</v>
      </c>
      <c r="F14" s="677">
        <v>4.533081915102751</v>
      </c>
      <c r="G14" s="677">
        <v>4.6217043367693975</v>
      </c>
      <c r="H14" s="678">
        <v>102.09550160555744</v>
      </c>
      <c r="I14" s="679"/>
      <c r="J14" s="680"/>
      <c r="K14" s="679"/>
      <c r="L14" s="680"/>
      <c r="M14" s="680"/>
      <c r="N14" s="679"/>
      <c r="O14" s="680"/>
      <c r="P14" s="679"/>
    </row>
    <row r="15" spans="2:16" ht="15" customHeight="1">
      <c r="B15" s="675" t="s">
        <v>32</v>
      </c>
      <c r="C15" s="676">
        <v>81.009476347</v>
      </c>
      <c r="D15" s="677">
        <v>0</v>
      </c>
      <c r="E15" s="678">
        <v>57.89856787144836</v>
      </c>
      <c r="F15" s="677">
        <v>0</v>
      </c>
      <c r="G15" s="677">
        <v>0</v>
      </c>
      <c r="H15" s="678">
        <v>108.4268461395638</v>
      </c>
      <c r="I15" s="679"/>
      <c r="J15" s="680"/>
      <c r="K15" s="679"/>
      <c r="L15" s="680"/>
      <c r="M15" s="680"/>
      <c r="N15" s="679"/>
      <c r="O15" s="680"/>
      <c r="P15" s="679"/>
    </row>
    <row r="16" spans="2:16" ht="15" customHeight="1">
      <c r="B16" s="675" t="s">
        <v>33</v>
      </c>
      <c r="C16" s="676">
        <v>209.98400133000004</v>
      </c>
      <c r="D16" s="677">
        <v>-3.9099874857458685</v>
      </c>
      <c r="E16" s="678">
        <v>63.31362105069935</v>
      </c>
      <c r="F16" s="677">
        <v>-1.6379921913470237</v>
      </c>
      <c r="G16" s="677">
        <v>-5.0629085257028645</v>
      </c>
      <c r="H16" s="678">
        <v>77.05627981572479</v>
      </c>
      <c r="I16" s="679"/>
      <c r="J16" s="680"/>
      <c r="K16" s="679"/>
      <c r="L16" s="398"/>
      <c r="M16" s="680"/>
      <c r="N16" s="679"/>
      <c r="O16" s="680"/>
      <c r="P16" s="679"/>
    </row>
    <row r="17" spans="2:16" ht="15" customHeight="1">
      <c r="B17" s="675" t="s">
        <v>34</v>
      </c>
      <c r="C17" s="676">
        <v>303.37343929</v>
      </c>
      <c r="D17" s="677">
        <v>-0.5559362500446505</v>
      </c>
      <c r="E17" s="678">
        <v>52.71865911663528</v>
      </c>
      <c r="F17" s="677">
        <v>-4.79681792150825</v>
      </c>
      <c r="G17" s="677">
        <v>0.21807347232978425</v>
      </c>
      <c r="H17" s="678">
        <v>87.09451197840407</v>
      </c>
      <c r="I17" s="679"/>
      <c r="J17" s="680"/>
      <c r="K17" s="679"/>
      <c r="L17" s="680"/>
      <c r="M17" s="680"/>
      <c r="N17" s="679"/>
      <c r="O17" s="680"/>
      <c r="P17" s="679"/>
    </row>
    <row r="18" spans="2:16" ht="15" customHeight="1">
      <c r="B18" s="675" t="s">
        <v>35</v>
      </c>
      <c r="C18" s="676">
        <v>125.13932650000001</v>
      </c>
      <c r="D18" s="677">
        <v>-3.262200836625762</v>
      </c>
      <c r="E18" s="678">
        <v>53.094156656703895</v>
      </c>
      <c r="F18" s="677">
        <v>-2.8665784694349914</v>
      </c>
      <c r="G18" s="677">
        <v>-3.1835811180005713</v>
      </c>
      <c r="H18" s="678">
        <v>94.7592369995755</v>
      </c>
      <c r="I18" s="679"/>
      <c r="J18" s="680"/>
      <c r="K18" s="679"/>
      <c r="L18" s="680"/>
      <c r="M18" s="680"/>
      <c r="N18" s="679"/>
      <c r="O18" s="680"/>
      <c r="P18" s="679"/>
    </row>
    <row r="19" spans="2:16" ht="15" customHeight="1">
      <c r="B19" s="675" t="s">
        <v>37</v>
      </c>
      <c r="C19" s="676">
        <v>2922.5511774</v>
      </c>
      <c r="D19" s="677">
        <v>4.961452203983206</v>
      </c>
      <c r="E19" s="678">
        <v>81.47458081880512</v>
      </c>
      <c r="F19" s="677">
        <v>4.654542392040092</v>
      </c>
      <c r="G19" s="677">
        <v>4.878802221443564</v>
      </c>
      <c r="H19" s="678">
        <v>115.84702599212518</v>
      </c>
      <c r="I19" s="679"/>
      <c r="J19" s="680"/>
      <c r="K19" s="679"/>
      <c r="L19" s="680"/>
      <c r="M19" s="680"/>
      <c r="N19" s="679"/>
      <c r="O19" s="680"/>
      <c r="P19" s="679"/>
    </row>
    <row r="20" spans="2:16" ht="15" customHeight="1">
      <c r="B20" s="675" t="s">
        <v>38</v>
      </c>
      <c r="C20" s="676">
        <v>2170</v>
      </c>
      <c r="D20" s="677">
        <v>0.15112598342547143</v>
      </c>
      <c r="E20" s="678">
        <v>93.25125398996808</v>
      </c>
      <c r="F20" s="677">
        <v>0.863823257293873</v>
      </c>
      <c r="G20" s="677">
        <v>0.23943719430237545</v>
      </c>
      <c r="H20" s="678">
        <v>109.43015632879475</v>
      </c>
      <c r="I20" s="679"/>
      <c r="J20" s="680"/>
      <c r="K20" s="679"/>
      <c r="L20" s="680"/>
      <c r="M20" s="680"/>
      <c r="N20" s="679"/>
      <c r="O20" s="680"/>
      <c r="P20" s="679"/>
    </row>
    <row r="21" spans="2:16" ht="15" customHeight="1">
      <c r="B21" s="675" t="s">
        <v>39</v>
      </c>
      <c r="C21" s="676">
        <v>2763.41</v>
      </c>
      <c r="D21" s="677">
        <v>3.609642373691053</v>
      </c>
      <c r="E21" s="678">
        <v>93.38623865995406</v>
      </c>
      <c r="F21" s="677">
        <v>5.843489328243962</v>
      </c>
      <c r="G21" s="677">
        <v>3.242152623514455</v>
      </c>
      <c r="H21" s="678">
        <v>121.44721807154785</v>
      </c>
      <c r="I21" s="679"/>
      <c r="J21" s="680"/>
      <c r="K21" s="679"/>
      <c r="L21" s="680"/>
      <c r="M21" s="680"/>
      <c r="N21" s="679"/>
      <c r="O21" s="680"/>
      <c r="P21" s="679"/>
    </row>
    <row r="22" spans="2:16" ht="15" customHeight="1">
      <c r="B22" s="675" t="s">
        <v>40</v>
      </c>
      <c r="C22" s="676">
        <v>859.24</v>
      </c>
      <c r="D22" s="677">
        <v>6.436685421365583</v>
      </c>
      <c r="E22" s="678">
        <v>78.44980404557259</v>
      </c>
      <c r="F22" s="677">
        <v>6.01236037378304</v>
      </c>
      <c r="G22" s="677">
        <v>14.341988538841658</v>
      </c>
      <c r="H22" s="678">
        <v>91.02793639358852</v>
      </c>
      <c r="I22" s="679"/>
      <c r="J22" s="680"/>
      <c r="K22" s="679"/>
      <c r="L22" s="680"/>
      <c r="M22" s="680"/>
      <c r="N22" s="679"/>
      <c r="O22" s="680"/>
      <c r="P22" s="679"/>
    </row>
    <row r="23" spans="2:16" ht="15" customHeight="1">
      <c r="B23" s="675" t="s">
        <v>41</v>
      </c>
      <c r="C23" s="676">
        <v>345.23</v>
      </c>
      <c r="D23" s="677">
        <v>-6.640551519954601</v>
      </c>
      <c r="E23" s="678">
        <v>74.23783205562489</v>
      </c>
      <c r="F23" s="677">
        <v>-8.64947635145019</v>
      </c>
      <c r="G23" s="677">
        <v>-6.783936577739479</v>
      </c>
      <c r="H23" s="678">
        <v>117.6452547282331</v>
      </c>
      <c r="I23" s="679"/>
      <c r="J23" s="680"/>
      <c r="K23" s="679"/>
      <c r="L23" s="680"/>
      <c r="M23" s="680"/>
      <c r="N23" s="679"/>
      <c r="O23" s="680"/>
      <c r="P23" s="679"/>
    </row>
    <row r="24" spans="2:16" ht="15" customHeight="1">
      <c r="B24" s="681" t="s">
        <v>101</v>
      </c>
      <c r="C24" s="682">
        <v>1337.641502836687</v>
      </c>
      <c r="D24" s="683">
        <v>1.4438455420207497</v>
      </c>
      <c r="E24" s="684">
        <v>66.78056654093378</v>
      </c>
      <c r="F24" s="685">
        <v>1.8367122794820778</v>
      </c>
      <c r="G24" s="685">
        <v>0.8989555063444898</v>
      </c>
      <c r="H24" s="686">
        <v>100.25490548110211</v>
      </c>
      <c r="I24" s="679"/>
      <c r="J24" s="680"/>
      <c r="K24" s="679"/>
      <c r="L24" s="680"/>
      <c r="M24" s="680"/>
      <c r="N24" s="679"/>
      <c r="O24" s="680"/>
      <c r="P24" s="679"/>
    </row>
    <row r="25" spans="2:16" ht="30" customHeight="1">
      <c r="B25" s="681" t="s">
        <v>448</v>
      </c>
      <c r="C25" s="682">
        <v>1372.5554890144174</v>
      </c>
      <c r="D25" s="683">
        <v>1.410577217222042</v>
      </c>
      <c r="E25" s="684">
        <v>66.6292184693703</v>
      </c>
      <c r="F25" s="685">
        <v>1.8118079228250927</v>
      </c>
      <c r="G25" s="685">
        <v>0.8595489048316418</v>
      </c>
      <c r="H25" s="686">
        <v>102.87167415700962</v>
      </c>
      <c r="I25" s="679"/>
      <c r="J25" s="680"/>
      <c r="K25" s="679"/>
      <c r="L25" s="680"/>
      <c r="M25" s="680"/>
      <c r="N25" s="679"/>
      <c r="O25" s="680"/>
      <c r="P25" s="679"/>
    </row>
    <row r="26" spans="2:8" ht="94.5" customHeight="1">
      <c r="B26" s="916" t="s">
        <v>449</v>
      </c>
      <c r="C26" s="917"/>
      <c r="D26" s="917"/>
      <c r="E26" s="917"/>
      <c r="F26" s="917"/>
      <c r="G26" s="917"/>
      <c r="H26" s="917"/>
    </row>
    <row r="48" ht="15">
      <c r="C48" s="427"/>
    </row>
  </sheetData>
  <mergeCells count="2">
    <mergeCell ref="B2:H2"/>
    <mergeCell ref="B26:H2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showGridLines="0" workbookViewId="0" topLeftCell="A1">
      <selection activeCell="B2" sqref="B2:L2"/>
    </sheetView>
  </sheetViews>
  <sheetFormatPr defaultColWidth="11.421875" defaultRowHeight="15"/>
  <cols>
    <col min="1" max="1" width="3.421875" style="2" customWidth="1"/>
    <col min="2" max="2" width="11.421875" style="2" customWidth="1"/>
    <col min="3" max="12" width="12.7109375" style="2" customWidth="1"/>
    <col min="13" max="256" width="11.421875" style="2" customWidth="1"/>
    <col min="257" max="257" width="3.421875" style="2" customWidth="1"/>
    <col min="258" max="258" width="11.421875" style="2" customWidth="1"/>
    <col min="259" max="268" width="12.7109375" style="2" customWidth="1"/>
    <col min="269" max="512" width="11.421875" style="2" customWidth="1"/>
    <col min="513" max="513" width="3.421875" style="2" customWidth="1"/>
    <col min="514" max="514" width="11.421875" style="2" customWidth="1"/>
    <col min="515" max="524" width="12.7109375" style="2" customWidth="1"/>
    <col min="525" max="768" width="11.421875" style="2" customWidth="1"/>
    <col min="769" max="769" width="3.421875" style="2" customWidth="1"/>
    <col min="770" max="770" width="11.421875" style="2" customWidth="1"/>
    <col min="771" max="780" width="12.7109375" style="2" customWidth="1"/>
    <col min="781" max="1024" width="11.421875" style="2" customWidth="1"/>
    <col min="1025" max="1025" width="3.421875" style="2" customWidth="1"/>
    <col min="1026" max="1026" width="11.421875" style="2" customWidth="1"/>
    <col min="1027" max="1036" width="12.7109375" style="2" customWidth="1"/>
    <col min="1037" max="1280" width="11.421875" style="2" customWidth="1"/>
    <col min="1281" max="1281" width="3.421875" style="2" customWidth="1"/>
    <col min="1282" max="1282" width="11.421875" style="2" customWidth="1"/>
    <col min="1283" max="1292" width="12.7109375" style="2" customWidth="1"/>
    <col min="1293" max="1536" width="11.421875" style="2" customWidth="1"/>
    <col min="1537" max="1537" width="3.421875" style="2" customWidth="1"/>
    <col min="1538" max="1538" width="11.421875" style="2" customWidth="1"/>
    <col min="1539" max="1548" width="12.7109375" style="2" customWidth="1"/>
    <col min="1549" max="1792" width="11.421875" style="2" customWidth="1"/>
    <col min="1793" max="1793" width="3.421875" style="2" customWidth="1"/>
    <col min="1794" max="1794" width="11.421875" style="2" customWidth="1"/>
    <col min="1795" max="1804" width="12.7109375" style="2" customWidth="1"/>
    <col min="1805" max="2048" width="11.421875" style="2" customWidth="1"/>
    <col min="2049" max="2049" width="3.421875" style="2" customWidth="1"/>
    <col min="2050" max="2050" width="11.421875" style="2" customWidth="1"/>
    <col min="2051" max="2060" width="12.7109375" style="2" customWidth="1"/>
    <col min="2061" max="2304" width="11.421875" style="2" customWidth="1"/>
    <col min="2305" max="2305" width="3.421875" style="2" customWidth="1"/>
    <col min="2306" max="2306" width="11.421875" style="2" customWidth="1"/>
    <col min="2307" max="2316" width="12.7109375" style="2" customWidth="1"/>
    <col min="2317" max="2560" width="11.421875" style="2" customWidth="1"/>
    <col min="2561" max="2561" width="3.421875" style="2" customWidth="1"/>
    <col min="2562" max="2562" width="11.421875" style="2" customWidth="1"/>
    <col min="2563" max="2572" width="12.7109375" style="2" customWidth="1"/>
    <col min="2573" max="2816" width="11.421875" style="2" customWidth="1"/>
    <col min="2817" max="2817" width="3.421875" style="2" customWidth="1"/>
    <col min="2818" max="2818" width="11.421875" style="2" customWidth="1"/>
    <col min="2819" max="2828" width="12.7109375" style="2" customWidth="1"/>
    <col min="2829" max="3072" width="11.421875" style="2" customWidth="1"/>
    <col min="3073" max="3073" width="3.421875" style="2" customWidth="1"/>
    <col min="3074" max="3074" width="11.421875" style="2" customWidth="1"/>
    <col min="3075" max="3084" width="12.7109375" style="2" customWidth="1"/>
    <col min="3085" max="3328" width="11.421875" style="2" customWidth="1"/>
    <col min="3329" max="3329" width="3.421875" style="2" customWidth="1"/>
    <col min="3330" max="3330" width="11.421875" style="2" customWidth="1"/>
    <col min="3331" max="3340" width="12.7109375" style="2" customWidth="1"/>
    <col min="3341" max="3584" width="11.421875" style="2" customWidth="1"/>
    <col min="3585" max="3585" width="3.421875" style="2" customWidth="1"/>
    <col min="3586" max="3586" width="11.421875" style="2" customWidth="1"/>
    <col min="3587" max="3596" width="12.7109375" style="2" customWidth="1"/>
    <col min="3597" max="3840" width="11.421875" style="2" customWidth="1"/>
    <col min="3841" max="3841" width="3.421875" style="2" customWidth="1"/>
    <col min="3842" max="3842" width="11.421875" style="2" customWidth="1"/>
    <col min="3843" max="3852" width="12.7109375" style="2" customWidth="1"/>
    <col min="3853" max="4096" width="11.421875" style="2" customWidth="1"/>
    <col min="4097" max="4097" width="3.421875" style="2" customWidth="1"/>
    <col min="4098" max="4098" width="11.421875" style="2" customWidth="1"/>
    <col min="4099" max="4108" width="12.7109375" style="2" customWidth="1"/>
    <col min="4109" max="4352" width="11.421875" style="2" customWidth="1"/>
    <col min="4353" max="4353" width="3.421875" style="2" customWidth="1"/>
    <col min="4354" max="4354" width="11.421875" style="2" customWidth="1"/>
    <col min="4355" max="4364" width="12.7109375" style="2" customWidth="1"/>
    <col min="4365" max="4608" width="11.421875" style="2" customWidth="1"/>
    <col min="4609" max="4609" width="3.421875" style="2" customWidth="1"/>
    <col min="4610" max="4610" width="11.421875" style="2" customWidth="1"/>
    <col min="4611" max="4620" width="12.7109375" style="2" customWidth="1"/>
    <col min="4621" max="4864" width="11.421875" style="2" customWidth="1"/>
    <col min="4865" max="4865" width="3.421875" style="2" customWidth="1"/>
    <col min="4866" max="4866" width="11.421875" style="2" customWidth="1"/>
    <col min="4867" max="4876" width="12.7109375" style="2" customWidth="1"/>
    <col min="4877" max="5120" width="11.421875" style="2" customWidth="1"/>
    <col min="5121" max="5121" width="3.421875" style="2" customWidth="1"/>
    <col min="5122" max="5122" width="11.421875" style="2" customWidth="1"/>
    <col min="5123" max="5132" width="12.7109375" style="2" customWidth="1"/>
    <col min="5133" max="5376" width="11.421875" style="2" customWidth="1"/>
    <col min="5377" max="5377" width="3.421875" style="2" customWidth="1"/>
    <col min="5378" max="5378" width="11.421875" style="2" customWidth="1"/>
    <col min="5379" max="5388" width="12.7109375" style="2" customWidth="1"/>
    <col min="5389" max="5632" width="11.421875" style="2" customWidth="1"/>
    <col min="5633" max="5633" width="3.421875" style="2" customWidth="1"/>
    <col min="5634" max="5634" width="11.421875" style="2" customWidth="1"/>
    <col min="5635" max="5644" width="12.7109375" style="2" customWidth="1"/>
    <col min="5645" max="5888" width="11.421875" style="2" customWidth="1"/>
    <col min="5889" max="5889" width="3.421875" style="2" customWidth="1"/>
    <col min="5890" max="5890" width="11.421875" style="2" customWidth="1"/>
    <col min="5891" max="5900" width="12.7109375" style="2" customWidth="1"/>
    <col min="5901" max="6144" width="11.421875" style="2" customWidth="1"/>
    <col min="6145" max="6145" width="3.421875" style="2" customWidth="1"/>
    <col min="6146" max="6146" width="11.421875" style="2" customWidth="1"/>
    <col min="6147" max="6156" width="12.7109375" style="2" customWidth="1"/>
    <col min="6157" max="6400" width="11.421875" style="2" customWidth="1"/>
    <col min="6401" max="6401" width="3.421875" style="2" customWidth="1"/>
    <col min="6402" max="6402" width="11.421875" style="2" customWidth="1"/>
    <col min="6403" max="6412" width="12.7109375" style="2" customWidth="1"/>
    <col min="6413" max="6656" width="11.421875" style="2" customWidth="1"/>
    <col min="6657" max="6657" width="3.421875" style="2" customWidth="1"/>
    <col min="6658" max="6658" width="11.421875" style="2" customWidth="1"/>
    <col min="6659" max="6668" width="12.7109375" style="2" customWidth="1"/>
    <col min="6669" max="6912" width="11.421875" style="2" customWidth="1"/>
    <col min="6913" max="6913" width="3.421875" style="2" customWidth="1"/>
    <col min="6914" max="6914" width="11.421875" style="2" customWidth="1"/>
    <col min="6915" max="6924" width="12.7109375" style="2" customWidth="1"/>
    <col min="6925" max="7168" width="11.421875" style="2" customWidth="1"/>
    <col min="7169" max="7169" width="3.421875" style="2" customWidth="1"/>
    <col min="7170" max="7170" width="11.421875" style="2" customWidth="1"/>
    <col min="7171" max="7180" width="12.7109375" style="2" customWidth="1"/>
    <col min="7181" max="7424" width="11.421875" style="2" customWidth="1"/>
    <col min="7425" max="7425" width="3.421875" style="2" customWidth="1"/>
    <col min="7426" max="7426" width="11.421875" style="2" customWidth="1"/>
    <col min="7427" max="7436" width="12.7109375" style="2" customWidth="1"/>
    <col min="7437" max="7680" width="11.421875" style="2" customWidth="1"/>
    <col min="7681" max="7681" width="3.421875" style="2" customWidth="1"/>
    <col min="7682" max="7682" width="11.421875" style="2" customWidth="1"/>
    <col min="7683" max="7692" width="12.7109375" style="2" customWidth="1"/>
    <col min="7693" max="7936" width="11.421875" style="2" customWidth="1"/>
    <col min="7937" max="7937" width="3.421875" style="2" customWidth="1"/>
    <col min="7938" max="7938" width="11.421875" style="2" customWidth="1"/>
    <col min="7939" max="7948" width="12.7109375" style="2" customWidth="1"/>
    <col min="7949" max="8192" width="11.421875" style="2" customWidth="1"/>
    <col min="8193" max="8193" width="3.421875" style="2" customWidth="1"/>
    <col min="8194" max="8194" width="11.421875" style="2" customWidth="1"/>
    <col min="8195" max="8204" width="12.7109375" style="2" customWidth="1"/>
    <col min="8205" max="8448" width="11.421875" style="2" customWidth="1"/>
    <col min="8449" max="8449" width="3.421875" style="2" customWidth="1"/>
    <col min="8450" max="8450" width="11.421875" style="2" customWidth="1"/>
    <col min="8451" max="8460" width="12.7109375" style="2" customWidth="1"/>
    <col min="8461" max="8704" width="11.421875" style="2" customWidth="1"/>
    <col min="8705" max="8705" width="3.421875" style="2" customWidth="1"/>
    <col min="8706" max="8706" width="11.421875" style="2" customWidth="1"/>
    <col min="8707" max="8716" width="12.7109375" style="2" customWidth="1"/>
    <col min="8717" max="8960" width="11.421875" style="2" customWidth="1"/>
    <col min="8961" max="8961" width="3.421875" style="2" customWidth="1"/>
    <col min="8962" max="8962" width="11.421875" style="2" customWidth="1"/>
    <col min="8963" max="8972" width="12.7109375" style="2" customWidth="1"/>
    <col min="8973" max="9216" width="11.421875" style="2" customWidth="1"/>
    <col min="9217" max="9217" width="3.421875" style="2" customWidth="1"/>
    <col min="9218" max="9218" width="11.421875" style="2" customWidth="1"/>
    <col min="9219" max="9228" width="12.7109375" style="2" customWidth="1"/>
    <col min="9229" max="9472" width="11.421875" style="2" customWidth="1"/>
    <col min="9473" max="9473" width="3.421875" style="2" customWidth="1"/>
    <col min="9474" max="9474" width="11.421875" style="2" customWidth="1"/>
    <col min="9475" max="9484" width="12.7109375" style="2" customWidth="1"/>
    <col min="9485" max="9728" width="11.421875" style="2" customWidth="1"/>
    <col min="9729" max="9729" width="3.421875" style="2" customWidth="1"/>
    <col min="9730" max="9730" width="11.421875" style="2" customWidth="1"/>
    <col min="9731" max="9740" width="12.7109375" style="2" customWidth="1"/>
    <col min="9741" max="9984" width="11.421875" style="2" customWidth="1"/>
    <col min="9985" max="9985" width="3.421875" style="2" customWidth="1"/>
    <col min="9986" max="9986" width="11.421875" style="2" customWidth="1"/>
    <col min="9987" max="9996" width="12.7109375" style="2" customWidth="1"/>
    <col min="9997" max="10240" width="11.421875" style="2" customWidth="1"/>
    <col min="10241" max="10241" width="3.421875" style="2" customWidth="1"/>
    <col min="10242" max="10242" width="11.421875" style="2" customWidth="1"/>
    <col min="10243" max="10252" width="12.7109375" style="2" customWidth="1"/>
    <col min="10253" max="10496" width="11.421875" style="2" customWidth="1"/>
    <col min="10497" max="10497" width="3.421875" style="2" customWidth="1"/>
    <col min="10498" max="10498" width="11.421875" style="2" customWidth="1"/>
    <col min="10499" max="10508" width="12.7109375" style="2" customWidth="1"/>
    <col min="10509" max="10752" width="11.421875" style="2" customWidth="1"/>
    <col min="10753" max="10753" width="3.421875" style="2" customWidth="1"/>
    <col min="10754" max="10754" width="11.421875" style="2" customWidth="1"/>
    <col min="10755" max="10764" width="12.7109375" style="2" customWidth="1"/>
    <col min="10765" max="11008" width="11.421875" style="2" customWidth="1"/>
    <col min="11009" max="11009" width="3.421875" style="2" customWidth="1"/>
    <col min="11010" max="11010" width="11.421875" style="2" customWidth="1"/>
    <col min="11011" max="11020" width="12.7109375" style="2" customWidth="1"/>
    <col min="11021" max="11264" width="11.421875" style="2" customWidth="1"/>
    <col min="11265" max="11265" width="3.421875" style="2" customWidth="1"/>
    <col min="11266" max="11266" width="11.421875" style="2" customWidth="1"/>
    <col min="11267" max="11276" width="12.7109375" style="2" customWidth="1"/>
    <col min="11277" max="11520" width="11.421875" style="2" customWidth="1"/>
    <col min="11521" max="11521" width="3.421875" style="2" customWidth="1"/>
    <col min="11522" max="11522" width="11.421875" style="2" customWidth="1"/>
    <col min="11523" max="11532" width="12.7109375" style="2" customWidth="1"/>
    <col min="11533" max="11776" width="11.421875" style="2" customWidth="1"/>
    <col min="11777" max="11777" width="3.421875" style="2" customWidth="1"/>
    <col min="11778" max="11778" width="11.421875" style="2" customWidth="1"/>
    <col min="11779" max="11788" width="12.7109375" style="2" customWidth="1"/>
    <col min="11789" max="12032" width="11.421875" style="2" customWidth="1"/>
    <col min="12033" max="12033" width="3.421875" style="2" customWidth="1"/>
    <col min="12034" max="12034" width="11.421875" style="2" customWidth="1"/>
    <col min="12035" max="12044" width="12.7109375" style="2" customWidth="1"/>
    <col min="12045" max="12288" width="11.421875" style="2" customWidth="1"/>
    <col min="12289" max="12289" width="3.421875" style="2" customWidth="1"/>
    <col min="12290" max="12290" width="11.421875" style="2" customWidth="1"/>
    <col min="12291" max="12300" width="12.7109375" style="2" customWidth="1"/>
    <col min="12301" max="12544" width="11.421875" style="2" customWidth="1"/>
    <col min="12545" max="12545" width="3.421875" style="2" customWidth="1"/>
    <col min="12546" max="12546" width="11.421875" style="2" customWidth="1"/>
    <col min="12547" max="12556" width="12.7109375" style="2" customWidth="1"/>
    <col min="12557" max="12800" width="11.421875" style="2" customWidth="1"/>
    <col min="12801" max="12801" width="3.421875" style="2" customWidth="1"/>
    <col min="12802" max="12802" width="11.421875" style="2" customWidth="1"/>
    <col min="12803" max="12812" width="12.7109375" style="2" customWidth="1"/>
    <col min="12813" max="13056" width="11.421875" style="2" customWidth="1"/>
    <col min="13057" max="13057" width="3.421875" style="2" customWidth="1"/>
    <col min="13058" max="13058" width="11.421875" style="2" customWidth="1"/>
    <col min="13059" max="13068" width="12.7109375" style="2" customWidth="1"/>
    <col min="13069" max="13312" width="11.421875" style="2" customWidth="1"/>
    <col min="13313" max="13313" width="3.421875" style="2" customWidth="1"/>
    <col min="13314" max="13314" width="11.421875" style="2" customWidth="1"/>
    <col min="13315" max="13324" width="12.7109375" style="2" customWidth="1"/>
    <col min="13325" max="13568" width="11.421875" style="2" customWidth="1"/>
    <col min="13569" max="13569" width="3.421875" style="2" customWidth="1"/>
    <col min="13570" max="13570" width="11.421875" style="2" customWidth="1"/>
    <col min="13571" max="13580" width="12.7109375" style="2" customWidth="1"/>
    <col min="13581" max="13824" width="11.421875" style="2" customWidth="1"/>
    <col min="13825" max="13825" width="3.421875" style="2" customWidth="1"/>
    <col min="13826" max="13826" width="11.421875" style="2" customWidth="1"/>
    <col min="13827" max="13836" width="12.7109375" style="2" customWidth="1"/>
    <col min="13837" max="14080" width="11.421875" style="2" customWidth="1"/>
    <col min="14081" max="14081" width="3.421875" style="2" customWidth="1"/>
    <col min="14082" max="14082" width="11.421875" style="2" customWidth="1"/>
    <col min="14083" max="14092" width="12.7109375" style="2" customWidth="1"/>
    <col min="14093" max="14336" width="11.421875" style="2" customWidth="1"/>
    <col min="14337" max="14337" width="3.421875" style="2" customWidth="1"/>
    <col min="14338" max="14338" width="11.421875" style="2" customWidth="1"/>
    <col min="14339" max="14348" width="12.7109375" style="2" customWidth="1"/>
    <col min="14349" max="14592" width="11.421875" style="2" customWidth="1"/>
    <col min="14593" max="14593" width="3.421875" style="2" customWidth="1"/>
    <col min="14594" max="14594" width="11.421875" style="2" customWidth="1"/>
    <col min="14595" max="14604" width="12.7109375" style="2" customWidth="1"/>
    <col min="14605" max="14848" width="11.421875" style="2" customWidth="1"/>
    <col min="14849" max="14849" width="3.421875" style="2" customWidth="1"/>
    <col min="14850" max="14850" width="11.421875" style="2" customWidth="1"/>
    <col min="14851" max="14860" width="12.7109375" style="2" customWidth="1"/>
    <col min="14861" max="15104" width="11.421875" style="2" customWidth="1"/>
    <col min="15105" max="15105" width="3.421875" style="2" customWidth="1"/>
    <col min="15106" max="15106" width="11.421875" style="2" customWidth="1"/>
    <col min="15107" max="15116" width="12.7109375" style="2" customWidth="1"/>
    <col min="15117" max="15360" width="11.421875" style="2" customWidth="1"/>
    <col min="15361" max="15361" width="3.421875" style="2" customWidth="1"/>
    <col min="15362" max="15362" width="11.421875" style="2" customWidth="1"/>
    <col min="15363" max="15372" width="12.7109375" style="2" customWidth="1"/>
    <col min="15373" max="15616" width="11.421875" style="2" customWidth="1"/>
    <col min="15617" max="15617" width="3.421875" style="2" customWidth="1"/>
    <col min="15618" max="15618" width="11.421875" style="2" customWidth="1"/>
    <col min="15619" max="15628" width="12.7109375" style="2" customWidth="1"/>
    <col min="15629" max="15872" width="11.421875" style="2" customWidth="1"/>
    <col min="15873" max="15873" width="3.421875" style="2" customWidth="1"/>
    <col min="15874" max="15874" width="11.421875" style="2" customWidth="1"/>
    <col min="15875" max="15884" width="12.7109375" style="2" customWidth="1"/>
    <col min="15885" max="16128" width="11.421875" style="2" customWidth="1"/>
    <col min="16129" max="16129" width="3.421875" style="2" customWidth="1"/>
    <col min="16130" max="16130" width="11.421875" style="2" customWidth="1"/>
    <col min="16131" max="16140" width="12.7109375" style="2" customWidth="1"/>
    <col min="16141" max="16384" width="11.421875" style="2" customWidth="1"/>
  </cols>
  <sheetData>
    <row r="1" spans="1:8" ht="15">
      <c r="A1" s="836"/>
      <c r="B1" s="837"/>
      <c r="C1" s="837"/>
      <c r="D1" s="837"/>
      <c r="E1" s="837"/>
      <c r="F1" s="837"/>
      <c r="G1" s="837"/>
      <c r="H1" s="837"/>
    </row>
    <row r="2" spans="2:12" ht="15">
      <c r="B2" s="838" t="s">
        <v>65</v>
      </c>
      <c r="C2" s="838"/>
      <c r="D2" s="838"/>
      <c r="E2" s="838"/>
      <c r="F2" s="838"/>
      <c r="G2" s="838"/>
      <c r="H2" s="838"/>
      <c r="I2" s="838"/>
      <c r="J2" s="838"/>
      <c r="K2" s="838"/>
      <c r="L2" s="838"/>
    </row>
    <row r="3" spans="2:12" ht="13.5">
      <c r="B3" s="75"/>
      <c r="C3" s="75"/>
      <c r="D3" s="75"/>
      <c r="E3" s="75"/>
      <c r="F3" s="75"/>
      <c r="G3" s="75"/>
      <c r="H3" s="75"/>
      <c r="I3" s="839" t="s">
        <v>66</v>
      </c>
      <c r="J3" s="839"/>
      <c r="K3" s="839"/>
      <c r="L3" s="839"/>
    </row>
    <row r="4" spans="2:12" ht="38.25">
      <c r="B4" s="76"/>
      <c r="C4" s="77" t="s">
        <v>21</v>
      </c>
      <c r="D4" s="77" t="s">
        <v>22</v>
      </c>
      <c r="E4" s="78" t="s">
        <v>67</v>
      </c>
      <c r="F4" s="78" t="s">
        <v>68</v>
      </c>
      <c r="G4" s="77" t="s">
        <v>69</v>
      </c>
      <c r="H4" s="78" t="s">
        <v>70</v>
      </c>
      <c r="I4" s="78" t="s">
        <v>33</v>
      </c>
      <c r="J4" s="77" t="s">
        <v>34</v>
      </c>
      <c r="K4" s="78" t="s">
        <v>71</v>
      </c>
      <c r="L4" s="79" t="s">
        <v>72</v>
      </c>
    </row>
    <row r="5" spans="2:12" ht="15" customHeight="1">
      <c r="B5" s="80">
        <v>2005</v>
      </c>
      <c r="C5" s="81">
        <v>89.94359975217941</v>
      </c>
      <c r="D5" s="81">
        <v>95.11225969834017</v>
      </c>
      <c r="E5" s="81">
        <v>88.11686014186309</v>
      </c>
      <c r="F5" s="81">
        <v>99.2950988232606</v>
      </c>
      <c r="G5" s="81">
        <v>83.42965769428787</v>
      </c>
      <c r="H5" s="81">
        <v>104.59531897000831</v>
      </c>
      <c r="I5" s="81">
        <v>92.65084117889806</v>
      </c>
      <c r="J5" s="81">
        <v>90.28231675726352</v>
      </c>
      <c r="K5" s="81">
        <f>(I5+J5)/2</f>
        <v>91.4665789680808</v>
      </c>
      <c r="L5" s="82">
        <v>91.59074982480729</v>
      </c>
    </row>
    <row r="6" spans="2:12" ht="15" customHeight="1">
      <c r="B6" s="83">
        <v>2006</v>
      </c>
      <c r="C6" s="84">
        <v>93.17156837795099</v>
      </c>
      <c r="D6" s="84">
        <v>96.63742439692685</v>
      </c>
      <c r="E6" s="84">
        <v>91.75411214566776</v>
      </c>
      <c r="F6" s="84">
        <v>99.13658174340226</v>
      </c>
      <c r="G6" s="84">
        <v>88.64859869836702</v>
      </c>
      <c r="H6" s="84">
        <v>103.13524098673543</v>
      </c>
      <c r="I6" s="84">
        <v>95.07300933790151</v>
      </c>
      <c r="J6" s="84">
        <v>93.56962524979235</v>
      </c>
      <c r="K6" s="84">
        <f aca="true" t="shared" si="0" ref="K6:K15">(I6+J6)/2</f>
        <v>94.32131729384693</v>
      </c>
      <c r="L6" s="85">
        <v>94.32375613174491</v>
      </c>
    </row>
    <row r="7" spans="2:12" ht="15" customHeight="1">
      <c r="B7" s="83">
        <v>2007</v>
      </c>
      <c r="C7" s="84">
        <v>96.64480392862346</v>
      </c>
      <c r="D7" s="84">
        <v>98.30550517512928</v>
      </c>
      <c r="E7" s="84">
        <v>95.89681459005672</v>
      </c>
      <c r="F7" s="84">
        <v>99.36993030960814</v>
      </c>
      <c r="G7" s="84">
        <v>93.79004897625114</v>
      </c>
      <c r="H7" s="84">
        <v>101.6581763111005</v>
      </c>
      <c r="I7" s="84">
        <v>97.54196297469265</v>
      </c>
      <c r="J7" s="84">
        <v>96.80824993215516</v>
      </c>
      <c r="K7" s="84">
        <f t="shared" si="0"/>
        <v>97.17510645342391</v>
      </c>
      <c r="L7" s="85">
        <v>97.12683952347582</v>
      </c>
    </row>
    <row r="8" spans="2:12" ht="15" customHeight="1">
      <c r="B8" s="83">
        <v>2008</v>
      </c>
      <c r="C8" s="84">
        <v>100</v>
      </c>
      <c r="D8" s="84">
        <v>100</v>
      </c>
      <c r="E8" s="84">
        <v>100</v>
      </c>
      <c r="F8" s="84">
        <v>100</v>
      </c>
      <c r="G8" s="84">
        <v>100</v>
      </c>
      <c r="H8" s="84">
        <v>100</v>
      </c>
      <c r="I8" s="84">
        <v>100</v>
      </c>
      <c r="J8" s="84">
        <v>100</v>
      </c>
      <c r="K8" s="84">
        <f t="shared" si="0"/>
        <v>100</v>
      </c>
      <c r="L8" s="85">
        <v>100</v>
      </c>
    </row>
    <row r="9" spans="2:14" ht="15" customHeight="1">
      <c r="B9" s="83">
        <v>2009</v>
      </c>
      <c r="C9" s="84">
        <v>102.73471436569686</v>
      </c>
      <c r="D9" s="84">
        <v>100.10332095661403</v>
      </c>
      <c r="E9" s="84">
        <v>103.04150973451598</v>
      </c>
      <c r="F9" s="84">
        <v>100.55837998400547</v>
      </c>
      <c r="G9" s="84">
        <v>104.06555689033807</v>
      </c>
      <c r="H9" s="84">
        <v>98.62174523909069</v>
      </c>
      <c r="I9" s="84">
        <v>102.18836073282853</v>
      </c>
      <c r="J9" s="84">
        <v>102.27300762329257</v>
      </c>
      <c r="K9" s="84">
        <f t="shared" si="0"/>
        <v>102.23068417806056</v>
      </c>
      <c r="L9" s="85">
        <v>102.24246671338473</v>
      </c>
      <c r="N9" s="86"/>
    </row>
    <row r="10" spans="2:14" ht="15" customHeight="1">
      <c r="B10" s="83">
        <v>2010</v>
      </c>
      <c r="C10" s="84">
        <v>105.75112282740137</v>
      </c>
      <c r="D10" s="84">
        <v>100.24327907815496</v>
      </c>
      <c r="E10" s="84">
        <v>106.17591513333934</v>
      </c>
      <c r="F10" s="84">
        <v>101.41665714612134</v>
      </c>
      <c r="G10" s="84">
        <v>109.58693614605748</v>
      </c>
      <c r="H10" s="84">
        <v>96.00370118494142</v>
      </c>
      <c r="I10" s="84">
        <v>105.6967917158514</v>
      </c>
      <c r="J10" s="84">
        <v>104.84601277950017</v>
      </c>
      <c r="K10" s="84">
        <f t="shared" si="0"/>
        <v>105.27140224767578</v>
      </c>
      <c r="L10" s="85">
        <v>104.55501051156273</v>
      </c>
      <c r="N10" s="86"/>
    </row>
    <row r="11" spans="2:14" ht="15" customHeight="1">
      <c r="B11" s="83">
        <v>2011</v>
      </c>
      <c r="C11" s="84">
        <v>107.66612492474994</v>
      </c>
      <c r="D11" s="84">
        <v>99.84426610205993</v>
      </c>
      <c r="E11" s="84">
        <v>109.5219715222074</v>
      </c>
      <c r="F11" s="84">
        <v>102.58397120987091</v>
      </c>
      <c r="G11" s="84">
        <v>116.05470554844159</v>
      </c>
      <c r="H11" s="84">
        <v>93.4659850457295</v>
      </c>
      <c r="I11" s="84">
        <v>106.91285425004078</v>
      </c>
      <c r="J11" s="84">
        <v>106.0042269389232</v>
      </c>
      <c r="K11" s="84">
        <f t="shared" si="0"/>
        <v>106.45854059448199</v>
      </c>
      <c r="L11" s="85">
        <v>105.82375703906722</v>
      </c>
      <c r="N11" s="86"/>
    </row>
    <row r="12" spans="2:14" ht="15" customHeight="1">
      <c r="B12" s="87">
        <v>2012</v>
      </c>
      <c r="C12" s="84">
        <v>108.95674898686656</v>
      </c>
      <c r="D12" s="84">
        <v>98.38261966108027</v>
      </c>
      <c r="E12" s="84">
        <v>110.73989694184844</v>
      </c>
      <c r="F12" s="84">
        <v>102.7498441816026</v>
      </c>
      <c r="G12" s="84">
        <v>119.16884821409522</v>
      </c>
      <c r="H12" s="84">
        <v>89.4155561018412</v>
      </c>
      <c r="I12" s="84">
        <v>107.78606320598085</v>
      </c>
      <c r="J12" s="84">
        <v>106.90454848233155</v>
      </c>
      <c r="K12" s="84">
        <f t="shared" si="0"/>
        <v>107.3453058441562</v>
      </c>
      <c r="L12" s="85">
        <v>106.8294841047182</v>
      </c>
      <c r="N12" s="86"/>
    </row>
    <row r="13" spans="2:14" ht="15" customHeight="1">
      <c r="B13" s="83">
        <v>2013</v>
      </c>
      <c r="C13" s="84">
        <v>111.39062985395785</v>
      </c>
      <c r="D13" s="84">
        <v>99.0772208686537</v>
      </c>
      <c r="E13" s="84">
        <v>112.5110663013128</v>
      </c>
      <c r="F13" s="84">
        <v>103.2108277162116</v>
      </c>
      <c r="G13" s="84">
        <v>124.04456706842153</v>
      </c>
      <c r="H13" s="84">
        <v>86.64857942803893</v>
      </c>
      <c r="I13" s="84">
        <v>108.88024357239512</v>
      </c>
      <c r="J13" s="84">
        <v>108.07197309232654</v>
      </c>
      <c r="K13" s="84">
        <f t="shared" si="0"/>
        <v>108.47610833236084</v>
      </c>
      <c r="L13" s="85">
        <v>108.75907334712689</v>
      </c>
      <c r="N13" s="86"/>
    </row>
    <row r="14" spans="2:15" ht="15" customHeight="1">
      <c r="B14" s="87">
        <v>2014</v>
      </c>
      <c r="C14" s="84">
        <v>113.4013026377449</v>
      </c>
      <c r="D14" s="84">
        <v>99.82584373159385</v>
      </c>
      <c r="E14" s="84">
        <v>114.25721249698132</v>
      </c>
      <c r="F14" s="84">
        <v>103.68268974446855</v>
      </c>
      <c r="G14" s="84">
        <v>129.01726269840222</v>
      </c>
      <c r="H14" s="84">
        <v>86.19059666953167</v>
      </c>
      <c r="I14" s="84">
        <v>112.10220347604103</v>
      </c>
      <c r="J14" s="84">
        <v>110.88050262744548</v>
      </c>
      <c r="K14" s="84">
        <f t="shared" si="0"/>
        <v>111.49135305174326</v>
      </c>
      <c r="L14" s="85">
        <v>110.19362761815854</v>
      </c>
      <c r="O14" s="88"/>
    </row>
    <row r="15" spans="2:21" ht="15" customHeight="1">
      <c r="B15" s="89">
        <v>2015</v>
      </c>
      <c r="C15" s="90">
        <v>114.75150368483959</v>
      </c>
      <c r="D15" s="90">
        <v>100.01390759235187</v>
      </c>
      <c r="E15" s="90">
        <v>115.58742786481906</v>
      </c>
      <c r="F15" s="90">
        <v>103.93184241593359</v>
      </c>
      <c r="G15" s="90">
        <v>133.74252485115707</v>
      </c>
      <c r="H15" s="90">
        <v>82.58834126743454</v>
      </c>
      <c r="I15" s="90">
        <v>114.02796571944069</v>
      </c>
      <c r="J15" s="90">
        <v>112.78180278122714</v>
      </c>
      <c r="K15" s="90">
        <f t="shared" si="0"/>
        <v>113.40488425033391</v>
      </c>
      <c r="L15" s="91">
        <v>111.97337778196783</v>
      </c>
      <c r="M15" s="86"/>
      <c r="N15" s="92"/>
      <c r="O15" s="86"/>
      <c r="P15" s="86"/>
      <c r="Q15" s="86"/>
      <c r="R15" s="86"/>
      <c r="S15" s="86"/>
      <c r="T15" s="86"/>
      <c r="U15" s="86"/>
    </row>
    <row r="16" spans="2:12" ht="58.5" customHeight="1">
      <c r="B16" s="810" t="s">
        <v>73</v>
      </c>
      <c r="C16" s="811"/>
      <c r="D16" s="811"/>
      <c r="E16" s="811"/>
      <c r="F16" s="811"/>
      <c r="G16" s="811"/>
      <c r="H16" s="811"/>
      <c r="I16" s="811"/>
      <c r="J16" s="811"/>
      <c r="K16" s="811"/>
      <c r="L16" s="811"/>
    </row>
  </sheetData>
  <mergeCells count="4">
    <mergeCell ref="A1:H1"/>
    <mergeCell ref="B2:L2"/>
    <mergeCell ref="I3:L3"/>
    <mergeCell ref="B16:L16"/>
  </mergeCell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94"/>
  <sheetViews>
    <sheetView showGridLines="0" workbookViewId="0" topLeftCell="A1">
      <selection activeCell="B2" sqref="B2:F2"/>
    </sheetView>
  </sheetViews>
  <sheetFormatPr defaultColWidth="11.421875" defaultRowHeight="15"/>
  <cols>
    <col min="1" max="1" width="3.421875" style="687" customWidth="1"/>
    <col min="2" max="2" width="11.421875" style="687" customWidth="1"/>
    <col min="3" max="3" width="10.8515625" style="687" customWidth="1"/>
    <col min="4" max="6" width="15.7109375" style="687" customWidth="1"/>
    <col min="7" max="253" width="11.421875" style="687" customWidth="1"/>
    <col min="254" max="254" width="15.28125" style="687" customWidth="1"/>
    <col min="255" max="256" width="11.421875" style="687" customWidth="1"/>
    <col min="257" max="257" width="3.421875" style="687" customWidth="1"/>
    <col min="258" max="258" width="11.421875" style="687" customWidth="1"/>
    <col min="259" max="259" width="10.8515625" style="687" customWidth="1"/>
    <col min="260" max="262" width="15.7109375" style="687" customWidth="1"/>
    <col min="263" max="509" width="11.421875" style="687" customWidth="1"/>
    <col min="510" max="510" width="15.28125" style="687" customWidth="1"/>
    <col min="511" max="512" width="11.421875" style="687" customWidth="1"/>
    <col min="513" max="513" width="3.421875" style="687" customWidth="1"/>
    <col min="514" max="514" width="11.421875" style="687" customWidth="1"/>
    <col min="515" max="515" width="10.8515625" style="687" customWidth="1"/>
    <col min="516" max="518" width="15.7109375" style="687" customWidth="1"/>
    <col min="519" max="765" width="11.421875" style="687" customWidth="1"/>
    <col min="766" max="766" width="15.28125" style="687" customWidth="1"/>
    <col min="767" max="768" width="11.421875" style="687" customWidth="1"/>
    <col min="769" max="769" width="3.421875" style="687" customWidth="1"/>
    <col min="770" max="770" width="11.421875" style="687" customWidth="1"/>
    <col min="771" max="771" width="10.8515625" style="687" customWidth="1"/>
    <col min="772" max="774" width="15.7109375" style="687" customWidth="1"/>
    <col min="775" max="1021" width="11.421875" style="687" customWidth="1"/>
    <col min="1022" max="1022" width="15.28125" style="687" customWidth="1"/>
    <col min="1023" max="1024" width="11.421875" style="687" customWidth="1"/>
    <col min="1025" max="1025" width="3.421875" style="687" customWidth="1"/>
    <col min="1026" max="1026" width="11.421875" style="687" customWidth="1"/>
    <col min="1027" max="1027" width="10.8515625" style="687" customWidth="1"/>
    <col min="1028" max="1030" width="15.7109375" style="687" customWidth="1"/>
    <col min="1031" max="1277" width="11.421875" style="687" customWidth="1"/>
    <col min="1278" max="1278" width="15.28125" style="687" customWidth="1"/>
    <col min="1279" max="1280" width="11.421875" style="687" customWidth="1"/>
    <col min="1281" max="1281" width="3.421875" style="687" customWidth="1"/>
    <col min="1282" max="1282" width="11.421875" style="687" customWidth="1"/>
    <col min="1283" max="1283" width="10.8515625" style="687" customWidth="1"/>
    <col min="1284" max="1286" width="15.7109375" style="687" customWidth="1"/>
    <col min="1287" max="1533" width="11.421875" style="687" customWidth="1"/>
    <col min="1534" max="1534" width="15.28125" style="687" customWidth="1"/>
    <col min="1535" max="1536" width="11.421875" style="687" customWidth="1"/>
    <col min="1537" max="1537" width="3.421875" style="687" customWidth="1"/>
    <col min="1538" max="1538" width="11.421875" style="687" customWidth="1"/>
    <col min="1539" max="1539" width="10.8515625" style="687" customWidth="1"/>
    <col min="1540" max="1542" width="15.7109375" style="687" customWidth="1"/>
    <col min="1543" max="1789" width="11.421875" style="687" customWidth="1"/>
    <col min="1790" max="1790" width="15.28125" style="687" customWidth="1"/>
    <col min="1791" max="1792" width="11.421875" style="687" customWidth="1"/>
    <col min="1793" max="1793" width="3.421875" style="687" customWidth="1"/>
    <col min="1794" max="1794" width="11.421875" style="687" customWidth="1"/>
    <col min="1795" max="1795" width="10.8515625" style="687" customWidth="1"/>
    <col min="1796" max="1798" width="15.7109375" style="687" customWidth="1"/>
    <col min="1799" max="2045" width="11.421875" style="687" customWidth="1"/>
    <col min="2046" max="2046" width="15.28125" style="687" customWidth="1"/>
    <col min="2047" max="2048" width="11.421875" style="687" customWidth="1"/>
    <col min="2049" max="2049" width="3.421875" style="687" customWidth="1"/>
    <col min="2050" max="2050" width="11.421875" style="687" customWidth="1"/>
    <col min="2051" max="2051" width="10.8515625" style="687" customWidth="1"/>
    <col min="2052" max="2054" width="15.7109375" style="687" customWidth="1"/>
    <col min="2055" max="2301" width="11.421875" style="687" customWidth="1"/>
    <col min="2302" max="2302" width="15.28125" style="687" customWidth="1"/>
    <col min="2303" max="2304" width="11.421875" style="687" customWidth="1"/>
    <col min="2305" max="2305" width="3.421875" style="687" customWidth="1"/>
    <col min="2306" max="2306" width="11.421875" style="687" customWidth="1"/>
    <col min="2307" max="2307" width="10.8515625" style="687" customWidth="1"/>
    <col min="2308" max="2310" width="15.7109375" style="687" customWidth="1"/>
    <col min="2311" max="2557" width="11.421875" style="687" customWidth="1"/>
    <col min="2558" max="2558" width="15.28125" style="687" customWidth="1"/>
    <col min="2559" max="2560" width="11.421875" style="687" customWidth="1"/>
    <col min="2561" max="2561" width="3.421875" style="687" customWidth="1"/>
    <col min="2562" max="2562" width="11.421875" style="687" customWidth="1"/>
    <col min="2563" max="2563" width="10.8515625" style="687" customWidth="1"/>
    <col min="2564" max="2566" width="15.7109375" style="687" customWidth="1"/>
    <col min="2567" max="2813" width="11.421875" style="687" customWidth="1"/>
    <col min="2814" max="2814" width="15.28125" style="687" customWidth="1"/>
    <col min="2815" max="2816" width="11.421875" style="687" customWidth="1"/>
    <col min="2817" max="2817" width="3.421875" style="687" customWidth="1"/>
    <col min="2818" max="2818" width="11.421875" style="687" customWidth="1"/>
    <col min="2819" max="2819" width="10.8515625" style="687" customWidth="1"/>
    <col min="2820" max="2822" width="15.7109375" style="687" customWidth="1"/>
    <col min="2823" max="3069" width="11.421875" style="687" customWidth="1"/>
    <col min="3070" max="3070" width="15.28125" style="687" customWidth="1"/>
    <col min="3071" max="3072" width="11.421875" style="687" customWidth="1"/>
    <col min="3073" max="3073" width="3.421875" style="687" customWidth="1"/>
    <col min="3074" max="3074" width="11.421875" style="687" customWidth="1"/>
    <col min="3075" max="3075" width="10.8515625" style="687" customWidth="1"/>
    <col min="3076" max="3078" width="15.7109375" style="687" customWidth="1"/>
    <col min="3079" max="3325" width="11.421875" style="687" customWidth="1"/>
    <col min="3326" max="3326" width="15.28125" style="687" customWidth="1"/>
    <col min="3327" max="3328" width="11.421875" style="687" customWidth="1"/>
    <col min="3329" max="3329" width="3.421875" style="687" customWidth="1"/>
    <col min="3330" max="3330" width="11.421875" style="687" customWidth="1"/>
    <col min="3331" max="3331" width="10.8515625" style="687" customWidth="1"/>
    <col min="3332" max="3334" width="15.7109375" style="687" customWidth="1"/>
    <col min="3335" max="3581" width="11.421875" style="687" customWidth="1"/>
    <col min="3582" max="3582" width="15.28125" style="687" customWidth="1"/>
    <col min="3583" max="3584" width="11.421875" style="687" customWidth="1"/>
    <col min="3585" max="3585" width="3.421875" style="687" customWidth="1"/>
    <col min="3586" max="3586" width="11.421875" style="687" customWidth="1"/>
    <col min="3587" max="3587" width="10.8515625" style="687" customWidth="1"/>
    <col min="3588" max="3590" width="15.7109375" style="687" customWidth="1"/>
    <col min="3591" max="3837" width="11.421875" style="687" customWidth="1"/>
    <col min="3838" max="3838" width="15.28125" style="687" customWidth="1"/>
    <col min="3839" max="3840" width="11.421875" style="687" customWidth="1"/>
    <col min="3841" max="3841" width="3.421875" style="687" customWidth="1"/>
    <col min="3842" max="3842" width="11.421875" style="687" customWidth="1"/>
    <col min="3843" max="3843" width="10.8515625" style="687" customWidth="1"/>
    <col min="3844" max="3846" width="15.7109375" style="687" customWidth="1"/>
    <col min="3847" max="4093" width="11.421875" style="687" customWidth="1"/>
    <col min="4094" max="4094" width="15.28125" style="687" customWidth="1"/>
    <col min="4095" max="4096" width="11.421875" style="687" customWidth="1"/>
    <col min="4097" max="4097" width="3.421875" style="687" customWidth="1"/>
    <col min="4098" max="4098" width="11.421875" style="687" customWidth="1"/>
    <col min="4099" max="4099" width="10.8515625" style="687" customWidth="1"/>
    <col min="4100" max="4102" width="15.7109375" style="687" customWidth="1"/>
    <col min="4103" max="4349" width="11.421875" style="687" customWidth="1"/>
    <col min="4350" max="4350" width="15.28125" style="687" customWidth="1"/>
    <col min="4351" max="4352" width="11.421875" style="687" customWidth="1"/>
    <col min="4353" max="4353" width="3.421875" style="687" customWidth="1"/>
    <col min="4354" max="4354" width="11.421875" style="687" customWidth="1"/>
    <col min="4355" max="4355" width="10.8515625" style="687" customWidth="1"/>
    <col min="4356" max="4358" width="15.7109375" style="687" customWidth="1"/>
    <col min="4359" max="4605" width="11.421875" style="687" customWidth="1"/>
    <col min="4606" max="4606" width="15.28125" style="687" customWidth="1"/>
    <col min="4607" max="4608" width="11.421875" style="687" customWidth="1"/>
    <col min="4609" max="4609" width="3.421875" style="687" customWidth="1"/>
    <col min="4610" max="4610" width="11.421875" style="687" customWidth="1"/>
    <col min="4611" max="4611" width="10.8515625" style="687" customWidth="1"/>
    <col min="4612" max="4614" width="15.7109375" style="687" customWidth="1"/>
    <col min="4615" max="4861" width="11.421875" style="687" customWidth="1"/>
    <col min="4862" max="4862" width="15.28125" style="687" customWidth="1"/>
    <col min="4863" max="4864" width="11.421875" style="687" customWidth="1"/>
    <col min="4865" max="4865" width="3.421875" style="687" customWidth="1"/>
    <col min="4866" max="4866" width="11.421875" style="687" customWidth="1"/>
    <col min="4867" max="4867" width="10.8515625" style="687" customWidth="1"/>
    <col min="4868" max="4870" width="15.7109375" style="687" customWidth="1"/>
    <col min="4871" max="5117" width="11.421875" style="687" customWidth="1"/>
    <col min="5118" max="5118" width="15.28125" style="687" customWidth="1"/>
    <col min="5119" max="5120" width="11.421875" style="687" customWidth="1"/>
    <col min="5121" max="5121" width="3.421875" style="687" customWidth="1"/>
    <col min="5122" max="5122" width="11.421875" style="687" customWidth="1"/>
    <col min="5123" max="5123" width="10.8515625" style="687" customWidth="1"/>
    <col min="5124" max="5126" width="15.7109375" style="687" customWidth="1"/>
    <col min="5127" max="5373" width="11.421875" style="687" customWidth="1"/>
    <col min="5374" max="5374" width="15.28125" style="687" customWidth="1"/>
    <col min="5375" max="5376" width="11.421875" style="687" customWidth="1"/>
    <col min="5377" max="5377" width="3.421875" style="687" customWidth="1"/>
    <col min="5378" max="5378" width="11.421875" style="687" customWidth="1"/>
    <col min="5379" max="5379" width="10.8515625" style="687" customWidth="1"/>
    <col min="5380" max="5382" width="15.7109375" style="687" customWidth="1"/>
    <col min="5383" max="5629" width="11.421875" style="687" customWidth="1"/>
    <col min="5630" max="5630" width="15.28125" style="687" customWidth="1"/>
    <col min="5631" max="5632" width="11.421875" style="687" customWidth="1"/>
    <col min="5633" max="5633" width="3.421875" style="687" customWidth="1"/>
    <col min="5634" max="5634" width="11.421875" style="687" customWidth="1"/>
    <col min="5635" max="5635" width="10.8515625" style="687" customWidth="1"/>
    <col min="5636" max="5638" width="15.7109375" style="687" customWidth="1"/>
    <col min="5639" max="5885" width="11.421875" style="687" customWidth="1"/>
    <col min="5886" max="5886" width="15.28125" style="687" customWidth="1"/>
    <col min="5887" max="5888" width="11.421875" style="687" customWidth="1"/>
    <col min="5889" max="5889" width="3.421875" style="687" customWidth="1"/>
    <col min="5890" max="5890" width="11.421875" style="687" customWidth="1"/>
    <col min="5891" max="5891" width="10.8515625" style="687" customWidth="1"/>
    <col min="5892" max="5894" width="15.7109375" style="687" customWidth="1"/>
    <col min="5895" max="6141" width="11.421875" style="687" customWidth="1"/>
    <col min="6142" max="6142" width="15.28125" style="687" customWidth="1"/>
    <col min="6143" max="6144" width="11.421875" style="687" customWidth="1"/>
    <col min="6145" max="6145" width="3.421875" style="687" customWidth="1"/>
    <col min="6146" max="6146" width="11.421875" style="687" customWidth="1"/>
    <col min="6147" max="6147" width="10.8515625" style="687" customWidth="1"/>
    <col min="6148" max="6150" width="15.7109375" style="687" customWidth="1"/>
    <col min="6151" max="6397" width="11.421875" style="687" customWidth="1"/>
    <col min="6398" max="6398" width="15.28125" style="687" customWidth="1"/>
    <col min="6399" max="6400" width="11.421875" style="687" customWidth="1"/>
    <col min="6401" max="6401" width="3.421875" style="687" customWidth="1"/>
    <col min="6402" max="6402" width="11.421875" style="687" customWidth="1"/>
    <col min="6403" max="6403" width="10.8515625" style="687" customWidth="1"/>
    <col min="6404" max="6406" width="15.7109375" style="687" customWidth="1"/>
    <col min="6407" max="6653" width="11.421875" style="687" customWidth="1"/>
    <col min="6654" max="6654" width="15.28125" style="687" customWidth="1"/>
    <col min="6655" max="6656" width="11.421875" style="687" customWidth="1"/>
    <col min="6657" max="6657" width="3.421875" style="687" customWidth="1"/>
    <col min="6658" max="6658" width="11.421875" style="687" customWidth="1"/>
    <col min="6659" max="6659" width="10.8515625" style="687" customWidth="1"/>
    <col min="6660" max="6662" width="15.7109375" style="687" customWidth="1"/>
    <col min="6663" max="6909" width="11.421875" style="687" customWidth="1"/>
    <col min="6910" max="6910" width="15.28125" style="687" customWidth="1"/>
    <col min="6911" max="6912" width="11.421875" style="687" customWidth="1"/>
    <col min="6913" max="6913" width="3.421875" style="687" customWidth="1"/>
    <col min="6914" max="6914" width="11.421875" style="687" customWidth="1"/>
    <col min="6915" max="6915" width="10.8515625" style="687" customWidth="1"/>
    <col min="6916" max="6918" width="15.7109375" style="687" customWidth="1"/>
    <col min="6919" max="7165" width="11.421875" style="687" customWidth="1"/>
    <col min="7166" max="7166" width="15.28125" style="687" customWidth="1"/>
    <col min="7167" max="7168" width="11.421875" style="687" customWidth="1"/>
    <col min="7169" max="7169" width="3.421875" style="687" customWidth="1"/>
    <col min="7170" max="7170" width="11.421875" style="687" customWidth="1"/>
    <col min="7171" max="7171" width="10.8515625" style="687" customWidth="1"/>
    <col min="7172" max="7174" width="15.7109375" style="687" customWidth="1"/>
    <col min="7175" max="7421" width="11.421875" style="687" customWidth="1"/>
    <col min="7422" max="7422" width="15.28125" style="687" customWidth="1"/>
    <col min="7423" max="7424" width="11.421875" style="687" customWidth="1"/>
    <col min="7425" max="7425" width="3.421875" style="687" customWidth="1"/>
    <col min="7426" max="7426" width="11.421875" style="687" customWidth="1"/>
    <col min="7427" max="7427" width="10.8515625" style="687" customWidth="1"/>
    <col min="7428" max="7430" width="15.7109375" style="687" customWidth="1"/>
    <col min="7431" max="7677" width="11.421875" style="687" customWidth="1"/>
    <col min="7678" max="7678" width="15.28125" style="687" customWidth="1"/>
    <col min="7679" max="7680" width="11.421875" style="687" customWidth="1"/>
    <col min="7681" max="7681" width="3.421875" style="687" customWidth="1"/>
    <col min="7682" max="7682" width="11.421875" style="687" customWidth="1"/>
    <col min="7683" max="7683" width="10.8515625" style="687" customWidth="1"/>
    <col min="7684" max="7686" width="15.7109375" style="687" customWidth="1"/>
    <col min="7687" max="7933" width="11.421875" style="687" customWidth="1"/>
    <col min="7934" max="7934" width="15.28125" style="687" customWidth="1"/>
    <col min="7935" max="7936" width="11.421875" style="687" customWidth="1"/>
    <col min="7937" max="7937" width="3.421875" style="687" customWidth="1"/>
    <col min="7938" max="7938" width="11.421875" style="687" customWidth="1"/>
    <col min="7939" max="7939" width="10.8515625" style="687" customWidth="1"/>
    <col min="7940" max="7942" width="15.7109375" style="687" customWidth="1"/>
    <col min="7943" max="8189" width="11.421875" style="687" customWidth="1"/>
    <col min="8190" max="8190" width="15.28125" style="687" customWidth="1"/>
    <col min="8191" max="8192" width="11.421875" style="687" customWidth="1"/>
    <col min="8193" max="8193" width="3.421875" style="687" customWidth="1"/>
    <col min="8194" max="8194" width="11.421875" style="687" customWidth="1"/>
    <col min="8195" max="8195" width="10.8515625" style="687" customWidth="1"/>
    <col min="8196" max="8198" width="15.7109375" style="687" customWidth="1"/>
    <col min="8199" max="8445" width="11.421875" style="687" customWidth="1"/>
    <col min="8446" max="8446" width="15.28125" style="687" customWidth="1"/>
    <col min="8447" max="8448" width="11.421875" style="687" customWidth="1"/>
    <col min="8449" max="8449" width="3.421875" style="687" customWidth="1"/>
    <col min="8450" max="8450" width="11.421875" style="687" customWidth="1"/>
    <col min="8451" max="8451" width="10.8515625" style="687" customWidth="1"/>
    <col min="8452" max="8454" width="15.7109375" style="687" customWidth="1"/>
    <col min="8455" max="8701" width="11.421875" style="687" customWidth="1"/>
    <col min="8702" max="8702" width="15.28125" style="687" customWidth="1"/>
    <col min="8703" max="8704" width="11.421875" style="687" customWidth="1"/>
    <col min="8705" max="8705" width="3.421875" style="687" customWidth="1"/>
    <col min="8706" max="8706" width="11.421875" style="687" customWidth="1"/>
    <col min="8707" max="8707" width="10.8515625" style="687" customWidth="1"/>
    <col min="8708" max="8710" width="15.7109375" style="687" customWidth="1"/>
    <col min="8711" max="8957" width="11.421875" style="687" customWidth="1"/>
    <col min="8958" max="8958" width="15.28125" style="687" customWidth="1"/>
    <col min="8959" max="8960" width="11.421875" style="687" customWidth="1"/>
    <col min="8961" max="8961" width="3.421875" style="687" customWidth="1"/>
    <col min="8962" max="8962" width="11.421875" style="687" customWidth="1"/>
    <col min="8963" max="8963" width="10.8515625" style="687" customWidth="1"/>
    <col min="8964" max="8966" width="15.7109375" style="687" customWidth="1"/>
    <col min="8967" max="9213" width="11.421875" style="687" customWidth="1"/>
    <col min="9214" max="9214" width="15.28125" style="687" customWidth="1"/>
    <col min="9215" max="9216" width="11.421875" style="687" customWidth="1"/>
    <col min="9217" max="9217" width="3.421875" style="687" customWidth="1"/>
    <col min="9218" max="9218" width="11.421875" style="687" customWidth="1"/>
    <col min="9219" max="9219" width="10.8515625" style="687" customWidth="1"/>
    <col min="9220" max="9222" width="15.7109375" style="687" customWidth="1"/>
    <col min="9223" max="9469" width="11.421875" style="687" customWidth="1"/>
    <col min="9470" max="9470" width="15.28125" style="687" customWidth="1"/>
    <col min="9471" max="9472" width="11.421875" style="687" customWidth="1"/>
    <col min="9473" max="9473" width="3.421875" style="687" customWidth="1"/>
    <col min="9474" max="9474" width="11.421875" style="687" customWidth="1"/>
    <col min="9475" max="9475" width="10.8515625" style="687" customWidth="1"/>
    <col min="9476" max="9478" width="15.7109375" style="687" customWidth="1"/>
    <col min="9479" max="9725" width="11.421875" style="687" customWidth="1"/>
    <col min="9726" max="9726" width="15.28125" style="687" customWidth="1"/>
    <col min="9727" max="9728" width="11.421875" style="687" customWidth="1"/>
    <col min="9729" max="9729" width="3.421875" style="687" customWidth="1"/>
    <col min="9730" max="9730" width="11.421875" style="687" customWidth="1"/>
    <col min="9731" max="9731" width="10.8515625" style="687" customWidth="1"/>
    <col min="9732" max="9734" width="15.7109375" style="687" customWidth="1"/>
    <col min="9735" max="9981" width="11.421875" style="687" customWidth="1"/>
    <col min="9982" max="9982" width="15.28125" style="687" customWidth="1"/>
    <col min="9983" max="9984" width="11.421875" style="687" customWidth="1"/>
    <col min="9985" max="9985" width="3.421875" style="687" customWidth="1"/>
    <col min="9986" max="9986" width="11.421875" style="687" customWidth="1"/>
    <col min="9987" max="9987" width="10.8515625" style="687" customWidth="1"/>
    <col min="9988" max="9990" width="15.7109375" style="687" customWidth="1"/>
    <col min="9991" max="10237" width="11.421875" style="687" customWidth="1"/>
    <col min="10238" max="10238" width="15.28125" style="687" customWidth="1"/>
    <col min="10239" max="10240" width="11.421875" style="687" customWidth="1"/>
    <col min="10241" max="10241" width="3.421875" style="687" customWidth="1"/>
    <col min="10242" max="10242" width="11.421875" style="687" customWidth="1"/>
    <col min="10243" max="10243" width="10.8515625" style="687" customWidth="1"/>
    <col min="10244" max="10246" width="15.7109375" style="687" customWidth="1"/>
    <col min="10247" max="10493" width="11.421875" style="687" customWidth="1"/>
    <col min="10494" max="10494" width="15.28125" style="687" customWidth="1"/>
    <col min="10495" max="10496" width="11.421875" style="687" customWidth="1"/>
    <col min="10497" max="10497" width="3.421875" style="687" customWidth="1"/>
    <col min="10498" max="10498" width="11.421875" style="687" customWidth="1"/>
    <col min="10499" max="10499" width="10.8515625" style="687" customWidth="1"/>
    <col min="10500" max="10502" width="15.7109375" style="687" customWidth="1"/>
    <col min="10503" max="10749" width="11.421875" style="687" customWidth="1"/>
    <col min="10750" max="10750" width="15.28125" style="687" customWidth="1"/>
    <col min="10751" max="10752" width="11.421875" style="687" customWidth="1"/>
    <col min="10753" max="10753" width="3.421875" style="687" customWidth="1"/>
    <col min="10754" max="10754" width="11.421875" style="687" customWidth="1"/>
    <col min="10755" max="10755" width="10.8515625" style="687" customWidth="1"/>
    <col min="10756" max="10758" width="15.7109375" style="687" customWidth="1"/>
    <col min="10759" max="11005" width="11.421875" style="687" customWidth="1"/>
    <col min="11006" max="11006" width="15.28125" style="687" customWidth="1"/>
    <col min="11007" max="11008" width="11.421875" style="687" customWidth="1"/>
    <col min="11009" max="11009" width="3.421875" style="687" customWidth="1"/>
    <col min="11010" max="11010" width="11.421875" style="687" customWidth="1"/>
    <col min="11011" max="11011" width="10.8515625" style="687" customWidth="1"/>
    <col min="11012" max="11014" width="15.7109375" style="687" customWidth="1"/>
    <col min="11015" max="11261" width="11.421875" style="687" customWidth="1"/>
    <col min="11262" max="11262" width="15.28125" style="687" customWidth="1"/>
    <col min="11263" max="11264" width="11.421875" style="687" customWidth="1"/>
    <col min="11265" max="11265" width="3.421875" style="687" customWidth="1"/>
    <col min="11266" max="11266" width="11.421875" style="687" customWidth="1"/>
    <col min="11267" max="11267" width="10.8515625" style="687" customWidth="1"/>
    <col min="11268" max="11270" width="15.7109375" style="687" customWidth="1"/>
    <col min="11271" max="11517" width="11.421875" style="687" customWidth="1"/>
    <col min="11518" max="11518" width="15.28125" style="687" customWidth="1"/>
    <col min="11519" max="11520" width="11.421875" style="687" customWidth="1"/>
    <col min="11521" max="11521" width="3.421875" style="687" customWidth="1"/>
    <col min="11522" max="11522" width="11.421875" style="687" customWidth="1"/>
    <col min="11523" max="11523" width="10.8515625" style="687" customWidth="1"/>
    <col min="11524" max="11526" width="15.7109375" style="687" customWidth="1"/>
    <col min="11527" max="11773" width="11.421875" style="687" customWidth="1"/>
    <col min="11774" max="11774" width="15.28125" style="687" customWidth="1"/>
    <col min="11775" max="11776" width="11.421875" style="687" customWidth="1"/>
    <col min="11777" max="11777" width="3.421875" style="687" customWidth="1"/>
    <col min="11778" max="11778" width="11.421875" style="687" customWidth="1"/>
    <col min="11779" max="11779" width="10.8515625" style="687" customWidth="1"/>
    <col min="11780" max="11782" width="15.7109375" style="687" customWidth="1"/>
    <col min="11783" max="12029" width="11.421875" style="687" customWidth="1"/>
    <col min="12030" max="12030" width="15.28125" style="687" customWidth="1"/>
    <col min="12031" max="12032" width="11.421875" style="687" customWidth="1"/>
    <col min="12033" max="12033" width="3.421875" style="687" customWidth="1"/>
    <col min="12034" max="12034" width="11.421875" style="687" customWidth="1"/>
    <col min="12035" max="12035" width="10.8515625" style="687" customWidth="1"/>
    <col min="12036" max="12038" width="15.7109375" style="687" customWidth="1"/>
    <col min="12039" max="12285" width="11.421875" style="687" customWidth="1"/>
    <col min="12286" max="12286" width="15.28125" style="687" customWidth="1"/>
    <col min="12287" max="12288" width="11.421875" style="687" customWidth="1"/>
    <col min="12289" max="12289" width="3.421875" style="687" customWidth="1"/>
    <col min="12290" max="12290" width="11.421875" style="687" customWidth="1"/>
    <col min="12291" max="12291" width="10.8515625" style="687" customWidth="1"/>
    <col min="12292" max="12294" width="15.7109375" style="687" customWidth="1"/>
    <col min="12295" max="12541" width="11.421875" style="687" customWidth="1"/>
    <col min="12542" max="12542" width="15.28125" style="687" customWidth="1"/>
    <col min="12543" max="12544" width="11.421875" style="687" customWidth="1"/>
    <col min="12545" max="12545" width="3.421875" style="687" customWidth="1"/>
    <col min="12546" max="12546" width="11.421875" style="687" customWidth="1"/>
    <col min="12547" max="12547" width="10.8515625" style="687" customWidth="1"/>
    <col min="12548" max="12550" width="15.7109375" style="687" customWidth="1"/>
    <col min="12551" max="12797" width="11.421875" style="687" customWidth="1"/>
    <col min="12798" max="12798" width="15.28125" style="687" customWidth="1"/>
    <col min="12799" max="12800" width="11.421875" style="687" customWidth="1"/>
    <col min="12801" max="12801" width="3.421875" style="687" customWidth="1"/>
    <col min="12802" max="12802" width="11.421875" style="687" customWidth="1"/>
    <col min="12803" max="12803" width="10.8515625" style="687" customWidth="1"/>
    <col min="12804" max="12806" width="15.7109375" style="687" customWidth="1"/>
    <col min="12807" max="13053" width="11.421875" style="687" customWidth="1"/>
    <col min="13054" max="13054" width="15.28125" style="687" customWidth="1"/>
    <col min="13055" max="13056" width="11.421875" style="687" customWidth="1"/>
    <col min="13057" max="13057" width="3.421875" style="687" customWidth="1"/>
    <col min="13058" max="13058" width="11.421875" style="687" customWidth="1"/>
    <col min="13059" max="13059" width="10.8515625" style="687" customWidth="1"/>
    <col min="13060" max="13062" width="15.7109375" style="687" customWidth="1"/>
    <col min="13063" max="13309" width="11.421875" style="687" customWidth="1"/>
    <col min="13310" max="13310" width="15.28125" style="687" customWidth="1"/>
    <col min="13311" max="13312" width="11.421875" style="687" customWidth="1"/>
    <col min="13313" max="13313" width="3.421875" style="687" customWidth="1"/>
    <col min="13314" max="13314" width="11.421875" style="687" customWidth="1"/>
    <col min="13315" max="13315" width="10.8515625" style="687" customWidth="1"/>
    <col min="13316" max="13318" width="15.7109375" style="687" customWidth="1"/>
    <col min="13319" max="13565" width="11.421875" style="687" customWidth="1"/>
    <col min="13566" max="13566" width="15.28125" style="687" customWidth="1"/>
    <col min="13567" max="13568" width="11.421875" style="687" customWidth="1"/>
    <col min="13569" max="13569" width="3.421875" style="687" customWidth="1"/>
    <col min="13570" max="13570" width="11.421875" style="687" customWidth="1"/>
    <col min="13571" max="13571" width="10.8515625" style="687" customWidth="1"/>
    <col min="13572" max="13574" width="15.7109375" style="687" customWidth="1"/>
    <col min="13575" max="13821" width="11.421875" style="687" customWidth="1"/>
    <col min="13822" max="13822" width="15.28125" style="687" customWidth="1"/>
    <col min="13823" max="13824" width="11.421875" style="687" customWidth="1"/>
    <col min="13825" max="13825" width="3.421875" style="687" customWidth="1"/>
    <col min="13826" max="13826" width="11.421875" style="687" customWidth="1"/>
    <col min="13827" max="13827" width="10.8515625" style="687" customWidth="1"/>
    <col min="13828" max="13830" width="15.7109375" style="687" customWidth="1"/>
    <col min="13831" max="14077" width="11.421875" style="687" customWidth="1"/>
    <col min="14078" max="14078" width="15.28125" style="687" customWidth="1"/>
    <col min="14079" max="14080" width="11.421875" style="687" customWidth="1"/>
    <col min="14081" max="14081" width="3.421875" style="687" customWidth="1"/>
    <col min="14082" max="14082" width="11.421875" style="687" customWidth="1"/>
    <col min="14083" max="14083" width="10.8515625" style="687" customWidth="1"/>
    <col min="14084" max="14086" width="15.7109375" style="687" customWidth="1"/>
    <col min="14087" max="14333" width="11.421875" style="687" customWidth="1"/>
    <col min="14334" max="14334" width="15.28125" style="687" customWidth="1"/>
    <col min="14335" max="14336" width="11.421875" style="687" customWidth="1"/>
    <col min="14337" max="14337" width="3.421875" style="687" customWidth="1"/>
    <col min="14338" max="14338" width="11.421875" style="687" customWidth="1"/>
    <col min="14339" max="14339" width="10.8515625" style="687" customWidth="1"/>
    <col min="14340" max="14342" width="15.7109375" style="687" customWidth="1"/>
    <col min="14343" max="14589" width="11.421875" style="687" customWidth="1"/>
    <col min="14590" max="14590" width="15.28125" style="687" customWidth="1"/>
    <col min="14591" max="14592" width="11.421875" style="687" customWidth="1"/>
    <col min="14593" max="14593" width="3.421875" style="687" customWidth="1"/>
    <col min="14594" max="14594" width="11.421875" style="687" customWidth="1"/>
    <col min="14595" max="14595" width="10.8515625" style="687" customWidth="1"/>
    <col min="14596" max="14598" width="15.7109375" style="687" customWidth="1"/>
    <col min="14599" max="14845" width="11.421875" style="687" customWidth="1"/>
    <col min="14846" max="14846" width="15.28125" style="687" customWidth="1"/>
    <col min="14847" max="14848" width="11.421875" style="687" customWidth="1"/>
    <col min="14849" max="14849" width="3.421875" style="687" customWidth="1"/>
    <col min="14850" max="14850" width="11.421875" style="687" customWidth="1"/>
    <col min="14851" max="14851" width="10.8515625" style="687" customWidth="1"/>
    <col min="14852" max="14854" width="15.7109375" style="687" customWidth="1"/>
    <col min="14855" max="15101" width="11.421875" style="687" customWidth="1"/>
    <col min="15102" max="15102" width="15.28125" style="687" customWidth="1"/>
    <col min="15103" max="15104" width="11.421875" style="687" customWidth="1"/>
    <col min="15105" max="15105" width="3.421875" style="687" customWidth="1"/>
    <col min="15106" max="15106" width="11.421875" style="687" customWidth="1"/>
    <col min="15107" max="15107" width="10.8515625" style="687" customWidth="1"/>
    <col min="15108" max="15110" width="15.7109375" style="687" customWidth="1"/>
    <col min="15111" max="15357" width="11.421875" style="687" customWidth="1"/>
    <col min="15358" max="15358" width="15.28125" style="687" customWidth="1"/>
    <col min="15359" max="15360" width="11.421875" style="687" customWidth="1"/>
    <col min="15361" max="15361" width="3.421875" style="687" customWidth="1"/>
    <col min="15362" max="15362" width="11.421875" style="687" customWidth="1"/>
    <col min="15363" max="15363" width="10.8515625" style="687" customWidth="1"/>
    <col min="15364" max="15366" width="15.7109375" style="687" customWidth="1"/>
    <col min="15367" max="15613" width="11.421875" style="687" customWidth="1"/>
    <col min="15614" max="15614" width="15.28125" style="687" customWidth="1"/>
    <col min="15615" max="15616" width="11.421875" style="687" customWidth="1"/>
    <col min="15617" max="15617" width="3.421875" style="687" customWidth="1"/>
    <col min="15618" max="15618" width="11.421875" style="687" customWidth="1"/>
    <col min="15619" max="15619" width="10.8515625" style="687" customWidth="1"/>
    <col min="15620" max="15622" width="15.7109375" style="687" customWidth="1"/>
    <col min="15623" max="15869" width="11.421875" style="687" customWidth="1"/>
    <col min="15870" max="15870" width="15.28125" style="687" customWidth="1"/>
    <col min="15871" max="15872" width="11.421875" style="687" customWidth="1"/>
    <col min="15873" max="15873" width="3.421875" style="687" customWidth="1"/>
    <col min="15874" max="15874" width="11.421875" style="687" customWidth="1"/>
    <col min="15875" max="15875" width="10.8515625" style="687" customWidth="1"/>
    <col min="15876" max="15878" width="15.7109375" style="687" customWidth="1"/>
    <col min="15879" max="16125" width="11.421875" style="687" customWidth="1"/>
    <col min="16126" max="16126" width="15.28125" style="687" customWidth="1"/>
    <col min="16127" max="16128" width="11.421875" style="687" customWidth="1"/>
    <col min="16129" max="16129" width="3.421875" style="687" customWidth="1"/>
    <col min="16130" max="16130" width="11.421875" style="687" customWidth="1"/>
    <col min="16131" max="16131" width="10.8515625" style="687" customWidth="1"/>
    <col min="16132" max="16134" width="15.7109375" style="687" customWidth="1"/>
    <col min="16135" max="16381" width="11.421875" style="687" customWidth="1"/>
    <col min="16382" max="16382" width="15.28125" style="687" customWidth="1"/>
    <col min="16383" max="16384" width="11.421875" style="687" customWidth="1"/>
  </cols>
  <sheetData>
    <row r="2" spans="1:14" s="689" customFormat="1" ht="39" customHeight="1">
      <c r="A2" s="687"/>
      <c r="B2" s="995" t="s">
        <v>450</v>
      </c>
      <c r="C2" s="996"/>
      <c r="D2" s="996"/>
      <c r="E2" s="996"/>
      <c r="F2" s="996"/>
      <c r="G2" s="688"/>
      <c r="H2" s="688"/>
      <c r="I2" s="688"/>
      <c r="J2" s="688"/>
      <c r="K2" s="688"/>
      <c r="L2" s="688"/>
      <c r="M2" s="688"/>
      <c r="N2" s="688"/>
    </row>
    <row r="3" spans="2:7" ht="13.5">
      <c r="B3" s="608"/>
      <c r="C3" s="608"/>
      <c r="D3" s="608"/>
      <c r="E3" s="1019" t="s">
        <v>451</v>
      </c>
      <c r="F3" s="1019"/>
      <c r="G3" s="690"/>
    </row>
    <row r="4" spans="2:8" ht="35.25" customHeight="1">
      <c r="B4" s="997"/>
      <c r="C4" s="998"/>
      <c r="D4" s="691" t="s">
        <v>452</v>
      </c>
      <c r="E4" s="691" t="s">
        <v>453</v>
      </c>
      <c r="F4" s="691" t="s">
        <v>370</v>
      </c>
      <c r="G4" s="692"/>
      <c r="H4" s="692"/>
    </row>
    <row r="5" spans="2:8" ht="15" customHeight="1">
      <c r="B5" s="1020" t="s">
        <v>7</v>
      </c>
      <c r="C5" s="693">
        <v>2004</v>
      </c>
      <c r="D5" s="693"/>
      <c r="E5" s="693"/>
      <c r="F5" s="693"/>
      <c r="H5" s="694"/>
    </row>
    <row r="6" spans="2:8" ht="15" customHeight="1">
      <c r="B6" s="1021"/>
      <c r="C6" s="693">
        <v>2005</v>
      </c>
      <c r="D6" s="693"/>
      <c r="E6" s="693"/>
      <c r="F6" s="693"/>
      <c r="H6" s="694"/>
    </row>
    <row r="7" spans="2:14" ht="15" customHeight="1">
      <c r="B7" s="1021"/>
      <c r="C7" s="693">
        <v>2006</v>
      </c>
      <c r="D7" s="693"/>
      <c r="E7" s="693"/>
      <c r="F7" s="693"/>
      <c r="H7" s="694"/>
      <c r="L7" s="695"/>
      <c r="M7" s="695"/>
      <c r="N7" s="695"/>
    </row>
    <row r="8" spans="2:14" ht="15" customHeight="1">
      <c r="B8" s="1021"/>
      <c r="C8" s="693">
        <v>2007</v>
      </c>
      <c r="D8" s="693"/>
      <c r="E8" s="693"/>
      <c r="F8" s="693"/>
      <c r="H8" s="694"/>
      <c r="L8" s="695"/>
      <c r="M8" s="695"/>
      <c r="N8" s="695"/>
    </row>
    <row r="9" spans="2:14" ht="15" customHeight="1">
      <c r="B9" s="1021"/>
      <c r="C9" s="693">
        <v>2008</v>
      </c>
      <c r="D9" s="693"/>
      <c r="E9" s="693"/>
      <c r="F9" s="693"/>
      <c r="H9" s="694"/>
      <c r="L9" s="695"/>
      <c r="M9" s="695"/>
      <c r="N9" s="695"/>
    </row>
    <row r="10" spans="2:14" ht="15" customHeight="1">
      <c r="B10" s="1021"/>
      <c r="C10" s="693">
        <v>2009</v>
      </c>
      <c r="D10" s="693"/>
      <c r="E10" s="693"/>
      <c r="F10" s="693"/>
      <c r="H10" s="694"/>
      <c r="L10" s="695"/>
      <c r="M10" s="695"/>
      <c r="N10" s="695"/>
    </row>
    <row r="11" spans="2:14" ht="15" customHeight="1">
      <c r="B11" s="1021"/>
      <c r="C11" s="693">
        <v>2010</v>
      </c>
      <c r="D11" s="693"/>
      <c r="E11" s="693"/>
      <c r="F11" s="693"/>
      <c r="H11" s="696"/>
      <c r="L11" s="695"/>
      <c r="M11" s="695"/>
      <c r="N11" s="695"/>
    </row>
    <row r="12" spans="2:14" ht="15" customHeight="1">
      <c r="B12" s="1021"/>
      <c r="C12" s="697">
        <v>2011</v>
      </c>
      <c r="D12" s="693"/>
      <c r="E12" s="693"/>
      <c r="F12" s="693"/>
      <c r="G12" s="690"/>
      <c r="H12" s="696"/>
      <c r="L12" s="695"/>
      <c r="M12" s="695"/>
      <c r="N12" s="695"/>
    </row>
    <row r="13" spans="2:14" ht="15" customHeight="1">
      <c r="B13" s="1021"/>
      <c r="C13" s="697">
        <v>2012</v>
      </c>
      <c r="D13" s="698"/>
      <c r="E13" s="698"/>
      <c r="F13" s="698"/>
      <c r="G13" s="699"/>
      <c r="H13" s="700"/>
      <c r="L13" s="695"/>
      <c r="M13" s="695"/>
      <c r="N13" s="695"/>
    </row>
    <row r="14" spans="2:14" ht="15" customHeight="1">
      <c r="B14" s="1022"/>
      <c r="C14" s="697">
        <v>2013</v>
      </c>
      <c r="D14" s="701"/>
      <c r="E14" s="701"/>
      <c r="F14" s="701"/>
      <c r="H14" s="694"/>
      <c r="J14" s="702"/>
      <c r="L14" s="695"/>
      <c r="M14" s="695"/>
      <c r="N14" s="695"/>
    </row>
    <row r="15" spans="2:14" ht="15" customHeight="1">
      <c r="B15" s="1020" t="s">
        <v>8</v>
      </c>
      <c r="C15" s="697">
        <v>2004</v>
      </c>
      <c r="D15" s="693"/>
      <c r="E15" s="693"/>
      <c r="F15" s="693"/>
      <c r="G15" s="703"/>
      <c r="H15" s="694"/>
      <c r="L15" s="695"/>
      <c r="M15" s="695"/>
      <c r="N15" s="695"/>
    </row>
    <row r="16" spans="2:14" ht="15" customHeight="1">
      <c r="B16" s="1021"/>
      <c r="C16" s="697">
        <v>2005</v>
      </c>
      <c r="D16" s="693"/>
      <c r="E16" s="693"/>
      <c r="F16" s="693"/>
      <c r="G16" s="703"/>
      <c r="H16" s="694"/>
      <c r="L16" s="695"/>
      <c r="M16" s="695"/>
      <c r="N16" s="695"/>
    </row>
    <row r="17" spans="2:14" ht="15" customHeight="1">
      <c r="B17" s="1021"/>
      <c r="C17" s="697">
        <v>2006</v>
      </c>
      <c r="D17" s="693"/>
      <c r="E17" s="693"/>
      <c r="F17" s="693"/>
      <c r="G17" s="703"/>
      <c r="H17" s="694"/>
      <c r="K17" s="687" t="s">
        <v>454</v>
      </c>
      <c r="L17" s="695"/>
      <c r="M17" s="695"/>
      <c r="N17" s="695"/>
    </row>
    <row r="18" spans="2:9" ht="15" customHeight="1">
      <c r="B18" s="1021"/>
      <c r="C18" s="697">
        <v>2007</v>
      </c>
      <c r="D18" s="693"/>
      <c r="E18" s="693"/>
      <c r="F18" s="693"/>
      <c r="G18" s="703"/>
      <c r="H18" s="704"/>
      <c r="I18" s="703"/>
    </row>
    <row r="19" spans="2:9" ht="15" customHeight="1">
      <c r="B19" s="1021"/>
      <c r="C19" s="697">
        <v>2008</v>
      </c>
      <c r="D19" s="693"/>
      <c r="E19" s="693"/>
      <c r="F19" s="693"/>
      <c r="G19" s="703"/>
      <c r="H19" s="704"/>
      <c r="I19" s="703"/>
    </row>
    <row r="20" spans="2:9" ht="15" customHeight="1">
      <c r="B20" s="1021"/>
      <c r="C20" s="697">
        <v>2009</v>
      </c>
      <c r="D20" s="693"/>
      <c r="E20" s="693"/>
      <c r="F20" s="693"/>
      <c r="G20" s="703"/>
      <c r="H20" s="704"/>
      <c r="I20" s="703"/>
    </row>
    <row r="21" spans="2:9" ht="15" customHeight="1">
      <c r="B21" s="1021"/>
      <c r="C21" s="697">
        <v>2010</v>
      </c>
      <c r="D21" s="693"/>
      <c r="E21" s="693"/>
      <c r="F21" s="693"/>
      <c r="G21" s="703"/>
      <c r="H21" s="704"/>
      <c r="I21" s="703"/>
    </row>
    <row r="22" spans="2:9" ht="15" customHeight="1">
      <c r="B22" s="1021"/>
      <c r="C22" s="697">
        <v>2011</v>
      </c>
      <c r="D22" s="693"/>
      <c r="E22" s="693"/>
      <c r="F22" s="693"/>
      <c r="G22" s="703"/>
      <c r="H22" s="705"/>
      <c r="I22" s="703"/>
    </row>
    <row r="23" spans="2:9" ht="15" customHeight="1">
      <c r="B23" s="1021"/>
      <c r="C23" s="697">
        <v>2012</v>
      </c>
      <c r="D23" s="698"/>
      <c r="E23" s="698"/>
      <c r="F23" s="698"/>
      <c r="G23" s="699"/>
      <c r="H23" s="700"/>
      <c r="I23" s="703"/>
    </row>
    <row r="24" spans="2:10" ht="15" customHeight="1">
      <c r="B24" s="1022"/>
      <c r="C24" s="697">
        <v>2013</v>
      </c>
      <c r="D24" s="701"/>
      <c r="E24" s="701"/>
      <c r="F24" s="701"/>
      <c r="G24" s="703"/>
      <c r="H24" s="704"/>
      <c r="I24" s="703"/>
      <c r="J24" s="702"/>
    </row>
    <row r="25" spans="2:8" ht="15" customHeight="1">
      <c r="B25" s="1020" t="s">
        <v>6</v>
      </c>
      <c r="C25" s="697">
        <v>2004</v>
      </c>
      <c r="D25" s="693">
        <v>1267.6036101965192</v>
      </c>
      <c r="E25" s="693">
        <v>1268.1374885790608</v>
      </c>
      <c r="F25" s="693">
        <v>1206.0263338864825</v>
      </c>
      <c r="G25" s="706"/>
      <c r="H25" s="704"/>
    </row>
    <row r="26" spans="2:8" ht="15" customHeight="1">
      <c r="B26" s="1021"/>
      <c r="C26" s="697">
        <v>2005</v>
      </c>
      <c r="D26" s="693">
        <v>1268.7812130909956</v>
      </c>
      <c r="E26" s="693">
        <v>1295.0335752167787</v>
      </c>
      <c r="F26" s="693">
        <v>1224.6778037015233</v>
      </c>
      <c r="G26" s="706"/>
      <c r="H26" s="704"/>
    </row>
    <row r="27" spans="2:8" ht="15" customHeight="1">
      <c r="B27" s="1021"/>
      <c r="C27" s="697">
        <v>2006</v>
      </c>
      <c r="D27" s="693">
        <v>1316.3797883932689</v>
      </c>
      <c r="E27" s="693">
        <v>1310.5610859711269</v>
      </c>
      <c r="F27" s="693">
        <v>1247.9519351720567</v>
      </c>
      <c r="G27" s="706"/>
      <c r="H27" s="694"/>
    </row>
    <row r="28" spans="2:9" ht="15" customHeight="1">
      <c r="B28" s="1021"/>
      <c r="C28" s="697">
        <v>2007</v>
      </c>
      <c r="D28" s="693">
        <v>1329.2820224215566</v>
      </c>
      <c r="E28" s="693">
        <v>1337.3827091451312</v>
      </c>
      <c r="F28" s="693">
        <v>1255.8851021763692</v>
      </c>
      <c r="G28" s="706"/>
      <c r="H28" s="694"/>
      <c r="I28" s="690"/>
    </row>
    <row r="29" spans="2:9" ht="15" customHeight="1">
      <c r="B29" s="1021"/>
      <c r="C29" s="697">
        <v>2008</v>
      </c>
      <c r="D29" s="693">
        <v>1342.0215153463907</v>
      </c>
      <c r="E29" s="693">
        <v>1389.2924645393525</v>
      </c>
      <c r="F29" s="693">
        <v>1284.7435252668618</v>
      </c>
      <c r="G29" s="706"/>
      <c r="H29" s="702"/>
      <c r="I29" s="690"/>
    </row>
    <row r="30" spans="2:12" ht="15" customHeight="1">
      <c r="B30" s="1021"/>
      <c r="C30" s="697">
        <v>2009</v>
      </c>
      <c r="D30" s="693">
        <v>1290.6948762508598</v>
      </c>
      <c r="E30" s="693">
        <v>1417.7103532436702</v>
      </c>
      <c r="F30" s="693">
        <v>1295.7675646908654</v>
      </c>
      <c r="G30" s="706"/>
      <c r="H30" s="702"/>
      <c r="I30" s="690"/>
      <c r="K30" s="695"/>
      <c r="L30" s="695"/>
    </row>
    <row r="31" spans="2:9" ht="15" customHeight="1">
      <c r="B31" s="1021"/>
      <c r="C31" s="697">
        <v>2010</v>
      </c>
      <c r="D31" s="693">
        <v>1300.4132930699736</v>
      </c>
      <c r="E31" s="693">
        <v>1402.7115873152788</v>
      </c>
      <c r="F31" s="693">
        <v>1298.287953361095</v>
      </c>
      <c r="G31" s="706"/>
      <c r="H31" s="702"/>
      <c r="I31" s="690"/>
    </row>
    <row r="32" spans="2:9" ht="15" customHeight="1">
      <c r="B32" s="1021"/>
      <c r="C32" s="697">
        <v>2011</v>
      </c>
      <c r="D32" s="693">
        <v>1277.748741983134</v>
      </c>
      <c r="E32" s="693">
        <v>1424.1607452871635</v>
      </c>
      <c r="F32" s="693">
        <v>1309.4877375945143</v>
      </c>
      <c r="G32" s="707"/>
      <c r="H32" s="702"/>
      <c r="I32" s="690"/>
    </row>
    <row r="33" spans="2:12" ht="15" customHeight="1">
      <c r="B33" s="1021"/>
      <c r="C33" s="697">
        <v>2012</v>
      </c>
      <c r="D33" s="697">
        <v>1303.9797182555606</v>
      </c>
      <c r="E33" s="697">
        <v>1460.687432048787</v>
      </c>
      <c r="F33" s="697">
        <v>1317.9242885784993</v>
      </c>
      <c r="G33" s="707"/>
      <c r="H33" s="700"/>
      <c r="I33" s="690"/>
      <c r="K33" s="708"/>
      <c r="L33" s="708"/>
    </row>
    <row r="34" spans="2:10" ht="15" customHeight="1">
      <c r="B34" s="1021"/>
      <c r="C34" s="697">
        <v>2013</v>
      </c>
      <c r="D34" s="697">
        <v>1293.2243608735976</v>
      </c>
      <c r="E34" s="697">
        <v>1456.8060235462465</v>
      </c>
      <c r="F34" s="697">
        <v>1333.8122767892926</v>
      </c>
      <c r="G34" s="707"/>
      <c r="H34" s="709"/>
      <c r="J34" s="702"/>
    </row>
    <row r="35" spans="2:10" ht="15" customHeight="1">
      <c r="B35" s="1021"/>
      <c r="C35" s="697">
        <v>2014</v>
      </c>
      <c r="D35" s="697">
        <v>1337.3900997780886</v>
      </c>
      <c r="E35" s="697">
        <v>1459.0768372522189</v>
      </c>
      <c r="F35" s="697">
        <v>1350.008901399524</v>
      </c>
      <c r="G35" s="707"/>
      <c r="H35" s="709"/>
      <c r="J35" s="702"/>
    </row>
    <row r="36" spans="2:10" ht="15" customHeight="1">
      <c r="B36" s="1022"/>
      <c r="C36" s="697">
        <v>2015</v>
      </c>
      <c r="D36" s="697">
        <v>1372.5554890144174</v>
      </c>
      <c r="E36" s="697">
        <v>1471.5715954469</v>
      </c>
      <c r="F36" s="697">
        <v>1375.6473851612757</v>
      </c>
      <c r="G36" s="709"/>
      <c r="H36" s="709"/>
      <c r="I36" s="708"/>
      <c r="J36" s="702"/>
    </row>
    <row r="37" spans="2:10" ht="150.75" customHeight="1">
      <c r="B37" s="1017" t="s">
        <v>455</v>
      </c>
      <c r="C37" s="1018"/>
      <c r="D37" s="1018"/>
      <c r="E37" s="1018"/>
      <c r="F37" s="1018"/>
      <c r="G37" s="710"/>
      <c r="H37" s="689"/>
      <c r="I37" s="689"/>
      <c r="J37" s="689"/>
    </row>
    <row r="39" ht="15">
      <c r="F39" s="690"/>
    </row>
    <row r="63" spans="3:8" ht="15">
      <c r="C63" s="711"/>
      <c r="D63" s="711"/>
      <c r="E63" s="711"/>
      <c r="F63" s="711"/>
      <c r="G63" s="711"/>
      <c r="H63" s="711"/>
    </row>
    <row r="64" spans="3:8" ht="15">
      <c r="C64" s="711"/>
      <c r="D64" s="711"/>
      <c r="E64" s="711"/>
      <c r="F64" s="711"/>
      <c r="G64" s="711"/>
      <c r="H64" s="711"/>
    </row>
    <row r="65" spans="3:8" ht="15">
      <c r="C65" s="711"/>
      <c r="D65" s="712"/>
      <c r="E65" s="712"/>
      <c r="F65" s="712"/>
      <c r="G65" s="712"/>
      <c r="H65" s="711"/>
    </row>
    <row r="66" spans="3:8" ht="15">
      <c r="C66" s="711"/>
      <c r="D66" s="711"/>
      <c r="E66" s="711"/>
      <c r="F66" s="711"/>
      <c r="G66" s="711"/>
      <c r="H66" s="711"/>
    </row>
    <row r="67" spans="3:8" ht="15">
      <c r="C67" s="711"/>
      <c r="D67" s="713"/>
      <c r="E67" s="713"/>
      <c r="F67" s="713"/>
      <c r="G67" s="713"/>
      <c r="H67" s="711"/>
    </row>
    <row r="68" spans="3:8" ht="15">
      <c r="C68" s="711"/>
      <c r="D68" s="713"/>
      <c r="E68" s="713"/>
      <c r="F68" s="713"/>
      <c r="G68" s="713"/>
      <c r="H68" s="711"/>
    </row>
    <row r="69" spans="3:8" ht="15">
      <c r="C69" s="711"/>
      <c r="D69" s="713"/>
      <c r="E69" s="713"/>
      <c r="F69" s="713"/>
      <c r="G69" s="713"/>
      <c r="H69" s="711"/>
    </row>
    <row r="70" spans="3:8" ht="15">
      <c r="C70" s="711"/>
      <c r="D70" s="713"/>
      <c r="E70" s="713"/>
      <c r="F70" s="713"/>
      <c r="G70" s="713"/>
      <c r="H70" s="711"/>
    </row>
    <row r="71" spans="3:8" ht="15">
      <c r="C71" s="711"/>
      <c r="D71" s="713"/>
      <c r="E71" s="713"/>
      <c r="F71" s="713"/>
      <c r="G71" s="713"/>
      <c r="H71" s="711"/>
    </row>
    <row r="72" spans="3:8" ht="15">
      <c r="C72" s="711"/>
      <c r="D72" s="713"/>
      <c r="E72" s="713"/>
      <c r="F72" s="713"/>
      <c r="G72" s="713"/>
      <c r="H72" s="711"/>
    </row>
    <row r="73" spans="3:8" ht="15">
      <c r="C73" s="711"/>
      <c r="D73" s="713"/>
      <c r="E73" s="713"/>
      <c r="F73" s="713"/>
      <c r="G73" s="713"/>
      <c r="H73" s="711"/>
    </row>
    <row r="74" spans="3:8" ht="15">
      <c r="C74" s="711"/>
      <c r="D74" s="713"/>
      <c r="E74" s="713"/>
      <c r="F74" s="713"/>
      <c r="G74" s="713"/>
      <c r="H74" s="711"/>
    </row>
    <row r="75" spans="3:8" ht="15">
      <c r="C75" s="711"/>
      <c r="D75" s="713"/>
      <c r="E75" s="713"/>
      <c r="F75" s="713"/>
      <c r="G75" s="713"/>
      <c r="H75" s="711"/>
    </row>
    <row r="76" spans="3:8" ht="15">
      <c r="C76" s="711"/>
      <c r="D76" s="713"/>
      <c r="E76" s="713"/>
      <c r="F76" s="713"/>
      <c r="G76" s="713"/>
      <c r="H76" s="711"/>
    </row>
    <row r="77" spans="4:7" ht="15">
      <c r="D77" s="714"/>
      <c r="E77" s="714"/>
      <c r="F77" s="714"/>
      <c r="G77" s="714"/>
    </row>
    <row r="78" spans="4:7" ht="15">
      <c r="D78" s="714"/>
      <c r="E78" s="714"/>
      <c r="F78" s="714"/>
      <c r="G78" s="714"/>
    </row>
    <row r="79" spans="4:7" ht="15">
      <c r="D79" s="714"/>
      <c r="E79" s="714"/>
      <c r="F79" s="714"/>
      <c r="G79" s="714"/>
    </row>
    <row r="80" spans="4:7" ht="15">
      <c r="D80" s="714"/>
      <c r="E80" s="714"/>
      <c r="F80" s="714"/>
      <c r="G80" s="714"/>
    </row>
    <row r="81" spans="4:7" ht="15">
      <c r="D81" s="714"/>
      <c r="E81" s="714"/>
      <c r="F81" s="714"/>
      <c r="G81" s="714"/>
    </row>
    <row r="82" spans="4:7" ht="15">
      <c r="D82" s="714"/>
      <c r="E82" s="714"/>
      <c r="F82" s="714"/>
      <c r="G82" s="714"/>
    </row>
    <row r="83" spans="4:7" ht="15">
      <c r="D83" s="714"/>
      <c r="E83" s="714"/>
      <c r="F83" s="714"/>
      <c r="G83" s="714"/>
    </row>
    <row r="84" spans="4:7" ht="15">
      <c r="D84" s="714"/>
      <c r="E84" s="714"/>
      <c r="F84" s="714"/>
      <c r="G84" s="714"/>
    </row>
    <row r="85" spans="4:7" ht="15">
      <c r="D85" s="714"/>
      <c r="E85" s="714"/>
      <c r="F85" s="714"/>
      <c r="G85" s="714"/>
    </row>
    <row r="86" spans="4:7" ht="15">
      <c r="D86" s="714"/>
      <c r="E86" s="714"/>
      <c r="F86" s="714"/>
      <c r="G86" s="714"/>
    </row>
    <row r="87" spans="4:9" ht="15">
      <c r="D87" s="715"/>
      <c r="E87" s="715"/>
      <c r="F87" s="715"/>
      <c r="G87" s="715"/>
      <c r="H87" s="716"/>
      <c r="I87" s="716"/>
    </row>
    <row r="88" spans="4:8" ht="15">
      <c r="D88" s="714"/>
      <c r="E88" s="714"/>
      <c r="F88" s="714"/>
      <c r="G88" s="714"/>
      <c r="H88" s="714"/>
    </row>
    <row r="89" spans="4:8" ht="15">
      <c r="D89" s="714"/>
      <c r="E89" s="714"/>
      <c r="F89" s="714"/>
      <c r="G89" s="714"/>
      <c r="H89" s="714"/>
    </row>
    <row r="90" spans="4:8" ht="15">
      <c r="D90" s="714"/>
      <c r="E90" s="714"/>
      <c r="F90" s="714"/>
      <c r="G90" s="714"/>
      <c r="H90" s="714"/>
    </row>
    <row r="92" spans="4:7" ht="15">
      <c r="D92" s="714"/>
      <c r="E92" s="714"/>
      <c r="F92" s="714"/>
      <c r="G92" s="714"/>
    </row>
    <row r="93" spans="4:7" ht="15">
      <c r="D93" s="714"/>
      <c r="E93" s="714"/>
      <c r="F93" s="714"/>
      <c r="G93" s="714"/>
    </row>
    <row r="94" spans="4:7" ht="15">
      <c r="D94" s="714"/>
      <c r="E94" s="714"/>
      <c r="F94" s="714"/>
      <c r="G94" s="714"/>
    </row>
  </sheetData>
  <mergeCells count="7">
    <mergeCell ref="B37:F37"/>
    <mergeCell ref="B2:F2"/>
    <mergeCell ref="E3:F3"/>
    <mergeCell ref="B4:C4"/>
    <mergeCell ref="B5:B14"/>
    <mergeCell ref="B15:B24"/>
    <mergeCell ref="B25:B36"/>
  </mergeCells>
  <printOptions/>
  <pageMargins left="0.787401575" right="0.787401575" top="0.984251969" bottom="0.984251969" header="0.4921259845" footer="0.4921259845"/>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9"/>
  <sheetViews>
    <sheetView showGridLines="0" workbookViewId="0" topLeftCell="A1">
      <selection activeCell="B2" sqref="B2:F2"/>
    </sheetView>
  </sheetViews>
  <sheetFormatPr defaultColWidth="11.421875" defaultRowHeight="15"/>
  <cols>
    <col min="1" max="1" width="3.7109375" style="717" customWidth="1"/>
    <col min="2" max="2" width="38.57421875" style="717" customWidth="1"/>
    <col min="3" max="6" width="10.7109375" style="717" customWidth="1"/>
    <col min="7" max="256" width="11.421875" style="717" customWidth="1"/>
    <col min="257" max="257" width="3.7109375" style="717" customWidth="1"/>
    <col min="258" max="258" width="38.57421875" style="717" customWidth="1"/>
    <col min="259" max="262" width="10.7109375" style="717" customWidth="1"/>
    <col min="263" max="512" width="11.421875" style="717" customWidth="1"/>
    <col min="513" max="513" width="3.7109375" style="717" customWidth="1"/>
    <col min="514" max="514" width="38.57421875" style="717" customWidth="1"/>
    <col min="515" max="518" width="10.7109375" style="717" customWidth="1"/>
    <col min="519" max="768" width="11.421875" style="717" customWidth="1"/>
    <col min="769" max="769" width="3.7109375" style="717" customWidth="1"/>
    <col min="770" max="770" width="38.57421875" style="717" customWidth="1"/>
    <col min="771" max="774" width="10.7109375" style="717" customWidth="1"/>
    <col min="775" max="1024" width="11.421875" style="717" customWidth="1"/>
    <col min="1025" max="1025" width="3.7109375" style="717" customWidth="1"/>
    <col min="1026" max="1026" width="38.57421875" style="717" customWidth="1"/>
    <col min="1027" max="1030" width="10.7109375" style="717" customWidth="1"/>
    <col min="1031" max="1280" width="11.421875" style="717" customWidth="1"/>
    <col min="1281" max="1281" width="3.7109375" style="717" customWidth="1"/>
    <col min="1282" max="1282" width="38.57421875" style="717" customWidth="1"/>
    <col min="1283" max="1286" width="10.7109375" style="717" customWidth="1"/>
    <col min="1287" max="1536" width="11.421875" style="717" customWidth="1"/>
    <col min="1537" max="1537" width="3.7109375" style="717" customWidth="1"/>
    <col min="1538" max="1538" width="38.57421875" style="717" customWidth="1"/>
    <col min="1539" max="1542" width="10.7109375" style="717" customWidth="1"/>
    <col min="1543" max="1792" width="11.421875" style="717" customWidth="1"/>
    <col min="1793" max="1793" width="3.7109375" style="717" customWidth="1"/>
    <col min="1794" max="1794" width="38.57421875" style="717" customWidth="1"/>
    <col min="1795" max="1798" width="10.7109375" style="717" customWidth="1"/>
    <col min="1799" max="2048" width="11.421875" style="717" customWidth="1"/>
    <col min="2049" max="2049" width="3.7109375" style="717" customWidth="1"/>
    <col min="2050" max="2050" width="38.57421875" style="717" customWidth="1"/>
    <col min="2051" max="2054" width="10.7109375" style="717" customWidth="1"/>
    <col min="2055" max="2304" width="11.421875" style="717" customWidth="1"/>
    <col min="2305" max="2305" width="3.7109375" style="717" customWidth="1"/>
    <col min="2306" max="2306" width="38.57421875" style="717" customWidth="1"/>
    <col min="2307" max="2310" width="10.7109375" style="717" customWidth="1"/>
    <col min="2311" max="2560" width="11.421875" style="717" customWidth="1"/>
    <col min="2561" max="2561" width="3.7109375" style="717" customWidth="1"/>
    <col min="2562" max="2562" width="38.57421875" style="717" customWidth="1"/>
    <col min="2563" max="2566" width="10.7109375" style="717" customWidth="1"/>
    <col min="2567" max="2816" width="11.421875" style="717" customWidth="1"/>
    <col min="2817" max="2817" width="3.7109375" style="717" customWidth="1"/>
    <col min="2818" max="2818" width="38.57421875" style="717" customWidth="1"/>
    <col min="2819" max="2822" width="10.7109375" style="717" customWidth="1"/>
    <col min="2823" max="3072" width="11.421875" style="717" customWidth="1"/>
    <col min="3073" max="3073" width="3.7109375" style="717" customWidth="1"/>
    <col min="3074" max="3074" width="38.57421875" style="717" customWidth="1"/>
    <col min="3075" max="3078" width="10.7109375" style="717" customWidth="1"/>
    <col min="3079" max="3328" width="11.421875" style="717" customWidth="1"/>
    <col min="3329" max="3329" width="3.7109375" style="717" customWidth="1"/>
    <col min="3330" max="3330" width="38.57421875" style="717" customWidth="1"/>
    <col min="3331" max="3334" width="10.7109375" style="717" customWidth="1"/>
    <col min="3335" max="3584" width="11.421875" style="717" customWidth="1"/>
    <col min="3585" max="3585" width="3.7109375" style="717" customWidth="1"/>
    <col min="3586" max="3586" width="38.57421875" style="717" customWidth="1"/>
    <col min="3587" max="3590" width="10.7109375" style="717" customWidth="1"/>
    <col min="3591" max="3840" width="11.421875" style="717" customWidth="1"/>
    <col min="3841" max="3841" width="3.7109375" style="717" customWidth="1"/>
    <col min="3842" max="3842" width="38.57421875" style="717" customWidth="1"/>
    <col min="3843" max="3846" width="10.7109375" style="717" customWidth="1"/>
    <col min="3847" max="4096" width="11.421875" style="717" customWidth="1"/>
    <col min="4097" max="4097" width="3.7109375" style="717" customWidth="1"/>
    <col min="4098" max="4098" width="38.57421875" style="717" customWidth="1"/>
    <col min="4099" max="4102" width="10.7109375" style="717" customWidth="1"/>
    <col min="4103" max="4352" width="11.421875" style="717" customWidth="1"/>
    <col min="4353" max="4353" width="3.7109375" style="717" customWidth="1"/>
    <col min="4354" max="4354" width="38.57421875" style="717" customWidth="1"/>
    <col min="4355" max="4358" width="10.7109375" style="717" customWidth="1"/>
    <col min="4359" max="4608" width="11.421875" style="717" customWidth="1"/>
    <col min="4609" max="4609" width="3.7109375" style="717" customWidth="1"/>
    <col min="4610" max="4610" width="38.57421875" style="717" customWidth="1"/>
    <col min="4611" max="4614" width="10.7109375" style="717" customWidth="1"/>
    <col min="4615" max="4864" width="11.421875" style="717" customWidth="1"/>
    <col min="4865" max="4865" width="3.7109375" style="717" customWidth="1"/>
    <col min="4866" max="4866" width="38.57421875" style="717" customWidth="1"/>
    <col min="4867" max="4870" width="10.7109375" style="717" customWidth="1"/>
    <col min="4871" max="5120" width="11.421875" style="717" customWidth="1"/>
    <col min="5121" max="5121" width="3.7109375" style="717" customWidth="1"/>
    <col min="5122" max="5122" width="38.57421875" style="717" customWidth="1"/>
    <col min="5123" max="5126" width="10.7109375" style="717" customWidth="1"/>
    <col min="5127" max="5376" width="11.421875" style="717" customWidth="1"/>
    <col min="5377" max="5377" width="3.7109375" style="717" customWidth="1"/>
    <col min="5378" max="5378" width="38.57421875" style="717" customWidth="1"/>
    <col min="5379" max="5382" width="10.7109375" style="717" customWidth="1"/>
    <col min="5383" max="5632" width="11.421875" style="717" customWidth="1"/>
    <col min="5633" max="5633" width="3.7109375" style="717" customWidth="1"/>
    <col min="5634" max="5634" width="38.57421875" style="717" customWidth="1"/>
    <col min="5635" max="5638" width="10.7109375" style="717" customWidth="1"/>
    <col min="5639" max="5888" width="11.421875" style="717" customWidth="1"/>
    <col min="5889" max="5889" width="3.7109375" style="717" customWidth="1"/>
    <col min="5890" max="5890" width="38.57421875" style="717" customWidth="1"/>
    <col min="5891" max="5894" width="10.7109375" style="717" customWidth="1"/>
    <col min="5895" max="6144" width="11.421875" style="717" customWidth="1"/>
    <col min="6145" max="6145" width="3.7109375" style="717" customWidth="1"/>
    <col min="6146" max="6146" width="38.57421875" style="717" customWidth="1"/>
    <col min="6147" max="6150" width="10.7109375" style="717" customWidth="1"/>
    <col min="6151" max="6400" width="11.421875" style="717" customWidth="1"/>
    <col min="6401" max="6401" width="3.7109375" style="717" customWidth="1"/>
    <col min="6402" max="6402" width="38.57421875" style="717" customWidth="1"/>
    <col min="6403" max="6406" width="10.7109375" style="717" customWidth="1"/>
    <col min="6407" max="6656" width="11.421875" style="717" customWidth="1"/>
    <col min="6657" max="6657" width="3.7109375" style="717" customWidth="1"/>
    <col min="6658" max="6658" width="38.57421875" style="717" customWidth="1"/>
    <col min="6659" max="6662" width="10.7109375" style="717" customWidth="1"/>
    <col min="6663" max="6912" width="11.421875" style="717" customWidth="1"/>
    <col min="6913" max="6913" width="3.7109375" style="717" customWidth="1"/>
    <col min="6914" max="6914" width="38.57421875" style="717" customWidth="1"/>
    <col min="6915" max="6918" width="10.7109375" style="717" customWidth="1"/>
    <col min="6919" max="7168" width="11.421875" style="717" customWidth="1"/>
    <col min="7169" max="7169" width="3.7109375" style="717" customWidth="1"/>
    <col min="7170" max="7170" width="38.57421875" style="717" customWidth="1"/>
    <col min="7171" max="7174" width="10.7109375" style="717" customWidth="1"/>
    <col min="7175" max="7424" width="11.421875" style="717" customWidth="1"/>
    <col min="7425" max="7425" width="3.7109375" style="717" customWidth="1"/>
    <col min="7426" max="7426" width="38.57421875" style="717" customWidth="1"/>
    <col min="7427" max="7430" width="10.7109375" style="717" customWidth="1"/>
    <col min="7431" max="7680" width="11.421875" style="717" customWidth="1"/>
    <col min="7681" max="7681" width="3.7109375" style="717" customWidth="1"/>
    <col min="7682" max="7682" width="38.57421875" style="717" customWidth="1"/>
    <col min="7683" max="7686" width="10.7109375" style="717" customWidth="1"/>
    <col min="7687" max="7936" width="11.421875" style="717" customWidth="1"/>
    <col min="7937" max="7937" width="3.7109375" style="717" customWidth="1"/>
    <col min="7938" max="7938" width="38.57421875" style="717" customWidth="1"/>
    <col min="7939" max="7942" width="10.7109375" style="717" customWidth="1"/>
    <col min="7943" max="8192" width="11.421875" style="717" customWidth="1"/>
    <col min="8193" max="8193" width="3.7109375" style="717" customWidth="1"/>
    <col min="8194" max="8194" width="38.57421875" style="717" customWidth="1"/>
    <col min="8195" max="8198" width="10.7109375" style="717" customWidth="1"/>
    <col min="8199" max="8448" width="11.421875" style="717" customWidth="1"/>
    <col min="8449" max="8449" width="3.7109375" style="717" customWidth="1"/>
    <col min="8450" max="8450" width="38.57421875" style="717" customWidth="1"/>
    <col min="8451" max="8454" width="10.7109375" style="717" customWidth="1"/>
    <col min="8455" max="8704" width="11.421875" style="717" customWidth="1"/>
    <col min="8705" max="8705" width="3.7109375" style="717" customWidth="1"/>
    <col min="8706" max="8706" width="38.57421875" style="717" customWidth="1"/>
    <col min="8707" max="8710" width="10.7109375" style="717" customWidth="1"/>
    <col min="8711" max="8960" width="11.421875" style="717" customWidth="1"/>
    <col min="8961" max="8961" width="3.7109375" style="717" customWidth="1"/>
    <col min="8962" max="8962" width="38.57421875" style="717" customWidth="1"/>
    <col min="8963" max="8966" width="10.7109375" style="717" customWidth="1"/>
    <col min="8967" max="9216" width="11.421875" style="717" customWidth="1"/>
    <col min="9217" max="9217" width="3.7109375" style="717" customWidth="1"/>
    <col min="9218" max="9218" width="38.57421875" style="717" customWidth="1"/>
    <col min="9219" max="9222" width="10.7109375" style="717" customWidth="1"/>
    <col min="9223" max="9472" width="11.421875" style="717" customWidth="1"/>
    <col min="9473" max="9473" width="3.7109375" style="717" customWidth="1"/>
    <col min="9474" max="9474" width="38.57421875" style="717" customWidth="1"/>
    <col min="9475" max="9478" width="10.7109375" style="717" customWidth="1"/>
    <col min="9479" max="9728" width="11.421875" style="717" customWidth="1"/>
    <col min="9729" max="9729" width="3.7109375" style="717" customWidth="1"/>
    <col min="9730" max="9730" width="38.57421875" style="717" customWidth="1"/>
    <col min="9731" max="9734" width="10.7109375" style="717" customWidth="1"/>
    <col min="9735" max="9984" width="11.421875" style="717" customWidth="1"/>
    <col min="9985" max="9985" width="3.7109375" style="717" customWidth="1"/>
    <col min="9986" max="9986" width="38.57421875" style="717" customWidth="1"/>
    <col min="9987" max="9990" width="10.7109375" style="717" customWidth="1"/>
    <col min="9991" max="10240" width="11.421875" style="717" customWidth="1"/>
    <col min="10241" max="10241" width="3.7109375" style="717" customWidth="1"/>
    <col min="10242" max="10242" width="38.57421875" style="717" customWidth="1"/>
    <col min="10243" max="10246" width="10.7109375" style="717" customWidth="1"/>
    <col min="10247" max="10496" width="11.421875" style="717" customWidth="1"/>
    <col min="10497" max="10497" width="3.7109375" style="717" customWidth="1"/>
    <col min="10498" max="10498" width="38.57421875" style="717" customWidth="1"/>
    <col min="10499" max="10502" width="10.7109375" style="717" customWidth="1"/>
    <col min="10503" max="10752" width="11.421875" style="717" customWidth="1"/>
    <col min="10753" max="10753" width="3.7109375" style="717" customWidth="1"/>
    <col min="10754" max="10754" width="38.57421875" style="717" customWidth="1"/>
    <col min="10755" max="10758" width="10.7109375" style="717" customWidth="1"/>
    <col min="10759" max="11008" width="11.421875" style="717" customWidth="1"/>
    <col min="11009" max="11009" width="3.7109375" style="717" customWidth="1"/>
    <col min="11010" max="11010" width="38.57421875" style="717" customWidth="1"/>
    <col min="11011" max="11014" width="10.7109375" style="717" customWidth="1"/>
    <col min="11015" max="11264" width="11.421875" style="717" customWidth="1"/>
    <col min="11265" max="11265" width="3.7109375" style="717" customWidth="1"/>
    <col min="11266" max="11266" width="38.57421875" style="717" customWidth="1"/>
    <col min="11267" max="11270" width="10.7109375" style="717" customWidth="1"/>
    <col min="11271" max="11520" width="11.421875" style="717" customWidth="1"/>
    <col min="11521" max="11521" width="3.7109375" style="717" customWidth="1"/>
    <col min="11522" max="11522" width="38.57421875" style="717" customWidth="1"/>
    <col min="11523" max="11526" width="10.7109375" style="717" customWidth="1"/>
    <col min="11527" max="11776" width="11.421875" style="717" customWidth="1"/>
    <col min="11777" max="11777" width="3.7109375" style="717" customWidth="1"/>
    <col min="11778" max="11778" width="38.57421875" style="717" customWidth="1"/>
    <col min="11779" max="11782" width="10.7109375" style="717" customWidth="1"/>
    <col min="11783" max="12032" width="11.421875" style="717" customWidth="1"/>
    <col min="12033" max="12033" width="3.7109375" style="717" customWidth="1"/>
    <col min="12034" max="12034" width="38.57421875" style="717" customWidth="1"/>
    <col min="12035" max="12038" width="10.7109375" style="717" customWidth="1"/>
    <col min="12039" max="12288" width="11.421875" style="717" customWidth="1"/>
    <col min="12289" max="12289" width="3.7109375" style="717" customWidth="1"/>
    <col min="12290" max="12290" width="38.57421875" style="717" customWidth="1"/>
    <col min="12291" max="12294" width="10.7109375" style="717" customWidth="1"/>
    <col min="12295" max="12544" width="11.421875" style="717" customWidth="1"/>
    <col min="12545" max="12545" width="3.7109375" style="717" customWidth="1"/>
    <col min="12546" max="12546" width="38.57421875" style="717" customWidth="1"/>
    <col min="12547" max="12550" width="10.7109375" style="717" customWidth="1"/>
    <col min="12551" max="12800" width="11.421875" style="717" customWidth="1"/>
    <col min="12801" max="12801" width="3.7109375" style="717" customWidth="1"/>
    <col min="12802" max="12802" width="38.57421875" style="717" customWidth="1"/>
    <col min="12803" max="12806" width="10.7109375" style="717" customWidth="1"/>
    <col min="12807" max="13056" width="11.421875" style="717" customWidth="1"/>
    <col min="13057" max="13057" width="3.7109375" style="717" customWidth="1"/>
    <col min="13058" max="13058" width="38.57421875" style="717" customWidth="1"/>
    <col min="13059" max="13062" width="10.7109375" style="717" customWidth="1"/>
    <col min="13063" max="13312" width="11.421875" style="717" customWidth="1"/>
    <col min="13313" max="13313" width="3.7109375" style="717" customWidth="1"/>
    <col min="13314" max="13314" width="38.57421875" style="717" customWidth="1"/>
    <col min="13315" max="13318" width="10.7109375" style="717" customWidth="1"/>
    <col min="13319" max="13568" width="11.421875" style="717" customWidth="1"/>
    <col min="13569" max="13569" width="3.7109375" style="717" customWidth="1"/>
    <col min="13570" max="13570" width="38.57421875" style="717" customWidth="1"/>
    <col min="13571" max="13574" width="10.7109375" style="717" customWidth="1"/>
    <col min="13575" max="13824" width="11.421875" style="717" customWidth="1"/>
    <col min="13825" max="13825" width="3.7109375" style="717" customWidth="1"/>
    <col min="13826" max="13826" width="38.57421875" style="717" customWidth="1"/>
    <col min="13827" max="13830" width="10.7109375" style="717" customWidth="1"/>
    <col min="13831" max="14080" width="11.421875" style="717" customWidth="1"/>
    <col min="14081" max="14081" width="3.7109375" style="717" customWidth="1"/>
    <col min="14082" max="14082" width="38.57421875" style="717" customWidth="1"/>
    <col min="14083" max="14086" width="10.7109375" style="717" customWidth="1"/>
    <col min="14087" max="14336" width="11.421875" style="717" customWidth="1"/>
    <col min="14337" max="14337" width="3.7109375" style="717" customWidth="1"/>
    <col min="14338" max="14338" width="38.57421875" style="717" customWidth="1"/>
    <col min="14339" max="14342" width="10.7109375" style="717" customWidth="1"/>
    <col min="14343" max="14592" width="11.421875" style="717" customWidth="1"/>
    <col min="14593" max="14593" width="3.7109375" style="717" customWidth="1"/>
    <col min="14594" max="14594" width="38.57421875" style="717" customWidth="1"/>
    <col min="14595" max="14598" width="10.7109375" style="717" customWidth="1"/>
    <col min="14599" max="14848" width="11.421875" style="717" customWidth="1"/>
    <col min="14849" max="14849" width="3.7109375" style="717" customWidth="1"/>
    <col min="14850" max="14850" width="38.57421875" style="717" customWidth="1"/>
    <col min="14851" max="14854" width="10.7109375" style="717" customWidth="1"/>
    <col min="14855" max="15104" width="11.421875" style="717" customWidth="1"/>
    <col min="15105" max="15105" width="3.7109375" style="717" customWidth="1"/>
    <col min="15106" max="15106" width="38.57421875" style="717" customWidth="1"/>
    <col min="15107" max="15110" width="10.7109375" style="717" customWidth="1"/>
    <col min="15111" max="15360" width="11.421875" style="717" customWidth="1"/>
    <col min="15361" max="15361" width="3.7109375" style="717" customWidth="1"/>
    <col min="15362" max="15362" width="38.57421875" style="717" customWidth="1"/>
    <col min="15363" max="15366" width="10.7109375" style="717" customWidth="1"/>
    <col min="15367" max="15616" width="11.421875" style="717" customWidth="1"/>
    <col min="15617" max="15617" width="3.7109375" style="717" customWidth="1"/>
    <col min="15618" max="15618" width="38.57421875" style="717" customWidth="1"/>
    <col min="15619" max="15622" width="10.7109375" style="717" customWidth="1"/>
    <col min="15623" max="15872" width="11.421875" style="717" customWidth="1"/>
    <col min="15873" max="15873" width="3.7109375" style="717" customWidth="1"/>
    <col min="15874" max="15874" width="38.57421875" style="717" customWidth="1"/>
    <col min="15875" max="15878" width="10.7109375" style="717" customWidth="1"/>
    <col min="15879" max="16128" width="11.421875" style="717" customWidth="1"/>
    <col min="16129" max="16129" width="3.7109375" style="717" customWidth="1"/>
    <col min="16130" max="16130" width="38.57421875" style="717" customWidth="1"/>
    <col min="16131" max="16134" width="10.7109375" style="717" customWidth="1"/>
    <col min="16135" max="16384" width="11.421875" style="717" customWidth="1"/>
  </cols>
  <sheetData>
    <row r="2" spans="2:6" ht="27" customHeight="1">
      <c r="B2" s="1023" t="s">
        <v>456</v>
      </c>
      <c r="C2" s="1024"/>
      <c r="D2" s="1024"/>
      <c r="E2" s="1024"/>
      <c r="F2" s="1024"/>
    </row>
    <row r="3" spans="2:6" ht="13.5">
      <c r="B3" s="718"/>
      <c r="C3" s="718"/>
      <c r="D3" s="719"/>
      <c r="E3" s="718"/>
      <c r="F3" s="719" t="s">
        <v>104</v>
      </c>
    </row>
    <row r="4" spans="2:6" ht="27.75" customHeight="1">
      <c r="B4" s="720"/>
      <c r="C4" s="721" t="s">
        <v>21</v>
      </c>
      <c r="D4" s="722" t="s">
        <v>22</v>
      </c>
      <c r="E4" s="722" t="s">
        <v>33</v>
      </c>
      <c r="F4" s="722" t="s">
        <v>34</v>
      </c>
    </row>
    <row r="5" spans="2:6" ht="13.5">
      <c r="B5" s="723" t="s">
        <v>457</v>
      </c>
      <c r="C5" s="724">
        <v>64.00929290191192</v>
      </c>
      <c r="D5" s="724">
        <v>43.2661354484143</v>
      </c>
      <c r="E5" s="724">
        <v>49</v>
      </c>
      <c r="F5" s="724">
        <v>56</v>
      </c>
    </row>
    <row r="6" spans="2:6" ht="13.5">
      <c r="B6" s="725" t="s">
        <v>458</v>
      </c>
      <c r="C6" s="724">
        <v>35.99070709808807</v>
      </c>
      <c r="D6" s="724">
        <v>56.7338645515857</v>
      </c>
      <c r="E6" s="724">
        <v>51</v>
      </c>
      <c r="F6" s="724">
        <v>44</v>
      </c>
    </row>
    <row r="7" spans="2:6" ht="13.5">
      <c r="B7" s="726" t="s">
        <v>459</v>
      </c>
      <c r="C7" s="727">
        <v>18.737326083896765</v>
      </c>
      <c r="D7" s="727">
        <v>51.10099266820891</v>
      </c>
      <c r="E7" s="727" t="s">
        <v>24</v>
      </c>
      <c r="F7" s="727" t="s">
        <v>24</v>
      </c>
    </row>
    <row r="8" spans="2:6" ht="13.5">
      <c r="B8" s="728" t="s">
        <v>460</v>
      </c>
      <c r="C8" s="729">
        <v>5.315268821688535</v>
      </c>
      <c r="D8" s="729">
        <v>35.808271827072545</v>
      </c>
      <c r="E8" s="729" t="s">
        <v>24</v>
      </c>
      <c r="F8" s="729" t="s">
        <v>24</v>
      </c>
    </row>
    <row r="9" spans="2:6" ht="13.5">
      <c r="B9" s="728" t="s">
        <v>461</v>
      </c>
      <c r="C9" s="729">
        <v>13.54</v>
      </c>
      <c r="D9" s="729">
        <v>15.292720841136367</v>
      </c>
      <c r="E9" s="729" t="s">
        <v>24</v>
      </c>
      <c r="F9" s="729" t="s">
        <v>24</v>
      </c>
    </row>
    <row r="10" spans="2:6" ht="13.5">
      <c r="B10" s="730" t="s">
        <v>462</v>
      </c>
      <c r="C10" s="731">
        <v>17.25338101419131</v>
      </c>
      <c r="D10" s="731">
        <v>5.632871883376786</v>
      </c>
      <c r="E10" s="731" t="s">
        <v>24</v>
      </c>
      <c r="F10" s="731" t="s">
        <v>24</v>
      </c>
    </row>
    <row r="11" spans="2:6" ht="13.5">
      <c r="B11" s="728" t="s">
        <v>463</v>
      </c>
      <c r="C11" s="729">
        <v>4.800927205022476</v>
      </c>
      <c r="D11" s="729" t="s">
        <v>24</v>
      </c>
      <c r="E11" s="729" t="s">
        <v>24</v>
      </c>
      <c r="F11" s="729" t="s">
        <v>24</v>
      </c>
    </row>
    <row r="12" spans="2:6" ht="13.5">
      <c r="B12" s="732" t="s">
        <v>464</v>
      </c>
      <c r="C12" s="733">
        <v>12.452453809168833</v>
      </c>
      <c r="D12" s="729">
        <v>5.632871883376786</v>
      </c>
      <c r="E12" s="729" t="s">
        <v>24</v>
      </c>
      <c r="F12" s="729" t="s">
        <v>24</v>
      </c>
    </row>
    <row r="13" spans="2:6" ht="13.5">
      <c r="B13" s="723" t="s">
        <v>465</v>
      </c>
      <c r="C13" s="734">
        <f>C9+C11</f>
        <v>18.340927205022474</v>
      </c>
      <c r="D13" s="734">
        <f>D9</f>
        <v>15.292720841136367</v>
      </c>
      <c r="E13" s="734" t="s">
        <v>24</v>
      </c>
      <c r="F13" s="734" t="s">
        <v>24</v>
      </c>
    </row>
    <row r="14" spans="1:6" ht="103.5" customHeight="1">
      <c r="A14" s="735"/>
      <c r="B14" s="1025" t="s">
        <v>466</v>
      </c>
      <c r="C14" s="1026"/>
      <c r="D14" s="1026"/>
      <c r="E14" s="1026"/>
      <c r="F14" s="1026"/>
    </row>
    <row r="15" spans="1:5" ht="15">
      <c r="A15" s="735"/>
      <c r="B15" s="736"/>
      <c r="C15" s="737"/>
      <c r="D15" s="737"/>
      <c r="E15" s="737"/>
    </row>
    <row r="16" spans="1:5" ht="15">
      <c r="A16" s="735"/>
      <c r="B16" s="738"/>
      <c r="C16" s="737"/>
      <c r="D16" s="737"/>
      <c r="E16" s="737"/>
    </row>
    <row r="17" spans="1:5" ht="15">
      <c r="A17" s="735"/>
      <c r="B17" s="739"/>
      <c r="C17" s="737"/>
      <c r="D17" s="737"/>
      <c r="E17" s="737"/>
    </row>
    <row r="18" spans="1:5" ht="15">
      <c r="A18" s="735"/>
      <c r="B18" s="736"/>
      <c r="C18" s="737"/>
      <c r="D18" s="737"/>
      <c r="E18" s="737"/>
    </row>
    <row r="19" spans="1:4" ht="15">
      <c r="A19" s="735"/>
      <c r="B19" s="740"/>
      <c r="C19" s="735"/>
      <c r="D19" s="735"/>
    </row>
    <row r="24" spans="2:5" ht="15.75">
      <c r="B24" s="741"/>
      <c r="C24" s="1027"/>
      <c r="D24" s="1027"/>
      <c r="E24" s="1027"/>
    </row>
    <row r="25" spans="2:5" ht="15">
      <c r="B25" s="1028"/>
      <c r="C25" s="1028"/>
      <c r="D25" s="1028"/>
      <c r="E25" s="1028"/>
    </row>
    <row r="26" spans="2:5" ht="15.75">
      <c r="B26" s="1029"/>
      <c r="C26" s="1029"/>
      <c r="D26" s="1027"/>
      <c r="E26" s="1027"/>
    </row>
    <row r="27" spans="2:7" ht="15.75">
      <c r="B27" s="1030"/>
      <c r="C27" s="1030"/>
      <c r="D27" s="1030"/>
      <c r="E27" s="742"/>
      <c r="F27" s="743"/>
      <c r="G27" s="743"/>
    </row>
    <row r="28" spans="2:7" ht="15">
      <c r="B28" s="1031"/>
      <c r="C28" s="1031"/>
      <c r="D28" s="1032"/>
      <c r="E28" s="1032"/>
      <c r="F28" s="743"/>
      <c r="G28" s="743"/>
    </row>
    <row r="29" spans="2:7" ht="15">
      <c r="B29" s="1033"/>
      <c r="C29" s="1033"/>
      <c r="D29" s="1032"/>
      <c r="E29" s="1032"/>
      <c r="F29" s="743"/>
      <c r="G29" s="743"/>
    </row>
    <row r="30" spans="2:7" ht="15">
      <c r="B30" s="1033"/>
      <c r="C30" s="1033"/>
      <c r="D30" s="1032"/>
      <c r="E30" s="1032"/>
      <c r="F30" s="743"/>
      <c r="G30" s="743"/>
    </row>
    <row r="31" spans="2:7" ht="15">
      <c r="B31" s="1031"/>
      <c r="C31" s="1031"/>
      <c r="D31" s="1032"/>
      <c r="E31" s="1032"/>
      <c r="F31" s="743"/>
      <c r="G31" s="743"/>
    </row>
    <row r="32" spans="2:7" ht="15">
      <c r="B32" s="1031"/>
      <c r="C32" s="1031"/>
      <c r="D32" s="1032"/>
      <c r="E32" s="1032"/>
      <c r="F32" s="743"/>
      <c r="G32" s="743"/>
    </row>
    <row r="33" spans="2:7" ht="15">
      <c r="B33" s="1031"/>
      <c r="C33" s="1031"/>
      <c r="D33" s="1032"/>
      <c r="E33" s="1032"/>
      <c r="F33" s="743"/>
      <c r="G33" s="743"/>
    </row>
    <row r="34" spans="2:7" ht="15">
      <c r="B34" s="744"/>
      <c r="C34" s="745"/>
      <c r="D34" s="745"/>
      <c r="E34" s="745"/>
      <c r="F34" s="743"/>
      <c r="G34" s="743"/>
    </row>
    <row r="35" spans="2:7" ht="15">
      <c r="B35" s="743"/>
      <c r="C35" s="743"/>
      <c r="D35" s="743"/>
      <c r="E35" s="743"/>
      <c r="F35" s="743"/>
      <c r="G35" s="743"/>
    </row>
    <row r="36" spans="2:7" ht="15">
      <c r="B36" s="743"/>
      <c r="C36" s="743"/>
      <c r="D36" s="743"/>
      <c r="E36" s="743"/>
      <c r="F36" s="743"/>
      <c r="G36" s="743"/>
    </row>
    <row r="37" spans="2:7" ht="15">
      <c r="B37" s="743"/>
      <c r="C37" s="743"/>
      <c r="D37" s="743"/>
      <c r="E37" s="743"/>
      <c r="F37" s="743"/>
      <c r="G37" s="743"/>
    </row>
    <row r="38" spans="2:7" ht="15">
      <c r="B38" s="743"/>
      <c r="C38" s="743"/>
      <c r="D38" s="743"/>
      <c r="E38" s="743"/>
      <c r="F38" s="743"/>
      <c r="G38" s="743"/>
    </row>
    <row r="39" spans="2:7" ht="15">
      <c r="B39" s="743"/>
      <c r="C39" s="743"/>
      <c r="D39" s="743"/>
      <c r="E39" s="743"/>
      <c r="F39" s="743"/>
      <c r="G39" s="743"/>
    </row>
  </sheetData>
  <mergeCells count="14">
    <mergeCell ref="B27:D27"/>
    <mergeCell ref="B28:C28"/>
    <mergeCell ref="D28:E33"/>
    <mergeCell ref="B29:C29"/>
    <mergeCell ref="B30:C30"/>
    <mergeCell ref="B31:C31"/>
    <mergeCell ref="B32:C32"/>
    <mergeCell ref="B33:C33"/>
    <mergeCell ref="B2:F2"/>
    <mergeCell ref="B14:F14"/>
    <mergeCell ref="C24:E24"/>
    <mergeCell ref="B25:E25"/>
    <mergeCell ref="B26:C26"/>
    <mergeCell ref="D26:E26"/>
  </mergeCells>
  <printOptions/>
  <pageMargins left="0.7" right="0.7" top="0.75" bottom="0.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
  <sheetViews>
    <sheetView showGridLines="0" workbookViewId="0" topLeftCell="A1">
      <selection activeCell="B2" sqref="B2:E2"/>
    </sheetView>
  </sheetViews>
  <sheetFormatPr defaultColWidth="11.421875" defaultRowHeight="15"/>
  <cols>
    <col min="1" max="1" width="3.00390625" style="438" customWidth="1"/>
    <col min="2" max="2" width="19.28125" style="438" customWidth="1"/>
    <col min="3" max="5" width="15.7109375" style="438" customWidth="1"/>
    <col min="6" max="6" width="9.00390625" style="438" customWidth="1"/>
    <col min="7" max="256" width="11.421875" style="438" customWidth="1"/>
    <col min="257" max="257" width="3.00390625" style="438" customWidth="1"/>
    <col min="258" max="258" width="19.28125" style="438" customWidth="1"/>
    <col min="259" max="261" width="15.7109375" style="438" customWidth="1"/>
    <col min="262" max="262" width="9.00390625" style="438" customWidth="1"/>
    <col min="263" max="512" width="11.421875" style="438" customWidth="1"/>
    <col min="513" max="513" width="3.00390625" style="438" customWidth="1"/>
    <col min="514" max="514" width="19.28125" style="438" customWidth="1"/>
    <col min="515" max="517" width="15.7109375" style="438" customWidth="1"/>
    <col min="518" max="518" width="9.00390625" style="438" customWidth="1"/>
    <col min="519" max="768" width="11.421875" style="438" customWidth="1"/>
    <col min="769" max="769" width="3.00390625" style="438" customWidth="1"/>
    <col min="770" max="770" width="19.28125" style="438" customWidth="1"/>
    <col min="771" max="773" width="15.7109375" style="438" customWidth="1"/>
    <col min="774" max="774" width="9.00390625" style="438" customWidth="1"/>
    <col min="775" max="1024" width="11.421875" style="438" customWidth="1"/>
    <col min="1025" max="1025" width="3.00390625" style="438" customWidth="1"/>
    <col min="1026" max="1026" width="19.28125" style="438" customWidth="1"/>
    <col min="1027" max="1029" width="15.7109375" style="438" customWidth="1"/>
    <col min="1030" max="1030" width="9.00390625" style="438" customWidth="1"/>
    <col min="1031" max="1280" width="11.421875" style="438" customWidth="1"/>
    <col min="1281" max="1281" width="3.00390625" style="438" customWidth="1"/>
    <col min="1282" max="1282" width="19.28125" style="438" customWidth="1"/>
    <col min="1283" max="1285" width="15.7109375" style="438" customWidth="1"/>
    <col min="1286" max="1286" width="9.00390625" style="438" customWidth="1"/>
    <col min="1287" max="1536" width="11.421875" style="438" customWidth="1"/>
    <col min="1537" max="1537" width="3.00390625" style="438" customWidth="1"/>
    <col min="1538" max="1538" width="19.28125" style="438" customWidth="1"/>
    <col min="1539" max="1541" width="15.7109375" style="438" customWidth="1"/>
    <col min="1542" max="1542" width="9.00390625" style="438" customWidth="1"/>
    <col min="1543" max="1792" width="11.421875" style="438" customWidth="1"/>
    <col min="1793" max="1793" width="3.00390625" style="438" customWidth="1"/>
    <col min="1794" max="1794" width="19.28125" style="438" customWidth="1"/>
    <col min="1795" max="1797" width="15.7109375" style="438" customWidth="1"/>
    <col min="1798" max="1798" width="9.00390625" style="438" customWidth="1"/>
    <col min="1799" max="2048" width="11.421875" style="438" customWidth="1"/>
    <col min="2049" max="2049" width="3.00390625" style="438" customWidth="1"/>
    <col min="2050" max="2050" width="19.28125" style="438" customWidth="1"/>
    <col min="2051" max="2053" width="15.7109375" style="438" customWidth="1"/>
    <col min="2054" max="2054" width="9.00390625" style="438" customWidth="1"/>
    <col min="2055" max="2304" width="11.421875" style="438" customWidth="1"/>
    <col min="2305" max="2305" width="3.00390625" style="438" customWidth="1"/>
    <col min="2306" max="2306" width="19.28125" style="438" customWidth="1"/>
    <col min="2307" max="2309" width="15.7109375" style="438" customWidth="1"/>
    <col min="2310" max="2310" width="9.00390625" style="438" customWidth="1"/>
    <col min="2311" max="2560" width="11.421875" style="438" customWidth="1"/>
    <col min="2561" max="2561" width="3.00390625" style="438" customWidth="1"/>
    <col min="2562" max="2562" width="19.28125" style="438" customWidth="1"/>
    <col min="2563" max="2565" width="15.7109375" style="438" customWidth="1"/>
    <col min="2566" max="2566" width="9.00390625" style="438" customWidth="1"/>
    <col min="2567" max="2816" width="11.421875" style="438" customWidth="1"/>
    <col min="2817" max="2817" width="3.00390625" style="438" customWidth="1"/>
    <col min="2818" max="2818" width="19.28125" style="438" customWidth="1"/>
    <col min="2819" max="2821" width="15.7109375" style="438" customWidth="1"/>
    <col min="2822" max="2822" width="9.00390625" style="438" customWidth="1"/>
    <col min="2823" max="3072" width="11.421875" style="438" customWidth="1"/>
    <col min="3073" max="3073" width="3.00390625" style="438" customWidth="1"/>
    <col min="3074" max="3074" width="19.28125" style="438" customWidth="1"/>
    <col min="3075" max="3077" width="15.7109375" style="438" customWidth="1"/>
    <col min="3078" max="3078" width="9.00390625" style="438" customWidth="1"/>
    <col min="3079" max="3328" width="11.421875" style="438" customWidth="1"/>
    <col min="3329" max="3329" width="3.00390625" style="438" customWidth="1"/>
    <col min="3330" max="3330" width="19.28125" style="438" customWidth="1"/>
    <col min="3331" max="3333" width="15.7109375" style="438" customWidth="1"/>
    <col min="3334" max="3334" width="9.00390625" style="438" customWidth="1"/>
    <col min="3335" max="3584" width="11.421875" style="438" customWidth="1"/>
    <col min="3585" max="3585" width="3.00390625" style="438" customWidth="1"/>
    <col min="3586" max="3586" width="19.28125" style="438" customWidth="1"/>
    <col min="3587" max="3589" width="15.7109375" style="438" customWidth="1"/>
    <col min="3590" max="3590" width="9.00390625" style="438" customWidth="1"/>
    <col min="3591" max="3840" width="11.421875" style="438" customWidth="1"/>
    <col min="3841" max="3841" width="3.00390625" style="438" customWidth="1"/>
    <col min="3842" max="3842" width="19.28125" style="438" customWidth="1"/>
    <col min="3843" max="3845" width="15.7109375" style="438" customWidth="1"/>
    <col min="3846" max="3846" width="9.00390625" style="438" customWidth="1"/>
    <col min="3847" max="4096" width="11.421875" style="438" customWidth="1"/>
    <col min="4097" max="4097" width="3.00390625" style="438" customWidth="1"/>
    <col min="4098" max="4098" width="19.28125" style="438" customWidth="1"/>
    <col min="4099" max="4101" width="15.7109375" style="438" customWidth="1"/>
    <col min="4102" max="4102" width="9.00390625" style="438" customWidth="1"/>
    <col min="4103" max="4352" width="11.421875" style="438" customWidth="1"/>
    <col min="4353" max="4353" width="3.00390625" style="438" customWidth="1"/>
    <col min="4354" max="4354" width="19.28125" style="438" customWidth="1"/>
    <col min="4355" max="4357" width="15.7109375" style="438" customWidth="1"/>
    <col min="4358" max="4358" width="9.00390625" style="438" customWidth="1"/>
    <col min="4359" max="4608" width="11.421875" style="438" customWidth="1"/>
    <col min="4609" max="4609" width="3.00390625" style="438" customWidth="1"/>
    <col min="4610" max="4610" width="19.28125" style="438" customWidth="1"/>
    <col min="4611" max="4613" width="15.7109375" style="438" customWidth="1"/>
    <col min="4614" max="4614" width="9.00390625" style="438" customWidth="1"/>
    <col min="4615" max="4864" width="11.421875" style="438" customWidth="1"/>
    <col min="4865" max="4865" width="3.00390625" style="438" customWidth="1"/>
    <col min="4866" max="4866" width="19.28125" style="438" customWidth="1"/>
    <col min="4867" max="4869" width="15.7109375" style="438" customWidth="1"/>
    <col min="4870" max="4870" width="9.00390625" style="438" customWidth="1"/>
    <col min="4871" max="5120" width="11.421875" style="438" customWidth="1"/>
    <col min="5121" max="5121" width="3.00390625" style="438" customWidth="1"/>
    <col min="5122" max="5122" width="19.28125" style="438" customWidth="1"/>
    <col min="5123" max="5125" width="15.7109375" style="438" customWidth="1"/>
    <col min="5126" max="5126" width="9.00390625" style="438" customWidth="1"/>
    <col min="5127" max="5376" width="11.421875" style="438" customWidth="1"/>
    <col min="5377" max="5377" width="3.00390625" style="438" customWidth="1"/>
    <col min="5378" max="5378" width="19.28125" style="438" customWidth="1"/>
    <col min="5379" max="5381" width="15.7109375" style="438" customWidth="1"/>
    <col min="5382" max="5382" width="9.00390625" style="438" customWidth="1"/>
    <col min="5383" max="5632" width="11.421875" style="438" customWidth="1"/>
    <col min="5633" max="5633" width="3.00390625" style="438" customWidth="1"/>
    <col min="5634" max="5634" width="19.28125" style="438" customWidth="1"/>
    <col min="5635" max="5637" width="15.7109375" style="438" customWidth="1"/>
    <col min="5638" max="5638" width="9.00390625" style="438" customWidth="1"/>
    <col min="5639" max="5888" width="11.421875" style="438" customWidth="1"/>
    <col min="5889" max="5889" width="3.00390625" style="438" customWidth="1"/>
    <col min="5890" max="5890" width="19.28125" style="438" customWidth="1"/>
    <col min="5891" max="5893" width="15.7109375" style="438" customWidth="1"/>
    <col min="5894" max="5894" width="9.00390625" style="438" customWidth="1"/>
    <col min="5895" max="6144" width="11.421875" style="438" customWidth="1"/>
    <col min="6145" max="6145" width="3.00390625" style="438" customWidth="1"/>
    <col min="6146" max="6146" width="19.28125" style="438" customWidth="1"/>
    <col min="6147" max="6149" width="15.7109375" style="438" customWidth="1"/>
    <col min="6150" max="6150" width="9.00390625" style="438" customWidth="1"/>
    <col min="6151" max="6400" width="11.421875" style="438" customWidth="1"/>
    <col min="6401" max="6401" width="3.00390625" style="438" customWidth="1"/>
    <col min="6402" max="6402" width="19.28125" style="438" customWidth="1"/>
    <col min="6403" max="6405" width="15.7109375" style="438" customWidth="1"/>
    <col min="6406" max="6406" width="9.00390625" style="438" customWidth="1"/>
    <col min="6407" max="6656" width="11.421875" style="438" customWidth="1"/>
    <col min="6657" max="6657" width="3.00390625" style="438" customWidth="1"/>
    <col min="6658" max="6658" width="19.28125" style="438" customWidth="1"/>
    <col min="6659" max="6661" width="15.7109375" style="438" customWidth="1"/>
    <col min="6662" max="6662" width="9.00390625" style="438" customWidth="1"/>
    <col min="6663" max="6912" width="11.421875" style="438" customWidth="1"/>
    <col min="6913" max="6913" width="3.00390625" style="438" customWidth="1"/>
    <col min="6914" max="6914" width="19.28125" style="438" customWidth="1"/>
    <col min="6915" max="6917" width="15.7109375" style="438" customWidth="1"/>
    <col min="6918" max="6918" width="9.00390625" style="438" customWidth="1"/>
    <col min="6919" max="7168" width="11.421875" style="438" customWidth="1"/>
    <col min="7169" max="7169" width="3.00390625" style="438" customWidth="1"/>
    <col min="7170" max="7170" width="19.28125" style="438" customWidth="1"/>
    <col min="7171" max="7173" width="15.7109375" style="438" customWidth="1"/>
    <col min="7174" max="7174" width="9.00390625" style="438" customWidth="1"/>
    <col min="7175" max="7424" width="11.421875" style="438" customWidth="1"/>
    <col min="7425" max="7425" width="3.00390625" style="438" customWidth="1"/>
    <col min="7426" max="7426" width="19.28125" style="438" customWidth="1"/>
    <col min="7427" max="7429" width="15.7109375" style="438" customWidth="1"/>
    <col min="7430" max="7430" width="9.00390625" style="438" customWidth="1"/>
    <col min="7431" max="7680" width="11.421875" style="438" customWidth="1"/>
    <col min="7681" max="7681" width="3.00390625" style="438" customWidth="1"/>
    <col min="7682" max="7682" width="19.28125" style="438" customWidth="1"/>
    <col min="7683" max="7685" width="15.7109375" style="438" customWidth="1"/>
    <col min="7686" max="7686" width="9.00390625" style="438" customWidth="1"/>
    <col min="7687" max="7936" width="11.421875" style="438" customWidth="1"/>
    <col min="7937" max="7937" width="3.00390625" style="438" customWidth="1"/>
    <col min="7938" max="7938" width="19.28125" style="438" customWidth="1"/>
    <col min="7939" max="7941" width="15.7109375" style="438" customWidth="1"/>
    <col min="7942" max="7942" width="9.00390625" style="438" customWidth="1"/>
    <col min="7943" max="8192" width="11.421875" style="438" customWidth="1"/>
    <col min="8193" max="8193" width="3.00390625" style="438" customWidth="1"/>
    <col min="8194" max="8194" width="19.28125" style="438" customWidth="1"/>
    <col min="8195" max="8197" width="15.7109375" style="438" customWidth="1"/>
    <col min="8198" max="8198" width="9.00390625" style="438" customWidth="1"/>
    <col min="8199" max="8448" width="11.421875" style="438" customWidth="1"/>
    <col min="8449" max="8449" width="3.00390625" style="438" customWidth="1"/>
    <col min="8450" max="8450" width="19.28125" style="438" customWidth="1"/>
    <col min="8451" max="8453" width="15.7109375" style="438" customWidth="1"/>
    <col min="8454" max="8454" width="9.00390625" style="438" customWidth="1"/>
    <col min="8455" max="8704" width="11.421875" style="438" customWidth="1"/>
    <col min="8705" max="8705" width="3.00390625" style="438" customWidth="1"/>
    <col min="8706" max="8706" width="19.28125" style="438" customWidth="1"/>
    <col min="8707" max="8709" width="15.7109375" style="438" customWidth="1"/>
    <col min="8710" max="8710" width="9.00390625" style="438" customWidth="1"/>
    <col min="8711" max="8960" width="11.421875" style="438" customWidth="1"/>
    <col min="8961" max="8961" width="3.00390625" style="438" customWidth="1"/>
    <col min="8962" max="8962" width="19.28125" style="438" customWidth="1"/>
    <col min="8963" max="8965" width="15.7109375" style="438" customWidth="1"/>
    <col min="8966" max="8966" width="9.00390625" style="438" customWidth="1"/>
    <col min="8967" max="9216" width="11.421875" style="438" customWidth="1"/>
    <col min="9217" max="9217" width="3.00390625" style="438" customWidth="1"/>
    <col min="9218" max="9218" width="19.28125" style="438" customWidth="1"/>
    <col min="9219" max="9221" width="15.7109375" style="438" customWidth="1"/>
    <col min="9222" max="9222" width="9.00390625" style="438" customWidth="1"/>
    <col min="9223" max="9472" width="11.421875" style="438" customWidth="1"/>
    <col min="9473" max="9473" width="3.00390625" style="438" customWidth="1"/>
    <col min="9474" max="9474" width="19.28125" style="438" customWidth="1"/>
    <col min="9475" max="9477" width="15.7109375" style="438" customWidth="1"/>
    <col min="9478" max="9478" width="9.00390625" style="438" customWidth="1"/>
    <col min="9479" max="9728" width="11.421875" style="438" customWidth="1"/>
    <col min="9729" max="9729" width="3.00390625" style="438" customWidth="1"/>
    <col min="9730" max="9730" width="19.28125" style="438" customWidth="1"/>
    <col min="9731" max="9733" width="15.7109375" style="438" customWidth="1"/>
    <col min="9734" max="9734" width="9.00390625" style="438" customWidth="1"/>
    <col min="9735" max="9984" width="11.421875" style="438" customWidth="1"/>
    <col min="9985" max="9985" width="3.00390625" style="438" customWidth="1"/>
    <col min="9986" max="9986" width="19.28125" style="438" customWidth="1"/>
    <col min="9987" max="9989" width="15.7109375" style="438" customWidth="1"/>
    <col min="9990" max="9990" width="9.00390625" style="438" customWidth="1"/>
    <col min="9991" max="10240" width="11.421875" style="438" customWidth="1"/>
    <col min="10241" max="10241" width="3.00390625" style="438" customWidth="1"/>
    <col min="10242" max="10242" width="19.28125" style="438" customWidth="1"/>
    <col min="10243" max="10245" width="15.7109375" style="438" customWidth="1"/>
    <col min="10246" max="10246" width="9.00390625" style="438" customWidth="1"/>
    <col min="10247" max="10496" width="11.421875" style="438" customWidth="1"/>
    <col min="10497" max="10497" width="3.00390625" style="438" customWidth="1"/>
    <col min="10498" max="10498" width="19.28125" style="438" customWidth="1"/>
    <col min="10499" max="10501" width="15.7109375" style="438" customWidth="1"/>
    <col min="10502" max="10502" width="9.00390625" style="438" customWidth="1"/>
    <col min="10503" max="10752" width="11.421875" style="438" customWidth="1"/>
    <col min="10753" max="10753" width="3.00390625" style="438" customWidth="1"/>
    <col min="10754" max="10754" width="19.28125" style="438" customWidth="1"/>
    <col min="10755" max="10757" width="15.7109375" style="438" customWidth="1"/>
    <col min="10758" max="10758" width="9.00390625" style="438" customWidth="1"/>
    <col min="10759" max="11008" width="11.421875" style="438" customWidth="1"/>
    <col min="11009" max="11009" width="3.00390625" style="438" customWidth="1"/>
    <col min="11010" max="11010" width="19.28125" style="438" customWidth="1"/>
    <col min="11011" max="11013" width="15.7109375" style="438" customWidth="1"/>
    <col min="11014" max="11014" width="9.00390625" style="438" customWidth="1"/>
    <col min="11015" max="11264" width="11.421875" style="438" customWidth="1"/>
    <col min="11265" max="11265" width="3.00390625" style="438" customWidth="1"/>
    <col min="11266" max="11266" width="19.28125" style="438" customWidth="1"/>
    <col min="11267" max="11269" width="15.7109375" style="438" customWidth="1"/>
    <col min="11270" max="11270" width="9.00390625" style="438" customWidth="1"/>
    <col min="11271" max="11520" width="11.421875" style="438" customWidth="1"/>
    <col min="11521" max="11521" width="3.00390625" style="438" customWidth="1"/>
    <col min="11522" max="11522" width="19.28125" style="438" customWidth="1"/>
    <col min="11523" max="11525" width="15.7109375" style="438" customWidth="1"/>
    <col min="11526" max="11526" width="9.00390625" style="438" customWidth="1"/>
    <col min="11527" max="11776" width="11.421875" style="438" customWidth="1"/>
    <col min="11777" max="11777" width="3.00390625" style="438" customWidth="1"/>
    <col min="11778" max="11778" width="19.28125" style="438" customWidth="1"/>
    <col min="11779" max="11781" width="15.7109375" style="438" customWidth="1"/>
    <col min="11782" max="11782" width="9.00390625" style="438" customWidth="1"/>
    <col min="11783" max="12032" width="11.421875" style="438" customWidth="1"/>
    <col min="12033" max="12033" width="3.00390625" style="438" customWidth="1"/>
    <col min="12034" max="12034" width="19.28125" style="438" customWidth="1"/>
    <col min="12035" max="12037" width="15.7109375" style="438" customWidth="1"/>
    <col min="12038" max="12038" width="9.00390625" style="438" customWidth="1"/>
    <col min="12039" max="12288" width="11.421875" style="438" customWidth="1"/>
    <col min="12289" max="12289" width="3.00390625" style="438" customWidth="1"/>
    <col min="12290" max="12290" width="19.28125" style="438" customWidth="1"/>
    <col min="12291" max="12293" width="15.7109375" style="438" customWidth="1"/>
    <col min="12294" max="12294" width="9.00390625" style="438" customWidth="1"/>
    <col min="12295" max="12544" width="11.421875" style="438" customWidth="1"/>
    <col min="12545" max="12545" width="3.00390625" style="438" customWidth="1"/>
    <col min="12546" max="12546" width="19.28125" style="438" customWidth="1"/>
    <col min="12547" max="12549" width="15.7109375" style="438" customWidth="1"/>
    <col min="12550" max="12550" width="9.00390625" style="438" customWidth="1"/>
    <col min="12551" max="12800" width="11.421875" style="438" customWidth="1"/>
    <col min="12801" max="12801" width="3.00390625" style="438" customWidth="1"/>
    <col min="12802" max="12802" width="19.28125" style="438" customWidth="1"/>
    <col min="12803" max="12805" width="15.7109375" style="438" customWidth="1"/>
    <col min="12806" max="12806" width="9.00390625" style="438" customWidth="1"/>
    <col min="12807" max="13056" width="11.421875" style="438" customWidth="1"/>
    <col min="13057" max="13057" width="3.00390625" style="438" customWidth="1"/>
    <col min="13058" max="13058" width="19.28125" style="438" customWidth="1"/>
    <col min="13059" max="13061" width="15.7109375" style="438" customWidth="1"/>
    <col min="13062" max="13062" width="9.00390625" style="438" customWidth="1"/>
    <col min="13063" max="13312" width="11.421875" style="438" customWidth="1"/>
    <col min="13313" max="13313" width="3.00390625" style="438" customWidth="1"/>
    <col min="13314" max="13314" width="19.28125" style="438" customWidth="1"/>
    <col min="13315" max="13317" width="15.7109375" style="438" customWidth="1"/>
    <col min="13318" max="13318" width="9.00390625" style="438" customWidth="1"/>
    <col min="13319" max="13568" width="11.421875" style="438" customWidth="1"/>
    <col min="13569" max="13569" width="3.00390625" style="438" customWidth="1"/>
    <col min="13570" max="13570" width="19.28125" style="438" customWidth="1"/>
    <col min="13571" max="13573" width="15.7109375" style="438" customWidth="1"/>
    <col min="13574" max="13574" width="9.00390625" style="438" customWidth="1"/>
    <col min="13575" max="13824" width="11.421875" style="438" customWidth="1"/>
    <col min="13825" max="13825" width="3.00390625" style="438" customWidth="1"/>
    <col min="13826" max="13826" width="19.28125" style="438" customWidth="1"/>
    <col min="13827" max="13829" width="15.7109375" style="438" customWidth="1"/>
    <col min="13830" max="13830" width="9.00390625" style="438" customWidth="1"/>
    <col min="13831" max="14080" width="11.421875" style="438" customWidth="1"/>
    <col min="14081" max="14081" width="3.00390625" style="438" customWidth="1"/>
    <col min="14082" max="14082" width="19.28125" style="438" customWidth="1"/>
    <col min="14083" max="14085" width="15.7109375" style="438" customWidth="1"/>
    <col min="14086" max="14086" width="9.00390625" style="438" customWidth="1"/>
    <col min="14087" max="14336" width="11.421875" style="438" customWidth="1"/>
    <col min="14337" max="14337" width="3.00390625" style="438" customWidth="1"/>
    <col min="14338" max="14338" width="19.28125" style="438" customWidth="1"/>
    <col min="14339" max="14341" width="15.7109375" style="438" customWidth="1"/>
    <col min="14342" max="14342" width="9.00390625" style="438" customWidth="1"/>
    <col min="14343" max="14592" width="11.421875" style="438" customWidth="1"/>
    <col min="14593" max="14593" width="3.00390625" style="438" customWidth="1"/>
    <col min="14594" max="14594" width="19.28125" style="438" customWidth="1"/>
    <col min="14595" max="14597" width="15.7109375" style="438" customWidth="1"/>
    <col min="14598" max="14598" width="9.00390625" style="438" customWidth="1"/>
    <col min="14599" max="14848" width="11.421875" style="438" customWidth="1"/>
    <col min="14849" max="14849" width="3.00390625" style="438" customWidth="1"/>
    <col min="14850" max="14850" width="19.28125" style="438" customWidth="1"/>
    <col min="14851" max="14853" width="15.7109375" style="438" customWidth="1"/>
    <col min="14854" max="14854" width="9.00390625" style="438" customWidth="1"/>
    <col min="14855" max="15104" width="11.421875" style="438" customWidth="1"/>
    <col min="15105" max="15105" width="3.00390625" style="438" customWidth="1"/>
    <col min="15106" max="15106" width="19.28125" style="438" customWidth="1"/>
    <col min="15107" max="15109" width="15.7109375" style="438" customWidth="1"/>
    <col min="15110" max="15110" width="9.00390625" style="438" customWidth="1"/>
    <col min="15111" max="15360" width="11.421875" style="438" customWidth="1"/>
    <col min="15361" max="15361" width="3.00390625" style="438" customWidth="1"/>
    <col min="15362" max="15362" width="19.28125" style="438" customWidth="1"/>
    <col min="15363" max="15365" width="15.7109375" style="438" customWidth="1"/>
    <col min="15366" max="15366" width="9.00390625" style="438" customWidth="1"/>
    <col min="15367" max="15616" width="11.421875" style="438" customWidth="1"/>
    <col min="15617" max="15617" width="3.00390625" style="438" customWidth="1"/>
    <col min="15618" max="15618" width="19.28125" style="438" customWidth="1"/>
    <col min="15619" max="15621" width="15.7109375" style="438" customWidth="1"/>
    <col min="15622" max="15622" width="9.00390625" style="438" customWidth="1"/>
    <col min="15623" max="15872" width="11.421875" style="438" customWidth="1"/>
    <col min="15873" max="15873" width="3.00390625" style="438" customWidth="1"/>
    <col min="15874" max="15874" width="19.28125" style="438" customWidth="1"/>
    <col min="15875" max="15877" width="15.7109375" style="438" customWidth="1"/>
    <col min="15878" max="15878" width="9.00390625" style="438" customWidth="1"/>
    <col min="15879" max="16128" width="11.421875" style="438" customWidth="1"/>
    <col min="16129" max="16129" width="3.00390625" style="438" customWidth="1"/>
    <col min="16130" max="16130" width="19.28125" style="438" customWidth="1"/>
    <col min="16131" max="16133" width="15.7109375" style="438" customWidth="1"/>
    <col min="16134" max="16134" width="9.00390625" style="438" customWidth="1"/>
    <col min="16135" max="16384" width="11.421875" style="438" customWidth="1"/>
  </cols>
  <sheetData>
    <row r="2" spans="1:9" ht="29.25" customHeight="1">
      <c r="A2" s="746"/>
      <c r="B2" s="990" t="s">
        <v>467</v>
      </c>
      <c r="C2" s="990"/>
      <c r="D2" s="990"/>
      <c r="E2" s="990"/>
      <c r="F2" s="747"/>
      <c r="G2" s="747"/>
      <c r="H2" s="747"/>
      <c r="I2" s="747"/>
    </row>
    <row r="3" spans="1:9" ht="13.5">
      <c r="A3" s="578"/>
      <c r="B3" s="748"/>
      <c r="C3" s="748"/>
      <c r="D3" s="748"/>
      <c r="E3" s="749" t="s">
        <v>104</v>
      </c>
      <c r="F3" s="750"/>
      <c r="G3" s="750"/>
      <c r="H3" s="751"/>
      <c r="I3" s="750"/>
    </row>
    <row r="4" spans="1:9" ht="51">
      <c r="A4" s="578"/>
      <c r="B4" s="752"/>
      <c r="C4" s="753" t="s">
        <v>468</v>
      </c>
      <c r="D4" s="130" t="s">
        <v>469</v>
      </c>
      <c r="E4" s="754" t="s">
        <v>470</v>
      </c>
      <c r="F4" s="755"/>
      <c r="G4" s="750"/>
      <c r="H4" s="756"/>
      <c r="I4" s="756"/>
    </row>
    <row r="5" spans="1:9" ht="15">
      <c r="A5" s="578"/>
      <c r="B5" s="757" t="s">
        <v>471</v>
      </c>
      <c r="C5" s="758"/>
      <c r="D5" s="759"/>
      <c r="E5" s="760"/>
      <c r="F5" s="750"/>
      <c r="G5" s="750"/>
      <c r="H5" s="756"/>
      <c r="I5" s="756"/>
    </row>
    <row r="6" spans="1:9" ht="15">
      <c r="A6" s="578"/>
      <c r="B6" s="761" t="s">
        <v>472</v>
      </c>
      <c r="C6" s="762">
        <v>13.575922023733622</v>
      </c>
      <c r="D6" s="763">
        <v>24.688468700232985</v>
      </c>
      <c r="E6" s="764">
        <v>61.73560927603339</v>
      </c>
      <c r="F6" s="750"/>
      <c r="G6" s="750"/>
      <c r="H6" s="756"/>
      <c r="I6" s="756"/>
    </row>
    <row r="7" spans="1:9" ht="15">
      <c r="A7" s="578"/>
      <c r="B7" s="761" t="s">
        <v>8</v>
      </c>
      <c r="C7" s="762">
        <v>44.54001611818448</v>
      </c>
      <c r="D7" s="763">
        <v>13.044586171064864</v>
      </c>
      <c r="E7" s="764">
        <v>42.41539771075064</v>
      </c>
      <c r="F7" s="750"/>
      <c r="G7" s="750"/>
      <c r="H7" s="756"/>
      <c r="I7" s="756"/>
    </row>
    <row r="8" spans="1:9" ht="15">
      <c r="A8" s="578"/>
      <c r="B8" s="765" t="s">
        <v>6</v>
      </c>
      <c r="C8" s="766">
        <v>28.961446518405783</v>
      </c>
      <c r="D8" s="767">
        <v>18.902824227020172</v>
      </c>
      <c r="E8" s="768">
        <v>52.13572925457406</v>
      </c>
      <c r="F8" s="750"/>
      <c r="G8" s="750"/>
      <c r="H8" s="756"/>
      <c r="I8" s="756"/>
    </row>
    <row r="9" spans="1:9" ht="15">
      <c r="A9" s="578"/>
      <c r="B9" s="757" t="s">
        <v>473</v>
      </c>
      <c r="C9" s="769"/>
      <c r="D9" s="770"/>
      <c r="E9" s="771"/>
      <c r="F9" s="750"/>
      <c r="G9" s="750"/>
      <c r="H9" s="756"/>
      <c r="I9" s="756"/>
    </row>
    <row r="10" spans="1:9" ht="15">
      <c r="A10" s="578"/>
      <c r="B10" s="761" t="s">
        <v>472</v>
      </c>
      <c r="C10" s="762">
        <v>5.481227058910538</v>
      </c>
      <c r="D10" s="763">
        <v>29.7442747589398</v>
      </c>
      <c r="E10" s="764">
        <v>64.77449818214967</v>
      </c>
      <c r="F10" s="750"/>
      <c r="G10" s="750"/>
      <c r="H10" s="756"/>
      <c r="I10" s="756"/>
    </row>
    <row r="11" spans="1:9" ht="15">
      <c r="A11" s="578"/>
      <c r="B11" s="761" t="s">
        <v>8</v>
      </c>
      <c r="C11" s="762">
        <v>27.553422184961374</v>
      </c>
      <c r="D11" s="763">
        <v>19.59110319112299</v>
      </c>
      <c r="E11" s="764">
        <v>52.85547462391563</v>
      </c>
      <c r="F11" s="750"/>
      <c r="G11" s="750"/>
      <c r="H11" s="756"/>
      <c r="I11" s="756"/>
    </row>
    <row r="12" spans="1:9" ht="15">
      <c r="A12" s="578"/>
      <c r="B12" s="765" t="s">
        <v>6</v>
      </c>
      <c r="C12" s="766">
        <v>14.802991220266627</v>
      </c>
      <c r="D12" s="767">
        <v>25.456279373593254</v>
      </c>
      <c r="E12" s="768">
        <v>59.74072940614011</v>
      </c>
      <c r="F12" s="750"/>
      <c r="G12" s="750"/>
      <c r="H12" s="756"/>
      <c r="I12" s="756"/>
    </row>
    <row r="13" spans="1:9" ht="15">
      <c r="A13" s="578"/>
      <c r="B13" s="757" t="s">
        <v>474</v>
      </c>
      <c r="C13" s="772"/>
      <c r="D13" s="770"/>
      <c r="E13" s="771"/>
      <c r="F13" s="750"/>
      <c r="G13" s="750"/>
      <c r="H13" s="756"/>
      <c r="I13" s="756"/>
    </row>
    <row r="14" spans="1:9" ht="15">
      <c r="A14" s="578"/>
      <c r="B14" s="761" t="s">
        <v>472</v>
      </c>
      <c r="C14" s="762">
        <v>4</v>
      </c>
      <c r="D14" s="763">
        <v>0</v>
      </c>
      <c r="E14" s="764">
        <v>96</v>
      </c>
      <c r="F14" s="750"/>
      <c r="G14" s="750"/>
      <c r="H14" s="756"/>
      <c r="I14" s="756"/>
    </row>
    <row r="15" spans="1:9" ht="15">
      <c r="A15" s="578"/>
      <c r="B15" s="761" t="s">
        <v>8</v>
      </c>
      <c r="C15" s="762">
        <v>25</v>
      </c>
      <c r="D15" s="763">
        <v>0</v>
      </c>
      <c r="E15" s="764">
        <v>75</v>
      </c>
      <c r="F15" s="750"/>
      <c r="G15" s="750"/>
      <c r="H15" s="756"/>
      <c r="I15" s="756"/>
    </row>
    <row r="16" spans="1:9" ht="15">
      <c r="A16" s="578"/>
      <c r="B16" s="765" t="s">
        <v>6</v>
      </c>
      <c r="C16" s="766">
        <v>13</v>
      </c>
      <c r="D16" s="767">
        <v>0</v>
      </c>
      <c r="E16" s="768">
        <v>87</v>
      </c>
      <c r="F16" s="750"/>
      <c r="G16" s="750"/>
      <c r="H16" s="756"/>
      <c r="I16" s="756"/>
    </row>
    <row r="17" spans="2:9" ht="84.75" customHeight="1">
      <c r="B17" s="1034" t="s">
        <v>475</v>
      </c>
      <c r="C17" s="1035"/>
      <c r="D17" s="1035"/>
      <c r="E17" s="1035"/>
      <c r="F17" s="578"/>
      <c r="G17" s="578"/>
      <c r="H17" s="578"/>
      <c r="I17" s="578"/>
    </row>
    <row r="18" spans="2:7" ht="15">
      <c r="B18" s="578"/>
      <c r="C18" s="578"/>
      <c r="D18" s="578"/>
      <c r="E18" s="578"/>
      <c r="F18" s="578"/>
      <c r="G18" s="578"/>
    </row>
  </sheetData>
  <mergeCells count="2">
    <mergeCell ref="B2:E2"/>
    <mergeCell ref="B17:E17"/>
  </mergeCell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V34"/>
  <sheetViews>
    <sheetView showGridLines="0" workbookViewId="0" topLeftCell="A1"/>
  </sheetViews>
  <sheetFormatPr defaultColWidth="11.421875" defaultRowHeight="15"/>
  <cols>
    <col min="1" max="1" width="3.8515625" style="773" customWidth="1"/>
    <col min="2" max="2" width="38.57421875" style="773" customWidth="1"/>
    <col min="3" max="3" width="10.00390625" style="773" customWidth="1"/>
    <col min="4" max="4" width="8.57421875" style="773" customWidth="1"/>
    <col min="5" max="5" width="9.00390625" style="773" customWidth="1"/>
    <col min="6" max="6" width="9.140625" style="773" customWidth="1"/>
    <col min="7" max="7" width="9.00390625" style="773" customWidth="1"/>
    <col min="8" max="8" width="9.8515625" style="773" customWidth="1"/>
    <col min="9" max="9" width="11.8515625" style="773" bestFit="1" customWidth="1"/>
    <col min="10" max="11" width="10.7109375" style="773" bestFit="1" customWidth="1"/>
    <col min="12" max="14" width="10.7109375" style="773" customWidth="1"/>
    <col min="15" max="17" width="11.8515625" style="773" bestFit="1" customWidth="1"/>
    <col min="18" max="18" width="12.421875" style="773" bestFit="1" customWidth="1"/>
    <col min="19" max="256" width="11.421875" style="773" customWidth="1"/>
    <col min="257" max="257" width="3.8515625" style="773" customWidth="1"/>
    <col min="258" max="258" width="38.57421875" style="773" customWidth="1"/>
    <col min="259" max="259" width="10.00390625" style="773" customWidth="1"/>
    <col min="260" max="260" width="8.57421875" style="773" customWidth="1"/>
    <col min="261" max="261" width="9.00390625" style="773" customWidth="1"/>
    <col min="262" max="262" width="9.140625" style="773" customWidth="1"/>
    <col min="263" max="263" width="9.00390625" style="773" customWidth="1"/>
    <col min="264" max="264" width="9.8515625" style="773" customWidth="1"/>
    <col min="265" max="265" width="11.8515625" style="773" bestFit="1" customWidth="1"/>
    <col min="266" max="267" width="10.7109375" style="773" bestFit="1" customWidth="1"/>
    <col min="268" max="270" width="10.7109375" style="773" customWidth="1"/>
    <col min="271" max="273" width="11.8515625" style="773" bestFit="1" customWidth="1"/>
    <col min="274" max="274" width="12.421875" style="773" bestFit="1" customWidth="1"/>
    <col min="275" max="512" width="11.421875" style="773" customWidth="1"/>
    <col min="513" max="513" width="3.8515625" style="773" customWidth="1"/>
    <col min="514" max="514" width="38.57421875" style="773" customWidth="1"/>
    <col min="515" max="515" width="10.00390625" style="773" customWidth="1"/>
    <col min="516" max="516" width="8.57421875" style="773" customWidth="1"/>
    <col min="517" max="517" width="9.00390625" style="773" customWidth="1"/>
    <col min="518" max="518" width="9.140625" style="773" customWidth="1"/>
    <col min="519" max="519" width="9.00390625" style="773" customWidth="1"/>
    <col min="520" max="520" width="9.8515625" style="773" customWidth="1"/>
    <col min="521" max="521" width="11.8515625" style="773" bestFit="1" customWidth="1"/>
    <col min="522" max="523" width="10.7109375" style="773" bestFit="1" customWidth="1"/>
    <col min="524" max="526" width="10.7109375" style="773" customWidth="1"/>
    <col min="527" max="529" width="11.8515625" style="773" bestFit="1" customWidth="1"/>
    <col min="530" max="530" width="12.421875" style="773" bestFit="1" customWidth="1"/>
    <col min="531" max="768" width="11.421875" style="773" customWidth="1"/>
    <col min="769" max="769" width="3.8515625" style="773" customWidth="1"/>
    <col min="770" max="770" width="38.57421875" style="773" customWidth="1"/>
    <col min="771" max="771" width="10.00390625" style="773" customWidth="1"/>
    <col min="772" max="772" width="8.57421875" style="773" customWidth="1"/>
    <col min="773" max="773" width="9.00390625" style="773" customWidth="1"/>
    <col min="774" max="774" width="9.140625" style="773" customWidth="1"/>
    <col min="775" max="775" width="9.00390625" style="773" customWidth="1"/>
    <col min="776" max="776" width="9.8515625" style="773" customWidth="1"/>
    <col min="777" max="777" width="11.8515625" style="773" bestFit="1" customWidth="1"/>
    <col min="778" max="779" width="10.7109375" style="773" bestFit="1" customWidth="1"/>
    <col min="780" max="782" width="10.7109375" style="773" customWidth="1"/>
    <col min="783" max="785" width="11.8515625" style="773" bestFit="1" customWidth="1"/>
    <col min="786" max="786" width="12.421875" style="773" bestFit="1" customWidth="1"/>
    <col min="787" max="1024" width="11.421875" style="773" customWidth="1"/>
    <col min="1025" max="1025" width="3.8515625" style="773" customWidth="1"/>
    <col min="1026" max="1026" width="38.57421875" style="773" customWidth="1"/>
    <col min="1027" max="1027" width="10.00390625" style="773" customWidth="1"/>
    <col min="1028" max="1028" width="8.57421875" style="773" customWidth="1"/>
    <col min="1029" max="1029" width="9.00390625" style="773" customWidth="1"/>
    <col min="1030" max="1030" width="9.140625" style="773" customWidth="1"/>
    <col min="1031" max="1031" width="9.00390625" style="773" customWidth="1"/>
    <col min="1032" max="1032" width="9.8515625" style="773" customWidth="1"/>
    <col min="1033" max="1033" width="11.8515625" style="773" bestFit="1" customWidth="1"/>
    <col min="1034" max="1035" width="10.7109375" style="773" bestFit="1" customWidth="1"/>
    <col min="1036" max="1038" width="10.7109375" style="773" customWidth="1"/>
    <col min="1039" max="1041" width="11.8515625" style="773" bestFit="1" customWidth="1"/>
    <col min="1042" max="1042" width="12.421875" style="773" bestFit="1" customWidth="1"/>
    <col min="1043" max="1280" width="11.421875" style="773" customWidth="1"/>
    <col min="1281" max="1281" width="3.8515625" style="773" customWidth="1"/>
    <col min="1282" max="1282" width="38.57421875" style="773" customWidth="1"/>
    <col min="1283" max="1283" width="10.00390625" style="773" customWidth="1"/>
    <col min="1284" max="1284" width="8.57421875" style="773" customWidth="1"/>
    <col min="1285" max="1285" width="9.00390625" style="773" customWidth="1"/>
    <col min="1286" max="1286" width="9.140625" style="773" customWidth="1"/>
    <col min="1287" max="1287" width="9.00390625" style="773" customWidth="1"/>
    <col min="1288" max="1288" width="9.8515625" style="773" customWidth="1"/>
    <col min="1289" max="1289" width="11.8515625" style="773" bestFit="1" customWidth="1"/>
    <col min="1290" max="1291" width="10.7109375" style="773" bestFit="1" customWidth="1"/>
    <col min="1292" max="1294" width="10.7109375" style="773" customWidth="1"/>
    <col min="1295" max="1297" width="11.8515625" style="773" bestFit="1" customWidth="1"/>
    <col min="1298" max="1298" width="12.421875" style="773" bestFit="1" customWidth="1"/>
    <col min="1299" max="1536" width="11.421875" style="773" customWidth="1"/>
    <col min="1537" max="1537" width="3.8515625" style="773" customWidth="1"/>
    <col min="1538" max="1538" width="38.57421875" style="773" customWidth="1"/>
    <col min="1539" max="1539" width="10.00390625" style="773" customWidth="1"/>
    <col min="1540" max="1540" width="8.57421875" style="773" customWidth="1"/>
    <col min="1541" max="1541" width="9.00390625" style="773" customWidth="1"/>
    <col min="1542" max="1542" width="9.140625" style="773" customWidth="1"/>
    <col min="1543" max="1543" width="9.00390625" style="773" customWidth="1"/>
    <col min="1544" max="1544" width="9.8515625" style="773" customWidth="1"/>
    <col min="1545" max="1545" width="11.8515625" style="773" bestFit="1" customWidth="1"/>
    <col min="1546" max="1547" width="10.7109375" style="773" bestFit="1" customWidth="1"/>
    <col min="1548" max="1550" width="10.7109375" style="773" customWidth="1"/>
    <col min="1551" max="1553" width="11.8515625" style="773" bestFit="1" customWidth="1"/>
    <col min="1554" max="1554" width="12.421875" style="773" bestFit="1" customWidth="1"/>
    <col min="1555" max="1792" width="11.421875" style="773" customWidth="1"/>
    <col min="1793" max="1793" width="3.8515625" style="773" customWidth="1"/>
    <col min="1794" max="1794" width="38.57421875" style="773" customWidth="1"/>
    <col min="1795" max="1795" width="10.00390625" style="773" customWidth="1"/>
    <col min="1796" max="1796" width="8.57421875" style="773" customWidth="1"/>
    <col min="1797" max="1797" width="9.00390625" style="773" customWidth="1"/>
    <col min="1798" max="1798" width="9.140625" style="773" customWidth="1"/>
    <col min="1799" max="1799" width="9.00390625" style="773" customWidth="1"/>
    <col min="1800" max="1800" width="9.8515625" style="773" customWidth="1"/>
    <col min="1801" max="1801" width="11.8515625" style="773" bestFit="1" customWidth="1"/>
    <col min="1802" max="1803" width="10.7109375" style="773" bestFit="1" customWidth="1"/>
    <col min="1804" max="1806" width="10.7109375" style="773" customWidth="1"/>
    <col min="1807" max="1809" width="11.8515625" style="773" bestFit="1" customWidth="1"/>
    <col min="1810" max="1810" width="12.421875" style="773" bestFit="1" customWidth="1"/>
    <col min="1811" max="2048" width="11.421875" style="773" customWidth="1"/>
    <col min="2049" max="2049" width="3.8515625" style="773" customWidth="1"/>
    <col min="2050" max="2050" width="38.57421875" style="773" customWidth="1"/>
    <col min="2051" max="2051" width="10.00390625" style="773" customWidth="1"/>
    <col min="2052" max="2052" width="8.57421875" style="773" customWidth="1"/>
    <col min="2053" max="2053" width="9.00390625" style="773" customWidth="1"/>
    <col min="2054" max="2054" width="9.140625" style="773" customWidth="1"/>
    <col min="2055" max="2055" width="9.00390625" style="773" customWidth="1"/>
    <col min="2056" max="2056" width="9.8515625" style="773" customWidth="1"/>
    <col min="2057" max="2057" width="11.8515625" style="773" bestFit="1" customWidth="1"/>
    <col min="2058" max="2059" width="10.7109375" style="773" bestFit="1" customWidth="1"/>
    <col min="2060" max="2062" width="10.7109375" style="773" customWidth="1"/>
    <col min="2063" max="2065" width="11.8515625" style="773" bestFit="1" customWidth="1"/>
    <col min="2066" max="2066" width="12.421875" style="773" bestFit="1" customWidth="1"/>
    <col min="2067" max="2304" width="11.421875" style="773" customWidth="1"/>
    <col min="2305" max="2305" width="3.8515625" style="773" customWidth="1"/>
    <col min="2306" max="2306" width="38.57421875" style="773" customWidth="1"/>
    <col min="2307" max="2307" width="10.00390625" style="773" customWidth="1"/>
    <col min="2308" max="2308" width="8.57421875" style="773" customWidth="1"/>
    <col min="2309" max="2309" width="9.00390625" style="773" customWidth="1"/>
    <col min="2310" max="2310" width="9.140625" style="773" customWidth="1"/>
    <col min="2311" max="2311" width="9.00390625" style="773" customWidth="1"/>
    <col min="2312" max="2312" width="9.8515625" style="773" customWidth="1"/>
    <col min="2313" max="2313" width="11.8515625" style="773" bestFit="1" customWidth="1"/>
    <col min="2314" max="2315" width="10.7109375" style="773" bestFit="1" customWidth="1"/>
    <col min="2316" max="2318" width="10.7109375" style="773" customWidth="1"/>
    <col min="2319" max="2321" width="11.8515625" style="773" bestFit="1" customWidth="1"/>
    <col min="2322" max="2322" width="12.421875" style="773" bestFit="1" customWidth="1"/>
    <col min="2323" max="2560" width="11.421875" style="773" customWidth="1"/>
    <col min="2561" max="2561" width="3.8515625" style="773" customWidth="1"/>
    <col min="2562" max="2562" width="38.57421875" style="773" customWidth="1"/>
    <col min="2563" max="2563" width="10.00390625" style="773" customWidth="1"/>
    <col min="2564" max="2564" width="8.57421875" style="773" customWidth="1"/>
    <col min="2565" max="2565" width="9.00390625" style="773" customWidth="1"/>
    <col min="2566" max="2566" width="9.140625" style="773" customWidth="1"/>
    <col min="2567" max="2567" width="9.00390625" style="773" customWidth="1"/>
    <col min="2568" max="2568" width="9.8515625" style="773" customWidth="1"/>
    <col min="2569" max="2569" width="11.8515625" style="773" bestFit="1" customWidth="1"/>
    <col min="2570" max="2571" width="10.7109375" style="773" bestFit="1" customWidth="1"/>
    <col min="2572" max="2574" width="10.7109375" style="773" customWidth="1"/>
    <col min="2575" max="2577" width="11.8515625" style="773" bestFit="1" customWidth="1"/>
    <col min="2578" max="2578" width="12.421875" style="773" bestFit="1" customWidth="1"/>
    <col min="2579" max="2816" width="11.421875" style="773" customWidth="1"/>
    <col min="2817" max="2817" width="3.8515625" style="773" customWidth="1"/>
    <col min="2818" max="2818" width="38.57421875" style="773" customWidth="1"/>
    <col min="2819" max="2819" width="10.00390625" style="773" customWidth="1"/>
    <col min="2820" max="2820" width="8.57421875" style="773" customWidth="1"/>
    <col min="2821" max="2821" width="9.00390625" style="773" customWidth="1"/>
    <col min="2822" max="2822" width="9.140625" style="773" customWidth="1"/>
    <col min="2823" max="2823" width="9.00390625" style="773" customWidth="1"/>
    <col min="2824" max="2824" width="9.8515625" style="773" customWidth="1"/>
    <col min="2825" max="2825" width="11.8515625" style="773" bestFit="1" customWidth="1"/>
    <col min="2826" max="2827" width="10.7109375" style="773" bestFit="1" customWidth="1"/>
    <col min="2828" max="2830" width="10.7109375" style="773" customWidth="1"/>
    <col min="2831" max="2833" width="11.8515625" style="773" bestFit="1" customWidth="1"/>
    <col min="2834" max="2834" width="12.421875" style="773" bestFit="1" customWidth="1"/>
    <col min="2835" max="3072" width="11.421875" style="773" customWidth="1"/>
    <col min="3073" max="3073" width="3.8515625" style="773" customWidth="1"/>
    <col min="3074" max="3074" width="38.57421875" style="773" customWidth="1"/>
    <col min="3075" max="3075" width="10.00390625" style="773" customWidth="1"/>
    <col min="3076" max="3076" width="8.57421875" style="773" customWidth="1"/>
    <col min="3077" max="3077" width="9.00390625" style="773" customWidth="1"/>
    <col min="3078" max="3078" width="9.140625" style="773" customWidth="1"/>
    <col min="3079" max="3079" width="9.00390625" style="773" customWidth="1"/>
    <col min="3080" max="3080" width="9.8515625" style="773" customWidth="1"/>
    <col min="3081" max="3081" width="11.8515625" style="773" bestFit="1" customWidth="1"/>
    <col min="3082" max="3083" width="10.7109375" style="773" bestFit="1" customWidth="1"/>
    <col min="3084" max="3086" width="10.7109375" style="773" customWidth="1"/>
    <col min="3087" max="3089" width="11.8515625" style="773" bestFit="1" customWidth="1"/>
    <col min="3090" max="3090" width="12.421875" style="773" bestFit="1" customWidth="1"/>
    <col min="3091" max="3328" width="11.421875" style="773" customWidth="1"/>
    <col min="3329" max="3329" width="3.8515625" style="773" customWidth="1"/>
    <col min="3330" max="3330" width="38.57421875" style="773" customWidth="1"/>
    <col min="3331" max="3331" width="10.00390625" style="773" customWidth="1"/>
    <col min="3332" max="3332" width="8.57421875" style="773" customWidth="1"/>
    <col min="3333" max="3333" width="9.00390625" style="773" customWidth="1"/>
    <col min="3334" max="3334" width="9.140625" style="773" customWidth="1"/>
    <col min="3335" max="3335" width="9.00390625" style="773" customWidth="1"/>
    <col min="3336" max="3336" width="9.8515625" style="773" customWidth="1"/>
    <col min="3337" max="3337" width="11.8515625" style="773" bestFit="1" customWidth="1"/>
    <col min="3338" max="3339" width="10.7109375" style="773" bestFit="1" customWidth="1"/>
    <col min="3340" max="3342" width="10.7109375" style="773" customWidth="1"/>
    <col min="3343" max="3345" width="11.8515625" style="773" bestFit="1" customWidth="1"/>
    <col min="3346" max="3346" width="12.421875" style="773" bestFit="1" customWidth="1"/>
    <col min="3347" max="3584" width="11.421875" style="773" customWidth="1"/>
    <col min="3585" max="3585" width="3.8515625" style="773" customWidth="1"/>
    <col min="3586" max="3586" width="38.57421875" style="773" customWidth="1"/>
    <col min="3587" max="3587" width="10.00390625" style="773" customWidth="1"/>
    <col min="3588" max="3588" width="8.57421875" style="773" customWidth="1"/>
    <col min="3589" max="3589" width="9.00390625" style="773" customWidth="1"/>
    <col min="3590" max="3590" width="9.140625" style="773" customWidth="1"/>
    <col min="3591" max="3591" width="9.00390625" style="773" customWidth="1"/>
    <col min="3592" max="3592" width="9.8515625" style="773" customWidth="1"/>
    <col min="3593" max="3593" width="11.8515625" style="773" bestFit="1" customWidth="1"/>
    <col min="3594" max="3595" width="10.7109375" style="773" bestFit="1" customWidth="1"/>
    <col min="3596" max="3598" width="10.7109375" style="773" customWidth="1"/>
    <col min="3599" max="3601" width="11.8515625" style="773" bestFit="1" customWidth="1"/>
    <col min="3602" max="3602" width="12.421875" style="773" bestFit="1" customWidth="1"/>
    <col min="3603" max="3840" width="11.421875" style="773" customWidth="1"/>
    <col min="3841" max="3841" width="3.8515625" style="773" customWidth="1"/>
    <col min="3842" max="3842" width="38.57421875" style="773" customWidth="1"/>
    <col min="3843" max="3843" width="10.00390625" style="773" customWidth="1"/>
    <col min="3844" max="3844" width="8.57421875" style="773" customWidth="1"/>
    <col min="3845" max="3845" width="9.00390625" style="773" customWidth="1"/>
    <col min="3846" max="3846" width="9.140625" style="773" customWidth="1"/>
    <col min="3847" max="3847" width="9.00390625" style="773" customWidth="1"/>
    <col min="3848" max="3848" width="9.8515625" style="773" customWidth="1"/>
    <col min="3849" max="3849" width="11.8515625" style="773" bestFit="1" customWidth="1"/>
    <col min="3850" max="3851" width="10.7109375" style="773" bestFit="1" customWidth="1"/>
    <col min="3852" max="3854" width="10.7109375" style="773" customWidth="1"/>
    <col min="3855" max="3857" width="11.8515625" style="773" bestFit="1" customWidth="1"/>
    <col min="3858" max="3858" width="12.421875" style="773" bestFit="1" customWidth="1"/>
    <col min="3859" max="4096" width="11.421875" style="773" customWidth="1"/>
    <col min="4097" max="4097" width="3.8515625" style="773" customWidth="1"/>
    <col min="4098" max="4098" width="38.57421875" style="773" customWidth="1"/>
    <col min="4099" max="4099" width="10.00390625" style="773" customWidth="1"/>
    <col min="4100" max="4100" width="8.57421875" style="773" customWidth="1"/>
    <col min="4101" max="4101" width="9.00390625" style="773" customWidth="1"/>
    <col min="4102" max="4102" width="9.140625" style="773" customWidth="1"/>
    <col min="4103" max="4103" width="9.00390625" style="773" customWidth="1"/>
    <col min="4104" max="4104" width="9.8515625" style="773" customWidth="1"/>
    <col min="4105" max="4105" width="11.8515625" style="773" bestFit="1" customWidth="1"/>
    <col min="4106" max="4107" width="10.7109375" style="773" bestFit="1" customWidth="1"/>
    <col min="4108" max="4110" width="10.7109375" style="773" customWidth="1"/>
    <col min="4111" max="4113" width="11.8515625" style="773" bestFit="1" customWidth="1"/>
    <col min="4114" max="4114" width="12.421875" style="773" bestFit="1" customWidth="1"/>
    <col min="4115" max="4352" width="11.421875" style="773" customWidth="1"/>
    <col min="4353" max="4353" width="3.8515625" style="773" customWidth="1"/>
    <col min="4354" max="4354" width="38.57421875" style="773" customWidth="1"/>
    <col min="4355" max="4355" width="10.00390625" style="773" customWidth="1"/>
    <col min="4356" max="4356" width="8.57421875" style="773" customWidth="1"/>
    <col min="4357" max="4357" width="9.00390625" style="773" customWidth="1"/>
    <col min="4358" max="4358" width="9.140625" style="773" customWidth="1"/>
    <col min="4359" max="4359" width="9.00390625" style="773" customWidth="1"/>
    <col min="4360" max="4360" width="9.8515625" style="773" customWidth="1"/>
    <col min="4361" max="4361" width="11.8515625" style="773" bestFit="1" customWidth="1"/>
    <col min="4362" max="4363" width="10.7109375" style="773" bestFit="1" customWidth="1"/>
    <col min="4364" max="4366" width="10.7109375" style="773" customWidth="1"/>
    <col min="4367" max="4369" width="11.8515625" style="773" bestFit="1" customWidth="1"/>
    <col min="4370" max="4370" width="12.421875" style="773" bestFit="1" customWidth="1"/>
    <col min="4371" max="4608" width="11.421875" style="773" customWidth="1"/>
    <col min="4609" max="4609" width="3.8515625" style="773" customWidth="1"/>
    <col min="4610" max="4610" width="38.57421875" style="773" customWidth="1"/>
    <col min="4611" max="4611" width="10.00390625" style="773" customWidth="1"/>
    <col min="4612" max="4612" width="8.57421875" style="773" customWidth="1"/>
    <col min="4613" max="4613" width="9.00390625" style="773" customWidth="1"/>
    <col min="4614" max="4614" width="9.140625" style="773" customWidth="1"/>
    <col min="4615" max="4615" width="9.00390625" style="773" customWidth="1"/>
    <col min="4616" max="4616" width="9.8515625" style="773" customWidth="1"/>
    <col min="4617" max="4617" width="11.8515625" style="773" bestFit="1" customWidth="1"/>
    <col min="4618" max="4619" width="10.7109375" style="773" bestFit="1" customWidth="1"/>
    <col min="4620" max="4622" width="10.7109375" style="773" customWidth="1"/>
    <col min="4623" max="4625" width="11.8515625" style="773" bestFit="1" customWidth="1"/>
    <col min="4626" max="4626" width="12.421875" style="773" bestFit="1" customWidth="1"/>
    <col min="4627" max="4864" width="11.421875" style="773" customWidth="1"/>
    <col min="4865" max="4865" width="3.8515625" style="773" customWidth="1"/>
    <col min="4866" max="4866" width="38.57421875" style="773" customWidth="1"/>
    <col min="4867" max="4867" width="10.00390625" style="773" customWidth="1"/>
    <col min="4868" max="4868" width="8.57421875" style="773" customWidth="1"/>
    <col min="4869" max="4869" width="9.00390625" style="773" customWidth="1"/>
    <col min="4870" max="4870" width="9.140625" style="773" customWidth="1"/>
    <col min="4871" max="4871" width="9.00390625" style="773" customWidth="1"/>
    <col min="4872" max="4872" width="9.8515625" style="773" customWidth="1"/>
    <col min="4873" max="4873" width="11.8515625" style="773" bestFit="1" customWidth="1"/>
    <col min="4874" max="4875" width="10.7109375" style="773" bestFit="1" customWidth="1"/>
    <col min="4876" max="4878" width="10.7109375" style="773" customWidth="1"/>
    <col min="4879" max="4881" width="11.8515625" style="773" bestFit="1" customWidth="1"/>
    <col min="4882" max="4882" width="12.421875" style="773" bestFit="1" customWidth="1"/>
    <col min="4883" max="5120" width="11.421875" style="773" customWidth="1"/>
    <col min="5121" max="5121" width="3.8515625" style="773" customWidth="1"/>
    <col min="5122" max="5122" width="38.57421875" style="773" customWidth="1"/>
    <col min="5123" max="5123" width="10.00390625" style="773" customWidth="1"/>
    <col min="5124" max="5124" width="8.57421875" style="773" customWidth="1"/>
    <col min="5125" max="5125" width="9.00390625" style="773" customWidth="1"/>
    <col min="5126" max="5126" width="9.140625" style="773" customWidth="1"/>
    <col min="5127" max="5127" width="9.00390625" style="773" customWidth="1"/>
    <col min="5128" max="5128" width="9.8515625" style="773" customWidth="1"/>
    <col min="5129" max="5129" width="11.8515625" style="773" bestFit="1" customWidth="1"/>
    <col min="5130" max="5131" width="10.7109375" style="773" bestFit="1" customWidth="1"/>
    <col min="5132" max="5134" width="10.7109375" style="773" customWidth="1"/>
    <col min="5135" max="5137" width="11.8515625" style="773" bestFit="1" customWidth="1"/>
    <col min="5138" max="5138" width="12.421875" style="773" bestFit="1" customWidth="1"/>
    <col min="5139" max="5376" width="11.421875" style="773" customWidth="1"/>
    <col min="5377" max="5377" width="3.8515625" style="773" customWidth="1"/>
    <col min="5378" max="5378" width="38.57421875" style="773" customWidth="1"/>
    <col min="5379" max="5379" width="10.00390625" style="773" customWidth="1"/>
    <col min="5380" max="5380" width="8.57421875" style="773" customWidth="1"/>
    <col min="5381" max="5381" width="9.00390625" style="773" customWidth="1"/>
    <col min="5382" max="5382" width="9.140625" style="773" customWidth="1"/>
    <col min="5383" max="5383" width="9.00390625" style="773" customWidth="1"/>
    <col min="5384" max="5384" width="9.8515625" style="773" customWidth="1"/>
    <col min="5385" max="5385" width="11.8515625" style="773" bestFit="1" customWidth="1"/>
    <col min="5386" max="5387" width="10.7109375" style="773" bestFit="1" customWidth="1"/>
    <col min="5388" max="5390" width="10.7109375" style="773" customWidth="1"/>
    <col min="5391" max="5393" width="11.8515625" style="773" bestFit="1" customWidth="1"/>
    <col min="5394" max="5394" width="12.421875" style="773" bestFit="1" customWidth="1"/>
    <col min="5395" max="5632" width="11.421875" style="773" customWidth="1"/>
    <col min="5633" max="5633" width="3.8515625" style="773" customWidth="1"/>
    <col min="5634" max="5634" width="38.57421875" style="773" customWidth="1"/>
    <col min="5635" max="5635" width="10.00390625" style="773" customWidth="1"/>
    <col min="5636" max="5636" width="8.57421875" style="773" customWidth="1"/>
    <col min="5637" max="5637" width="9.00390625" style="773" customWidth="1"/>
    <col min="5638" max="5638" width="9.140625" style="773" customWidth="1"/>
    <col min="5639" max="5639" width="9.00390625" style="773" customWidth="1"/>
    <col min="5640" max="5640" width="9.8515625" style="773" customWidth="1"/>
    <col min="5641" max="5641" width="11.8515625" style="773" bestFit="1" customWidth="1"/>
    <col min="5642" max="5643" width="10.7109375" style="773" bestFit="1" customWidth="1"/>
    <col min="5644" max="5646" width="10.7109375" style="773" customWidth="1"/>
    <col min="5647" max="5649" width="11.8515625" style="773" bestFit="1" customWidth="1"/>
    <col min="5650" max="5650" width="12.421875" style="773" bestFit="1" customWidth="1"/>
    <col min="5651" max="5888" width="11.421875" style="773" customWidth="1"/>
    <col min="5889" max="5889" width="3.8515625" style="773" customWidth="1"/>
    <col min="5890" max="5890" width="38.57421875" style="773" customWidth="1"/>
    <col min="5891" max="5891" width="10.00390625" style="773" customWidth="1"/>
    <col min="5892" max="5892" width="8.57421875" style="773" customWidth="1"/>
    <col min="5893" max="5893" width="9.00390625" style="773" customWidth="1"/>
    <col min="5894" max="5894" width="9.140625" style="773" customWidth="1"/>
    <col min="5895" max="5895" width="9.00390625" style="773" customWidth="1"/>
    <col min="5896" max="5896" width="9.8515625" style="773" customWidth="1"/>
    <col min="5897" max="5897" width="11.8515625" style="773" bestFit="1" customWidth="1"/>
    <col min="5898" max="5899" width="10.7109375" style="773" bestFit="1" customWidth="1"/>
    <col min="5900" max="5902" width="10.7109375" style="773" customWidth="1"/>
    <col min="5903" max="5905" width="11.8515625" style="773" bestFit="1" customWidth="1"/>
    <col min="5906" max="5906" width="12.421875" style="773" bestFit="1" customWidth="1"/>
    <col min="5907" max="6144" width="11.421875" style="773" customWidth="1"/>
    <col min="6145" max="6145" width="3.8515625" style="773" customWidth="1"/>
    <col min="6146" max="6146" width="38.57421875" style="773" customWidth="1"/>
    <col min="6147" max="6147" width="10.00390625" style="773" customWidth="1"/>
    <col min="6148" max="6148" width="8.57421875" style="773" customWidth="1"/>
    <col min="6149" max="6149" width="9.00390625" style="773" customWidth="1"/>
    <col min="6150" max="6150" width="9.140625" style="773" customWidth="1"/>
    <col min="6151" max="6151" width="9.00390625" style="773" customWidth="1"/>
    <col min="6152" max="6152" width="9.8515625" style="773" customWidth="1"/>
    <col min="6153" max="6153" width="11.8515625" style="773" bestFit="1" customWidth="1"/>
    <col min="6154" max="6155" width="10.7109375" style="773" bestFit="1" customWidth="1"/>
    <col min="6156" max="6158" width="10.7109375" style="773" customWidth="1"/>
    <col min="6159" max="6161" width="11.8515625" style="773" bestFit="1" customWidth="1"/>
    <col min="6162" max="6162" width="12.421875" style="773" bestFit="1" customWidth="1"/>
    <col min="6163" max="6400" width="11.421875" style="773" customWidth="1"/>
    <col min="6401" max="6401" width="3.8515625" style="773" customWidth="1"/>
    <col min="6402" max="6402" width="38.57421875" style="773" customWidth="1"/>
    <col min="6403" max="6403" width="10.00390625" style="773" customWidth="1"/>
    <col min="6404" max="6404" width="8.57421875" style="773" customWidth="1"/>
    <col min="6405" max="6405" width="9.00390625" style="773" customWidth="1"/>
    <col min="6406" max="6406" width="9.140625" style="773" customWidth="1"/>
    <col min="6407" max="6407" width="9.00390625" style="773" customWidth="1"/>
    <col min="6408" max="6408" width="9.8515625" style="773" customWidth="1"/>
    <col min="6409" max="6409" width="11.8515625" style="773" bestFit="1" customWidth="1"/>
    <col min="6410" max="6411" width="10.7109375" style="773" bestFit="1" customWidth="1"/>
    <col min="6412" max="6414" width="10.7109375" style="773" customWidth="1"/>
    <col min="6415" max="6417" width="11.8515625" style="773" bestFit="1" customWidth="1"/>
    <col min="6418" max="6418" width="12.421875" style="773" bestFit="1" customWidth="1"/>
    <col min="6419" max="6656" width="11.421875" style="773" customWidth="1"/>
    <col min="6657" max="6657" width="3.8515625" style="773" customWidth="1"/>
    <col min="6658" max="6658" width="38.57421875" style="773" customWidth="1"/>
    <col min="6659" max="6659" width="10.00390625" style="773" customWidth="1"/>
    <col min="6660" max="6660" width="8.57421875" style="773" customWidth="1"/>
    <col min="6661" max="6661" width="9.00390625" style="773" customWidth="1"/>
    <col min="6662" max="6662" width="9.140625" style="773" customWidth="1"/>
    <col min="6663" max="6663" width="9.00390625" style="773" customWidth="1"/>
    <col min="6664" max="6664" width="9.8515625" style="773" customWidth="1"/>
    <col min="6665" max="6665" width="11.8515625" style="773" bestFit="1" customWidth="1"/>
    <col min="6666" max="6667" width="10.7109375" style="773" bestFit="1" customWidth="1"/>
    <col min="6668" max="6670" width="10.7109375" style="773" customWidth="1"/>
    <col min="6671" max="6673" width="11.8515625" style="773" bestFit="1" customWidth="1"/>
    <col min="6674" max="6674" width="12.421875" style="773" bestFit="1" customWidth="1"/>
    <col min="6675" max="6912" width="11.421875" style="773" customWidth="1"/>
    <col min="6913" max="6913" width="3.8515625" style="773" customWidth="1"/>
    <col min="6914" max="6914" width="38.57421875" style="773" customWidth="1"/>
    <col min="6915" max="6915" width="10.00390625" style="773" customWidth="1"/>
    <col min="6916" max="6916" width="8.57421875" style="773" customWidth="1"/>
    <col min="6917" max="6917" width="9.00390625" style="773" customWidth="1"/>
    <col min="6918" max="6918" width="9.140625" style="773" customWidth="1"/>
    <col min="6919" max="6919" width="9.00390625" style="773" customWidth="1"/>
    <col min="6920" max="6920" width="9.8515625" style="773" customWidth="1"/>
    <col min="6921" max="6921" width="11.8515625" style="773" bestFit="1" customWidth="1"/>
    <col min="6922" max="6923" width="10.7109375" style="773" bestFit="1" customWidth="1"/>
    <col min="6924" max="6926" width="10.7109375" style="773" customWidth="1"/>
    <col min="6927" max="6929" width="11.8515625" style="773" bestFit="1" customWidth="1"/>
    <col min="6930" max="6930" width="12.421875" style="773" bestFit="1" customWidth="1"/>
    <col min="6931" max="7168" width="11.421875" style="773" customWidth="1"/>
    <col min="7169" max="7169" width="3.8515625" style="773" customWidth="1"/>
    <col min="7170" max="7170" width="38.57421875" style="773" customWidth="1"/>
    <col min="7171" max="7171" width="10.00390625" style="773" customWidth="1"/>
    <col min="7172" max="7172" width="8.57421875" style="773" customWidth="1"/>
    <col min="7173" max="7173" width="9.00390625" style="773" customWidth="1"/>
    <col min="7174" max="7174" width="9.140625" style="773" customWidth="1"/>
    <col min="7175" max="7175" width="9.00390625" style="773" customWidth="1"/>
    <col min="7176" max="7176" width="9.8515625" style="773" customWidth="1"/>
    <col min="7177" max="7177" width="11.8515625" style="773" bestFit="1" customWidth="1"/>
    <col min="7178" max="7179" width="10.7109375" style="773" bestFit="1" customWidth="1"/>
    <col min="7180" max="7182" width="10.7109375" style="773" customWidth="1"/>
    <col min="7183" max="7185" width="11.8515625" style="773" bestFit="1" customWidth="1"/>
    <col min="7186" max="7186" width="12.421875" style="773" bestFit="1" customWidth="1"/>
    <col min="7187" max="7424" width="11.421875" style="773" customWidth="1"/>
    <col min="7425" max="7425" width="3.8515625" style="773" customWidth="1"/>
    <col min="7426" max="7426" width="38.57421875" style="773" customWidth="1"/>
    <col min="7427" max="7427" width="10.00390625" style="773" customWidth="1"/>
    <col min="7428" max="7428" width="8.57421875" style="773" customWidth="1"/>
    <col min="7429" max="7429" width="9.00390625" style="773" customWidth="1"/>
    <col min="7430" max="7430" width="9.140625" style="773" customWidth="1"/>
    <col min="7431" max="7431" width="9.00390625" style="773" customWidth="1"/>
    <col min="7432" max="7432" width="9.8515625" style="773" customWidth="1"/>
    <col min="7433" max="7433" width="11.8515625" style="773" bestFit="1" customWidth="1"/>
    <col min="7434" max="7435" width="10.7109375" style="773" bestFit="1" customWidth="1"/>
    <col min="7436" max="7438" width="10.7109375" style="773" customWidth="1"/>
    <col min="7439" max="7441" width="11.8515625" style="773" bestFit="1" customWidth="1"/>
    <col min="7442" max="7442" width="12.421875" style="773" bestFit="1" customWidth="1"/>
    <col min="7443" max="7680" width="11.421875" style="773" customWidth="1"/>
    <col min="7681" max="7681" width="3.8515625" style="773" customWidth="1"/>
    <col min="7682" max="7682" width="38.57421875" style="773" customWidth="1"/>
    <col min="7683" max="7683" width="10.00390625" style="773" customWidth="1"/>
    <col min="7684" max="7684" width="8.57421875" style="773" customWidth="1"/>
    <col min="7685" max="7685" width="9.00390625" style="773" customWidth="1"/>
    <col min="7686" max="7686" width="9.140625" style="773" customWidth="1"/>
    <col min="7687" max="7687" width="9.00390625" style="773" customWidth="1"/>
    <col min="7688" max="7688" width="9.8515625" style="773" customWidth="1"/>
    <col min="7689" max="7689" width="11.8515625" style="773" bestFit="1" customWidth="1"/>
    <col min="7690" max="7691" width="10.7109375" style="773" bestFit="1" customWidth="1"/>
    <col min="7692" max="7694" width="10.7109375" style="773" customWidth="1"/>
    <col min="7695" max="7697" width="11.8515625" style="773" bestFit="1" customWidth="1"/>
    <col min="7698" max="7698" width="12.421875" style="773" bestFit="1" customWidth="1"/>
    <col min="7699" max="7936" width="11.421875" style="773" customWidth="1"/>
    <col min="7937" max="7937" width="3.8515625" style="773" customWidth="1"/>
    <col min="7938" max="7938" width="38.57421875" style="773" customWidth="1"/>
    <col min="7939" max="7939" width="10.00390625" style="773" customWidth="1"/>
    <col min="7940" max="7940" width="8.57421875" style="773" customWidth="1"/>
    <col min="7941" max="7941" width="9.00390625" style="773" customWidth="1"/>
    <col min="7942" max="7942" width="9.140625" style="773" customWidth="1"/>
    <col min="7943" max="7943" width="9.00390625" style="773" customWidth="1"/>
    <col min="7944" max="7944" width="9.8515625" style="773" customWidth="1"/>
    <col min="7945" max="7945" width="11.8515625" style="773" bestFit="1" customWidth="1"/>
    <col min="7946" max="7947" width="10.7109375" style="773" bestFit="1" customWidth="1"/>
    <col min="7948" max="7950" width="10.7109375" style="773" customWidth="1"/>
    <col min="7951" max="7953" width="11.8515625" style="773" bestFit="1" customWidth="1"/>
    <col min="7954" max="7954" width="12.421875" style="773" bestFit="1" customWidth="1"/>
    <col min="7955" max="8192" width="11.421875" style="773" customWidth="1"/>
    <col min="8193" max="8193" width="3.8515625" style="773" customWidth="1"/>
    <col min="8194" max="8194" width="38.57421875" style="773" customWidth="1"/>
    <col min="8195" max="8195" width="10.00390625" style="773" customWidth="1"/>
    <col min="8196" max="8196" width="8.57421875" style="773" customWidth="1"/>
    <col min="8197" max="8197" width="9.00390625" style="773" customWidth="1"/>
    <col min="8198" max="8198" width="9.140625" style="773" customWidth="1"/>
    <col min="8199" max="8199" width="9.00390625" style="773" customWidth="1"/>
    <col min="8200" max="8200" width="9.8515625" style="773" customWidth="1"/>
    <col min="8201" max="8201" width="11.8515625" style="773" bestFit="1" customWidth="1"/>
    <col min="8202" max="8203" width="10.7109375" style="773" bestFit="1" customWidth="1"/>
    <col min="8204" max="8206" width="10.7109375" style="773" customWidth="1"/>
    <col min="8207" max="8209" width="11.8515625" style="773" bestFit="1" customWidth="1"/>
    <col min="8210" max="8210" width="12.421875" style="773" bestFit="1" customWidth="1"/>
    <col min="8211" max="8448" width="11.421875" style="773" customWidth="1"/>
    <col min="8449" max="8449" width="3.8515625" style="773" customWidth="1"/>
    <col min="8450" max="8450" width="38.57421875" style="773" customWidth="1"/>
    <col min="8451" max="8451" width="10.00390625" style="773" customWidth="1"/>
    <col min="8452" max="8452" width="8.57421875" style="773" customWidth="1"/>
    <col min="8453" max="8453" width="9.00390625" style="773" customWidth="1"/>
    <col min="8454" max="8454" width="9.140625" style="773" customWidth="1"/>
    <col min="8455" max="8455" width="9.00390625" style="773" customWidth="1"/>
    <col min="8456" max="8456" width="9.8515625" style="773" customWidth="1"/>
    <col min="8457" max="8457" width="11.8515625" style="773" bestFit="1" customWidth="1"/>
    <col min="8458" max="8459" width="10.7109375" style="773" bestFit="1" customWidth="1"/>
    <col min="8460" max="8462" width="10.7109375" style="773" customWidth="1"/>
    <col min="8463" max="8465" width="11.8515625" style="773" bestFit="1" customWidth="1"/>
    <col min="8466" max="8466" width="12.421875" style="773" bestFit="1" customWidth="1"/>
    <col min="8467" max="8704" width="11.421875" style="773" customWidth="1"/>
    <col min="8705" max="8705" width="3.8515625" style="773" customWidth="1"/>
    <col min="8706" max="8706" width="38.57421875" style="773" customWidth="1"/>
    <col min="8707" max="8707" width="10.00390625" style="773" customWidth="1"/>
    <col min="8708" max="8708" width="8.57421875" style="773" customWidth="1"/>
    <col min="8709" max="8709" width="9.00390625" style="773" customWidth="1"/>
    <col min="8710" max="8710" width="9.140625" style="773" customWidth="1"/>
    <col min="8711" max="8711" width="9.00390625" style="773" customWidth="1"/>
    <col min="8712" max="8712" width="9.8515625" style="773" customWidth="1"/>
    <col min="8713" max="8713" width="11.8515625" style="773" bestFit="1" customWidth="1"/>
    <col min="8714" max="8715" width="10.7109375" style="773" bestFit="1" customWidth="1"/>
    <col min="8716" max="8718" width="10.7109375" style="773" customWidth="1"/>
    <col min="8719" max="8721" width="11.8515625" style="773" bestFit="1" customWidth="1"/>
    <col min="8722" max="8722" width="12.421875" style="773" bestFit="1" customWidth="1"/>
    <col min="8723" max="8960" width="11.421875" style="773" customWidth="1"/>
    <col min="8961" max="8961" width="3.8515625" style="773" customWidth="1"/>
    <col min="8962" max="8962" width="38.57421875" style="773" customWidth="1"/>
    <col min="8963" max="8963" width="10.00390625" style="773" customWidth="1"/>
    <col min="8964" max="8964" width="8.57421875" style="773" customWidth="1"/>
    <col min="8965" max="8965" width="9.00390625" style="773" customWidth="1"/>
    <col min="8966" max="8966" width="9.140625" style="773" customWidth="1"/>
    <col min="8967" max="8967" width="9.00390625" style="773" customWidth="1"/>
    <col min="8968" max="8968" width="9.8515625" style="773" customWidth="1"/>
    <col min="8969" max="8969" width="11.8515625" style="773" bestFit="1" customWidth="1"/>
    <col min="8970" max="8971" width="10.7109375" style="773" bestFit="1" customWidth="1"/>
    <col min="8972" max="8974" width="10.7109375" style="773" customWidth="1"/>
    <col min="8975" max="8977" width="11.8515625" style="773" bestFit="1" customWidth="1"/>
    <col min="8978" max="8978" width="12.421875" style="773" bestFit="1" customWidth="1"/>
    <col min="8979" max="9216" width="11.421875" style="773" customWidth="1"/>
    <col min="9217" max="9217" width="3.8515625" style="773" customWidth="1"/>
    <col min="9218" max="9218" width="38.57421875" style="773" customWidth="1"/>
    <col min="9219" max="9219" width="10.00390625" style="773" customWidth="1"/>
    <col min="9220" max="9220" width="8.57421875" style="773" customWidth="1"/>
    <col min="9221" max="9221" width="9.00390625" style="773" customWidth="1"/>
    <col min="9222" max="9222" width="9.140625" style="773" customWidth="1"/>
    <col min="9223" max="9223" width="9.00390625" style="773" customWidth="1"/>
    <col min="9224" max="9224" width="9.8515625" style="773" customWidth="1"/>
    <col min="9225" max="9225" width="11.8515625" style="773" bestFit="1" customWidth="1"/>
    <col min="9226" max="9227" width="10.7109375" style="773" bestFit="1" customWidth="1"/>
    <col min="9228" max="9230" width="10.7109375" style="773" customWidth="1"/>
    <col min="9231" max="9233" width="11.8515625" style="773" bestFit="1" customWidth="1"/>
    <col min="9234" max="9234" width="12.421875" style="773" bestFit="1" customWidth="1"/>
    <col min="9235" max="9472" width="11.421875" style="773" customWidth="1"/>
    <col min="9473" max="9473" width="3.8515625" style="773" customWidth="1"/>
    <col min="9474" max="9474" width="38.57421875" style="773" customWidth="1"/>
    <col min="9475" max="9475" width="10.00390625" style="773" customWidth="1"/>
    <col min="9476" max="9476" width="8.57421875" style="773" customWidth="1"/>
    <col min="9477" max="9477" width="9.00390625" style="773" customWidth="1"/>
    <col min="9478" max="9478" width="9.140625" style="773" customWidth="1"/>
    <col min="9479" max="9479" width="9.00390625" style="773" customWidth="1"/>
    <col min="9480" max="9480" width="9.8515625" style="773" customWidth="1"/>
    <col min="9481" max="9481" width="11.8515625" style="773" bestFit="1" customWidth="1"/>
    <col min="9482" max="9483" width="10.7109375" style="773" bestFit="1" customWidth="1"/>
    <col min="9484" max="9486" width="10.7109375" style="773" customWidth="1"/>
    <col min="9487" max="9489" width="11.8515625" style="773" bestFit="1" customWidth="1"/>
    <col min="9490" max="9490" width="12.421875" style="773" bestFit="1" customWidth="1"/>
    <col min="9491" max="9728" width="11.421875" style="773" customWidth="1"/>
    <col min="9729" max="9729" width="3.8515625" style="773" customWidth="1"/>
    <col min="9730" max="9730" width="38.57421875" style="773" customWidth="1"/>
    <col min="9731" max="9731" width="10.00390625" style="773" customWidth="1"/>
    <col min="9732" max="9732" width="8.57421875" style="773" customWidth="1"/>
    <col min="9733" max="9733" width="9.00390625" style="773" customWidth="1"/>
    <col min="9734" max="9734" width="9.140625" style="773" customWidth="1"/>
    <col min="9735" max="9735" width="9.00390625" style="773" customWidth="1"/>
    <col min="9736" max="9736" width="9.8515625" style="773" customWidth="1"/>
    <col min="9737" max="9737" width="11.8515625" style="773" bestFit="1" customWidth="1"/>
    <col min="9738" max="9739" width="10.7109375" style="773" bestFit="1" customWidth="1"/>
    <col min="9740" max="9742" width="10.7109375" style="773" customWidth="1"/>
    <col min="9743" max="9745" width="11.8515625" style="773" bestFit="1" customWidth="1"/>
    <col min="9746" max="9746" width="12.421875" style="773" bestFit="1" customWidth="1"/>
    <col min="9747" max="9984" width="11.421875" style="773" customWidth="1"/>
    <col min="9985" max="9985" width="3.8515625" style="773" customWidth="1"/>
    <col min="9986" max="9986" width="38.57421875" style="773" customWidth="1"/>
    <col min="9987" max="9987" width="10.00390625" style="773" customWidth="1"/>
    <col min="9988" max="9988" width="8.57421875" style="773" customWidth="1"/>
    <col min="9989" max="9989" width="9.00390625" style="773" customWidth="1"/>
    <col min="9990" max="9990" width="9.140625" style="773" customWidth="1"/>
    <col min="9991" max="9991" width="9.00390625" style="773" customWidth="1"/>
    <col min="9992" max="9992" width="9.8515625" style="773" customWidth="1"/>
    <col min="9993" max="9993" width="11.8515625" style="773" bestFit="1" customWidth="1"/>
    <col min="9994" max="9995" width="10.7109375" style="773" bestFit="1" customWidth="1"/>
    <col min="9996" max="9998" width="10.7109375" style="773" customWidth="1"/>
    <col min="9999" max="10001" width="11.8515625" style="773" bestFit="1" customWidth="1"/>
    <col min="10002" max="10002" width="12.421875" style="773" bestFit="1" customWidth="1"/>
    <col min="10003" max="10240" width="11.421875" style="773" customWidth="1"/>
    <col min="10241" max="10241" width="3.8515625" style="773" customWidth="1"/>
    <col min="10242" max="10242" width="38.57421875" style="773" customWidth="1"/>
    <col min="10243" max="10243" width="10.00390625" style="773" customWidth="1"/>
    <col min="10244" max="10244" width="8.57421875" style="773" customWidth="1"/>
    <col min="10245" max="10245" width="9.00390625" style="773" customWidth="1"/>
    <col min="10246" max="10246" width="9.140625" style="773" customWidth="1"/>
    <col min="10247" max="10247" width="9.00390625" style="773" customWidth="1"/>
    <col min="10248" max="10248" width="9.8515625" style="773" customWidth="1"/>
    <col min="10249" max="10249" width="11.8515625" style="773" bestFit="1" customWidth="1"/>
    <col min="10250" max="10251" width="10.7109375" style="773" bestFit="1" customWidth="1"/>
    <col min="10252" max="10254" width="10.7109375" style="773" customWidth="1"/>
    <col min="10255" max="10257" width="11.8515625" style="773" bestFit="1" customWidth="1"/>
    <col min="10258" max="10258" width="12.421875" style="773" bestFit="1" customWidth="1"/>
    <col min="10259" max="10496" width="11.421875" style="773" customWidth="1"/>
    <col min="10497" max="10497" width="3.8515625" style="773" customWidth="1"/>
    <col min="10498" max="10498" width="38.57421875" style="773" customWidth="1"/>
    <col min="10499" max="10499" width="10.00390625" style="773" customWidth="1"/>
    <col min="10500" max="10500" width="8.57421875" style="773" customWidth="1"/>
    <col min="10501" max="10501" width="9.00390625" style="773" customWidth="1"/>
    <col min="10502" max="10502" width="9.140625" style="773" customWidth="1"/>
    <col min="10503" max="10503" width="9.00390625" style="773" customWidth="1"/>
    <col min="10504" max="10504" width="9.8515625" style="773" customWidth="1"/>
    <col min="10505" max="10505" width="11.8515625" style="773" bestFit="1" customWidth="1"/>
    <col min="10506" max="10507" width="10.7109375" style="773" bestFit="1" customWidth="1"/>
    <col min="10508" max="10510" width="10.7109375" style="773" customWidth="1"/>
    <col min="10511" max="10513" width="11.8515625" style="773" bestFit="1" customWidth="1"/>
    <col min="10514" max="10514" width="12.421875" style="773" bestFit="1" customWidth="1"/>
    <col min="10515" max="10752" width="11.421875" style="773" customWidth="1"/>
    <col min="10753" max="10753" width="3.8515625" style="773" customWidth="1"/>
    <col min="10754" max="10754" width="38.57421875" style="773" customWidth="1"/>
    <col min="10755" max="10755" width="10.00390625" style="773" customWidth="1"/>
    <col min="10756" max="10756" width="8.57421875" style="773" customWidth="1"/>
    <col min="10757" max="10757" width="9.00390625" style="773" customWidth="1"/>
    <col min="10758" max="10758" width="9.140625" style="773" customWidth="1"/>
    <col min="10759" max="10759" width="9.00390625" style="773" customWidth="1"/>
    <col min="10760" max="10760" width="9.8515625" style="773" customWidth="1"/>
    <col min="10761" max="10761" width="11.8515625" style="773" bestFit="1" customWidth="1"/>
    <col min="10762" max="10763" width="10.7109375" style="773" bestFit="1" customWidth="1"/>
    <col min="10764" max="10766" width="10.7109375" style="773" customWidth="1"/>
    <col min="10767" max="10769" width="11.8515625" style="773" bestFit="1" customWidth="1"/>
    <col min="10770" max="10770" width="12.421875" style="773" bestFit="1" customWidth="1"/>
    <col min="10771" max="11008" width="11.421875" style="773" customWidth="1"/>
    <col min="11009" max="11009" width="3.8515625" style="773" customWidth="1"/>
    <col min="11010" max="11010" width="38.57421875" style="773" customWidth="1"/>
    <col min="11011" max="11011" width="10.00390625" style="773" customWidth="1"/>
    <col min="11012" max="11012" width="8.57421875" style="773" customWidth="1"/>
    <col min="11013" max="11013" width="9.00390625" style="773" customWidth="1"/>
    <col min="11014" max="11014" width="9.140625" style="773" customWidth="1"/>
    <col min="11015" max="11015" width="9.00390625" style="773" customWidth="1"/>
    <col min="11016" max="11016" width="9.8515625" style="773" customWidth="1"/>
    <col min="11017" max="11017" width="11.8515625" style="773" bestFit="1" customWidth="1"/>
    <col min="11018" max="11019" width="10.7109375" style="773" bestFit="1" customWidth="1"/>
    <col min="11020" max="11022" width="10.7109375" style="773" customWidth="1"/>
    <col min="11023" max="11025" width="11.8515625" style="773" bestFit="1" customWidth="1"/>
    <col min="11026" max="11026" width="12.421875" style="773" bestFit="1" customWidth="1"/>
    <col min="11027" max="11264" width="11.421875" style="773" customWidth="1"/>
    <col min="11265" max="11265" width="3.8515625" style="773" customWidth="1"/>
    <col min="11266" max="11266" width="38.57421875" style="773" customWidth="1"/>
    <col min="11267" max="11267" width="10.00390625" style="773" customWidth="1"/>
    <col min="11268" max="11268" width="8.57421875" style="773" customWidth="1"/>
    <col min="11269" max="11269" width="9.00390625" style="773" customWidth="1"/>
    <col min="11270" max="11270" width="9.140625" style="773" customWidth="1"/>
    <col min="11271" max="11271" width="9.00390625" style="773" customWidth="1"/>
    <col min="11272" max="11272" width="9.8515625" style="773" customWidth="1"/>
    <col min="11273" max="11273" width="11.8515625" style="773" bestFit="1" customWidth="1"/>
    <col min="11274" max="11275" width="10.7109375" style="773" bestFit="1" customWidth="1"/>
    <col min="11276" max="11278" width="10.7109375" style="773" customWidth="1"/>
    <col min="11279" max="11281" width="11.8515625" style="773" bestFit="1" customWidth="1"/>
    <col min="11282" max="11282" width="12.421875" style="773" bestFit="1" customWidth="1"/>
    <col min="11283" max="11520" width="11.421875" style="773" customWidth="1"/>
    <col min="11521" max="11521" width="3.8515625" style="773" customWidth="1"/>
    <col min="11522" max="11522" width="38.57421875" style="773" customWidth="1"/>
    <col min="11523" max="11523" width="10.00390625" style="773" customWidth="1"/>
    <col min="11524" max="11524" width="8.57421875" style="773" customWidth="1"/>
    <col min="11525" max="11525" width="9.00390625" style="773" customWidth="1"/>
    <col min="11526" max="11526" width="9.140625" style="773" customWidth="1"/>
    <col min="11527" max="11527" width="9.00390625" style="773" customWidth="1"/>
    <col min="11528" max="11528" width="9.8515625" style="773" customWidth="1"/>
    <col min="11529" max="11529" width="11.8515625" style="773" bestFit="1" customWidth="1"/>
    <col min="11530" max="11531" width="10.7109375" style="773" bestFit="1" customWidth="1"/>
    <col min="11532" max="11534" width="10.7109375" style="773" customWidth="1"/>
    <col min="11535" max="11537" width="11.8515625" style="773" bestFit="1" customWidth="1"/>
    <col min="11538" max="11538" width="12.421875" style="773" bestFit="1" customWidth="1"/>
    <col min="11539" max="11776" width="11.421875" style="773" customWidth="1"/>
    <col min="11777" max="11777" width="3.8515625" style="773" customWidth="1"/>
    <col min="11778" max="11778" width="38.57421875" style="773" customWidth="1"/>
    <col min="11779" max="11779" width="10.00390625" style="773" customWidth="1"/>
    <col min="11780" max="11780" width="8.57421875" style="773" customWidth="1"/>
    <col min="11781" max="11781" width="9.00390625" style="773" customWidth="1"/>
    <col min="11782" max="11782" width="9.140625" style="773" customWidth="1"/>
    <col min="11783" max="11783" width="9.00390625" style="773" customWidth="1"/>
    <col min="11784" max="11784" width="9.8515625" style="773" customWidth="1"/>
    <col min="11785" max="11785" width="11.8515625" style="773" bestFit="1" customWidth="1"/>
    <col min="11786" max="11787" width="10.7109375" style="773" bestFit="1" customWidth="1"/>
    <col min="11788" max="11790" width="10.7109375" style="773" customWidth="1"/>
    <col min="11791" max="11793" width="11.8515625" style="773" bestFit="1" customWidth="1"/>
    <col min="11794" max="11794" width="12.421875" style="773" bestFit="1" customWidth="1"/>
    <col min="11795" max="12032" width="11.421875" style="773" customWidth="1"/>
    <col min="12033" max="12033" width="3.8515625" style="773" customWidth="1"/>
    <col min="12034" max="12034" width="38.57421875" style="773" customWidth="1"/>
    <col min="12035" max="12035" width="10.00390625" style="773" customWidth="1"/>
    <col min="12036" max="12036" width="8.57421875" style="773" customWidth="1"/>
    <col min="12037" max="12037" width="9.00390625" style="773" customWidth="1"/>
    <col min="12038" max="12038" width="9.140625" style="773" customWidth="1"/>
    <col min="12039" max="12039" width="9.00390625" style="773" customWidth="1"/>
    <col min="12040" max="12040" width="9.8515625" style="773" customWidth="1"/>
    <col min="12041" max="12041" width="11.8515625" style="773" bestFit="1" customWidth="1"/>
    <col min="12042" max="12043" width="10.7109375" style="773" bestFit="1" customWidth="1"/>
    <col min="12044" max="12046" width="10.7109375" style="773" customWidth="1"/>
    <col min="12047" max="12049" width="11.8515625" style="773" bestFit="1" customWidth="1"/>
    <col min="12050" max="12050" width="12.421875" style="773" bestFit="1" customWidth="1"/>
    <col min="12051" max="12288" width="11.421875" style="773" customWidth="1"/>
    <col min="12289" max="12289" width="3.8515625" style="773" customWidth="1"/>
    <col min="12290" max="12290" width="38.57421875" style="773" customWidth="1"/>
    <col min="12291" max="12291" width="10.00390625" style="773" customWidth="1"/>
    <col min="12292" max="12292" width="8.57421875" style="773" customWidth="1"/>
    <col min="12293" max="12293" width="9.00390625" style="773" customWidth="1"/>
    <col min="12294" max="12294" width="9.140625" style="773" customWidth="1"/>
    <col min="12295" max="12295" width="9.00390625" style="773" customWidth="1"/>
    <col min="12296" max="12296" width="9.8515625" style="773" customWidth="1"/>
    <col min="12297" max="12297" width="11.8515625" style="773" bestFit="1" customWidth="1"/>
    <col min="12298" max="12299" width="10.7109375" style="773" bestFit="1" customWidth="1"/>
    <col min="12300" max="12302" width="10.7109375" style="773" customWidth="1"/>
    <col min="12303" max="12305" width="11.8515625" style="773" bestFit="1" customWidth="1"/>
    <col min="12306" max="12306" width="12.421875" style="773" bestFit="1" customWidth="1"/>
    <col min="12307" max="12544" width="11.421875" style="773" customWidth="1"/>
    <col min="12545" max="12545" width="3.8515625" style="773" customWidth="1"/>
    <col min="12546" max="12546" width="38.57421875" style="773" customWidth="1"/>
    <col min="12547" max="12547" width="10.00390625" style="773" customWidth="1"/>
    <col min="12548" max="12548" width="8.57421875" style="773" customWidth="1"/>
    <col min="12549" max="12549" width="9.00390625" style="773" customWidth="1"/>
    <col min="12550" max="12550" width="9.140625" style="773" customWidth="1"/>
    <col min="12551" max="12551" width="9.00390625" style="773" customWidth="1"/>
    <col min="12552" max="12552" width="9.8515625" style="773" customWidth="1"/>
    <col min="12553" max="12553" width="11.8515625" style="773" bestFit="1" customWidth="1"/>
    <col min="12554" max="12555" width="10.7109375" style="773" bestFit="1" customWidth="1"/>
    <col min="12556" max="12558" width="10.7109375" style="773" customWidth="1"/>
    <col min="12559" max="12561" width="11.8515625" style="773" bestFit="1" customWidth="1"/>
    <col min="12562" max="12562" width="12.421875" style="773" bestFit="1" customWidth="1"/>
    <col min="12563" max="12800" width="11.421875" style="773" customWidth="1"/>
    <col min="12801" max="12801" width="3.8515625" style="773" customWidth="1"/>
    <col min="12802" max="12802" width="38.57421875" style="773" customWidth="1"/>
    <col min="12803" max="12803" width="10.00390625" style="773" customWidth="1"/>
    <col min="12804" max="12804" width="8.57421875" style="773" customWidth="1"/>
    <col min="12805" max="12805" width="9.00390625" style="773" customWidth="1"/>
    <col min="12806" max="12806" width="9.140625" style="773" customWidth="1"/>
    <col min="12807" max="12807" width="9.00390625" style="773" customWidth="1"/>
    <col min="12808" max="12808" width="9.8515625" style="773" customWidth="1"/>
    <col min="12809" max="12809" width="11.8515625" style="773" bestFit="1" customWidth="1"/>
    <col min="12810" max="12811" width="10.7109375" style="773" bestFit="1" customWidth="1"/>
    <col min="12812" max="12814" width="10.7109375" style="773" customWidth="1"/>
    <col min="12815" max="12817" width="11.8515625" style="773" bestFit="1" customWidth="1"/>
    <col min="12818" max="12818" width="12.421875" style="773" bestFit="1" customWidth="1"/>
    <col min="12819" max="13056" width="11.421875" style="773" customWidth="1"/>
    <col min="13057" max="13057" width="3.8515625" style="773" customWidth="1"/>
    <col min="13058" max="13058" width="38.57421875" style="773" customWidth="1"/>
    <col min="13059" max="13059" width="10.00390625" style="773" customWidth="1"/>
    <col min="13060" max="13060" width="8.57421875" style="773" customWidth="1"/>
    <col min="13061" max="13061" width="9.00390625" style="773" customWidth="1"/>
    <col min="13062" max="13062" width="9.140625" style="773" customWidth="1"/>
    <col min="13063" max="13063" width="9.00390625" style="773" customWidth="1"/>
    <col min="13064" max="13064" width="9.8515625" style="773" customWidth="1"/>
    <col min="13065" max="13065" width="11.8515625" style="773" bestFit="1" customWidth="1"/>
    <col min="13066" max="13067" width="10.7109375" style="773" bestFit="1" customWidth="1"/>
    <col min="13068" max="13070" width="10.7109375" style="773" customWidth="1"/>
    <col min="13071" max="13073" width="11.8515625" style="773" bestFit="1" customWidth="1"/>
    <col min="13074" max="13074" width="12.421875" style="773" bestFit="1" customWidth="1"/>
    <col min="13075" max="13312" width="11.421875" style="773" customWidth="1"/>
    <col min="13313" max="13313" width="3.8515625" style="773" customWidth="1"/>
    <col min="13314" max="13314" width="38.57421875" style="773" customWidth="1"/>
    <col min="13315" max="13315" width="10.00390625" style="773" customWidth="1"/>
    <col min="13316" max="13316" width="8.57421875" style="773" customWidth="1"/>
    <col min="13317" max="13317" width="9.00390625" style="773" customWidth="1"/>
    <col min="13318" max="13318" width="9.140625" style="773" customWidth="1"/>
    <col min="13319" max="13319" width="9.00390625" style="773" customWidth="1"/>
    <col min="13320" max="13320" width="9.8515625" style="773" customWidth="1"/>
    <col min="13321" max="13321" width="11.8515625" style="773" bestFit="1" customWidth="1"/>
    <col min="13322" max="13323" width="10.7109375" style="773" bestFit="1" customWidth="1"/>
    <col min="13324" max="13326" width="10.7109375" style="773" customWidth="1"/>
    <col min="13327" max="13329" width="11.8515625" style="773" bestFit="1" customWidth="1"/>
    <col min="13330" max="13330" width="12.421875" style="773" bestFit="1" customWidth="1"/>
    <col min="13331" max="13568" width="11.421875" style="773" customWidth="1"/>
    <col min="13569" max="13569" width="3.8515625" style="773" customWidth="1"/>
    <col min="13570" max="13570" width="38.57421875" style="773" customWidth="1"/>
    <col min="13571" max="13571" width="10.00390625" style="773" customWidth="1"/>
    <col min="13572" max="13572" width="8.57421875" style="773" customWidth="1"/>
    <col min="13573" max="13573" width="9.00390625" style="773" customWidth="1"/>
    <col min="13574" max="13574" width="9.140625" style="773" customWidth="1"/>
    <col min="13575" max="13575" width="9.00390625" style="773" customWidth="1"/>
    <col min="13576" max="13576" width="9.8515625" style="773" customWidth="1"/>
    <col min="13577" max="13577" width="11.8515625" style="773" bestFit="1" customWidth="1"/>
    <col min="13578" max="13579" width="10.7109375" style="773" bestFit="1" customWidth="1"/>
    <col min="13580" max="13582" width="10.7109375" style="773" customWidth="1"/>
    <col min="13583" max="13585" width="11.8515625" style="773" bestFit="1" customWidth="1"/>
    <col min="13586" max="13586" width="12.421875" style="773" bestFit="1" customWidth="1"/>
    <col min="13587" max="13824" width="11.421875" style="773" customWidth="1"/>
    <col min="13825" max="13825" width="3.8515625" style="773" customWidth="1"/>
    <col min="13826" max="13826" width="38.57421875" style="773" customWidth="1"/>
    <col min="13827" max="13827" width="10.00390625" style="773" customWidth="1"/>
    <col min="13828" max="13828" width="8.57421875" style="773" customWidth="1"/>
    <col min="13829" max="13829" width="9.00390625" style="773" customWidth="1"/>
    <col min="13830" max="13830" width="9.140625" style="773" customWidth="1"/>
    <col min="13831" max="13831" width="9.00390625" style="773" customWidth="1"/>
    <col min="13832" max="13832" width="9.8515625" style="773" customWidth="1"/>
    <col min="13833" max="13833" width="11.8515625" style="773" bestFit="1" customWidth="1"/>
    <col min="13834" max="13835" width="10.7109375" style="773" bestFit="1" customWidth="1"/>
    <col min="13836" max="13838" width="10.7109375" style="773" customWidth="1"/>
    <col min="13839" max="13841" width="11.8515625" style="773" bestFit="1" customWidth="1"/>
    <col min="13842" max="13842" width="12.421875" style="773" bestFit="1" customWidth="1"/>
    <col min="13843" max="14080" width="11.421875" style="773" customWidth="1"/>
    <col min="14081" max="14081" width="3.8515625" style="773" customWidth="1"/>
    <col min="14082" max="14082" width="38.57421875" style="773" customWidth="1"/>
    <col min="14083" max="14083" width="10.00390625" style="773" customWidth="1"/>
    <col min="14084" max="14084" width="8.57421875" style="773" customWidth="1"/>
    <col min="14085" max="14085" width="9.00390625" style="773" customWidth="1"/>
    <col min="14086" max="14086" width="9.140625" style="773" customWidth="1"/>
    <col min="14087" max="14087" width="9.00390625" style="773" customWidth="1"/>
    <col min="14088" max="14088" width="9.8515625" style="773" customWidth="1"/>
    <col min="14089" max="14089" width="11.8515625" style="773" bestFit="1" customWidth="1"/>
    <col min="14090" max="14091" width="10.7109375" style="773" bestFit="1" customWidth="1"/>
    <col min="14092" max="14094" width="10.7109375" style="773" customWidth="1"/>
    <col min="14095" max="14097" width="11.8515625" style="773" bestFit="1" customWidth="1"/>
    <col min="14098" max="14098" width="12.421875" style="773" bestFit="1" customWidth="1"/>
    <col min="14099" max="14336" width="11.421875" style="773" customWidth="1"/>
    <col min="14337" max="14337" width="3.8515625" style="773" customWidth="1"/>
    <col min="14338" max="14338" width="38.57421875" style="773" customWidth="1"/>
    <col min="14339" max="14339" width="10.00390625" style="773" customWidth="1"/>
    <col min="14340" max="14340" width="8.57421875" style="773" customWidth="1"/>
    <col min="14341" max="14341" width="9.00390625" style="773" customWidth="1"/>
    <col min="14342" max="14342" width="9.140625" style="773" customWidth="1"/>
    <col min="14343" max="14343" width="9.00390625" style="773" customWidth="1"/>
    <col min="14344" max="14344" width="9.8515625" style="773" customWidth="1"/>
    <col min="14345" max="14345" width="11.8515625" style="773" bestFit="1" customWidth="1"/>
    <col min="14346" max="14347" width="10.7109375" style="773" bestFit="1" customWidth="1"/>
    <col min="14348" max="14350" width="10.7109375" style="773" customWidth="1"/>
    <col min="14351" max="14353" width="11.8515625" style="773" bestFit="1" customWidth="1"/>
    <col min="14354" max="14354" width="12.421875" style="773" bestFit="1" customWidth="1"/>
    <col min="14355" max="14592" width="11.421875" style="773" customWidth="1"/>
    <col min="14593" max="14593" width="3.8515625" style="773" customWidth="1"/>
    <col min="14594" max="14594" width="38.57421875" style="773" customWidth="1"/>
    <col min="14595" max="14595" width="10.00390625" style="773" customWidth="1"/>
    <col min="14596" max="14596" width="8.57421875" style="773" customWidth="1"/>
    <col min="14597" max="14597" width="9.00390625" style="773" customWidth="1"/>
    <col min="14598" max="14598" width="9.140625" style="773" customWidth="1"/>
    <col min="14599" max="14599" width="9.00390625" style="773" customWidth="1"/>
    <col min="14600" max="14600" width="9.8515625" style="773" customWidth="1"/>
    <col min="14601" max="14601" width="11.8515625" style="773" bestFit="1" customWidth="1"/>
    <col min="14602" max="14603" width="10.7109375" style="773" bestFit="1" customWidth="1"/>
    <col min="14604" max="14606" width="10.7109375" style="773" customWidth="1"/>
    <col min="14607" max="14609" width="11.8515625" style="773" bestFit="1" customWidth="1"/>
    <col min="14610" max="14610" width="12.421875" style="773" bestFit="1" customWidth="1"/>
    <col min="14611" max="14848" width="11.421875" style="773" customWidth="1"/>
    <col min="14849" max="14849" width="3.8515625" style="773" customWidth="1"/>
    <col min="14850" max="14850" width="38.57421875" style="773" customWidth="1"/>
    <col min="14851" max="14851" width="10.00390625" style="773" customWidth="1"/>
    <col min="14852" max="14852" width="8.57421875" style="773" customWidth="1"/>
    <col min="14853" max="14853" width="9.00390625" style="773" customWidth="1"/>
    <col min="14854" max="14854" width="9.140625" style="773" customWidth="1"/>
    <col min="14855" max="14855" width="9.00390625" style="773" customWidth="1"/>
    <col min="14856" max="14856" width="9.8515625" style="773" customWidth="1"/>
    <col min="14857" max="14857" width="11.8515625" style="773" bestFit="1" customWidth="1"/>
    <col min="14858" max="14859" width="10.7109375" style="773" bestFit="1" customWidth="1"/>
    <col min="14860" max="14862" width="10.7109375" style="773" customWidth="1"/>
    <col min="14863" max="14865" width="11.8515625" style="773" bestFit="1" customWidth="1"/>
    <col min="14866" max="14866" width="12.421875" style="773" bestFit="1" customWidth="1"/>
    <col min="14867" max="15104" width="11.421875" style="773" customWidth="1"/>
    <col min="15105" max="15105" width="3.8515625" style="773" customWidth="1"/>
    <col min="15106" max="15106" width="38.57421875" style="773" customWidth="1"/>
    <col min="15107" max="15107" width="10.00390625" style="773" customWidth="1"/>
    <col min="15108" max="15108" width="8.57421875" style="773" customWidth="1"/>
    <col min="15109" max="15109" width="9.00390625" style="773" customWidth="1"/>
    <col min="15110" max="15110" width="9.140625" style="773" customWidth="1"/>
    <col min="15111" max="15111" width="9.00390625" style="773" customWidth="1"/>
    <col min="15112" max="15112" width="9.8515625" style="773" customWidth="1"/>
    <col min="15113" max="15113" width="11.8515625" style="773" bestFit="1" customWidth="1"/>
    <col min="15114" max="15115" width="10.7109375" style="773" bestFit="1" customWidth="1"/>
    <col min="15116" max="15118" width="10.7109375" style="773" customWidth="1"/>
    <col min="15119" max="15121" width="11.8515625" style="773" bestFit="1" customWidth="1"/>
    <col min="15122" max="15122" width="12.421875" style="773" bestFit="1" customWidth="1"/>
    <col min="15123" max="15360" width="11.421875" style="773" customWidth="1"/>
    <col min="15361" max="15361" width="3.8515625" style="773" customWidth="1"/>
    <col min="15362" max="15362" width="38.57421875" style="773" customWidth="1"/>
    <col min="15363" max="15363" width="10.00390625" style="773" customWidth="1"/>
    <col min="15364" max="15364" width="8.57421875" style="773" customWidth="1"/>
    <col min="15365" max="15365" width="9.00390625" style="773" customWidth="1"/>
    <col min="15366" max="15366" width="9.140625" style="773" customWidth="1"/>
    <col min="15367" max="15367" width="9.00390625" style="773" customWidth="1"/>
    <col min="15368" max="15368" width="9.8515625" style="773" customWidth="1"/>
    <col min="15369" max="15369" width="11.8515625" style="773" bestFit="1" customWidth="1"/>
    <col min="15370" max="15371" width="10.7109375" style="773" bestFit="1" customWidth="1"/>
    <col min="15372" max="15374" width="10.7109375" style="773" customWidth="1"/>
    <col min="15375" max="15377" width="11.8515625" style="773" bestFit="1" customWidth="1"/>
    <col min="15378" max="15378" width="12.421875" style="773" bestFit="1" customWidth="1"/>
    <col min="15379" max="15616" width="11.421875" style="773" customWidth="1"/>
    <col min="15617" max="15617" width="3.8515625" style="773" customWidth="1"/>
    <col min="15618" max="15618" width="38.57421875" style="773" customWidth="1"/>
    <col min="15619" max="15619" width="10.00390625" style="773" customWidth="1"/>
    <col min="15620" max="15620" width="8.57421875" style="773" customWidth="1"/>
    <col min="15621" max="15621" width="9.00390625" style="773" customWidth="1"/>
    <col min="15622" max="15622" width="9.140625" style="773" customWidth="1"/>
    <col min="15623" max="15623" width="9.00390625" style="773" customWidth="1"/>
    <col min="15624" max="15624" width="9.8515625" style="773" customWidth="1"/>
    <col min="15625" max="15625" width="11.8515625" style="773" bestFit="1" customWidth="1"/>
    <col min="15626" max="15627" width="10.7109375" style="773" bestFit="1" customWidth="1"/>
    <col min="15628" max="15630" width="10.7109375" style="773" customWidth="1"/>
    <col min="15631" max="15633" width="11.8515625" style="773" bestFit="1" customWidth="1"/>
    <col min="15634" max="15634" width="12.421875" style="773" bestFit="1" customWidth="1"/>
    <col min="15635" max="15872" width="11.421875" style="773" customWidth="1"/>
    <col min="15873" max="15873" width="3.8515625" style="773" customWidth="1"/>
    <col min="15874" max="15874" width="38.57421875" style="773" customWidth="1"/>
    <col min="15875" max="15875" width="10.00390625" style="773" customWidth="1"/>
    <col min="15876" max="15876" width="8.57421875" style="773" customWidth="1"/>
    <col min="15877" max="15877" width="9.00390625" style="773" customWidth="1"/>
    <col min="15878" max="15878" width="9.140625" style="773" customWidth="1"/>
    <col min="15879" max="15879" width="9.00390625" style="773" customWidth="1"/>
    <col min="15880" max="15880" width="9.8515625" style="773" customWidth="1"/>
    <col min="15881" max="15881" width="11.8515625" style="773" bestFit="1" customWidth="1"/>
    <col min="15882" max="15883" width="10.7109375" style="773" bestFit="1" customWidth="1"/>
    <col min="15884" max="15886" width="10.7109375" style="773" customWidth="1"/>
    <col min="15887" max="15889" width="11.8515625" style="773" bestFit="1" customWidth="1"/>
    <col min="15890" max="15890" width="12.421875" style="773" bestFit="1" customWidth="1"/>
    <col min="15891" max="16128" width="11.421875" style="773" customWidth="1"/>
    <col min="16129" max="16129" width="3.8515625" style="773" customWidth="1"/>
    <col min="16130" max="16130" width="38.57421875" style="773" customWidth="1"/>
    <col min="16131" max="16131" width="10.00390625" style="773" customWidth="1"/>
    <col min="16132" max="16132" width="8.57421875" style="773" customWidth="1"/>
    <col min="16133" max="16133" width="9.00390625" style="773" customWidth="1"/>
    <col min="16134" max="16134" width="9.140625" style="773" customWidth="1"/>
    <col min="16135" max="16135" width="9.00390625" style="773" customWidth="1"/>
    <col min="16136" max="16136" width="9.8515625" style="773" customWidth="1"/>
    <col min="16137" max="16137" width="11.8515625" style="773" bestFit="1" customWidth="1"/>
    <col min="16138" max="16139" width="10.7109375" style="773" bestFit="1" customWidth="1"/>
    <col min="16140" max="16142" width="10.7109375" style="773" customWidth="1"/>
    <col min="16143" max="16145" width="11.8515625" style="773" bestFit="1" customWidth="1"/>
    <col min="16146" max="16146" width="12.421875" style="773" bestFit="1" customWidth="1"/>
    <col min="16147" max="16384" width="11.421875" style="773" customWidth="1"/>
  </cols>
  <sheetData>
    <row r="1" ht="15.75" customHeight="1"/>
    <row r="2" spans="2:11" ht="15">
      <c r="B2" s="1036" t="s">
        <v>476</v>
      </c>
      <c r="C2" s="1036"/>
      <c r="D2" s="1036"/>
      <c r="E2" s="1036"/>
      <c r="F2" s="1036"/>
      <c r="G2" s="1036"/>
      <c r="H2" s="1036"/>
      <c r="K2" s="774"/>
    </row>
    <row r="3" spans="2:256" ht="15">
      <c r="B3" s="775"/>
      <c r="C3" s="775"/>
      <c r="D3" s="775"/>
      <c r="E3" s="775"/>
      <c r="F3" s="775"/>
      <c r="G3" s="775"/>
      <c r="H3" s="181" t="s">
        <v>104</v>
      </c>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6"/>
      <c r="AL3" s="776"/>
      <c r="AM3" s="776"/>
      <c r="AN3" s="776"/>
      <c r="AO3" s="776"/>
      <c r="AP3" s="776"/>
      <c r="AQ3" s="776"/>
      <c r="AR3" s="776"/>
      <c r="AS3" s="776"/>
      <c r="AT3" s="776"/>
      <c r="AU3" s="776"/>
      <c r="AV3" s="776"/>
      <c r="AW3" s="776"/>
      <c r="AX3" s="776"/>
      <c r="AY3" s="776"/>
      <c r="AZ3" s="776"/>
      <c r="BA3" s="776"/>
      <c r="BB3" s="776"/>
      <c r="BC3" s="776"/>
      <c r="BD3" s="776"/>
      <c r="BE3" s="776"/>
      <c r="BF3" s="776"/>
      <c r="BG3" s="776"/>
      <c r="BH3" s="776"/>
      <c r="BI3" s="776"/>
      <c r="BJ3" s="776"/>
      <c r="BK3" s="776"/>
      <c r="BL3" s="776"/>
      <c r="BM3" s="776"/>
      <c r="BN3" s="776"/>
      <c r="BO3" s="776"/>
      <c r="BP3" s="776"/>
      <c r="BQ3" s="776"/>
      <c r="BR3" s="776"/>
      <c r="BS3" s="776"/>
      <c r="BT3" s="776"/>
      <c r="BU3" s="776"/>
      <c r="BV3" s="776"/>
      <c r="BW3" s="776"/>
      <c r="BX3" s="776"/>
      <c r="BY3" s="776"/>
      <c r="BZ3" s="776"/>
      <c r="CA3" s="776"/>
      <c r="CB3" s="776"/>
      <c r="CC3" s="776"/>
      <c r="CD3" s="776"/>
      <c r="CE3" s="776"/>
      <c r="CF3" s="776"/>
      <c r="CG3" s="776"/>
      <c r="CH3" s="776"/>
      <c r="CI3" s="776"/>
      <c r="CJ3" s="776"/>
      <c r="CK3" s="776"/>
      <c r="CL3" s="776"/>
      <c r="CM3" s="776"/>
      <c r="CN3" s="776"/>
      <c r="CO3" s="776"/>
      <c r="CP3" s="776"/>
      <c r="CQ3" s="776"/>
      <c r="CR3" s="776"/>
      <c r="CS3" s="776"/>
      <c r="CT3" s="776"/>
      <c r="CU3" s="776"/>
      <c r="CV3" s="776"/>
      <c r="CW3" s="776"/>
      <c r="CX3" s="776"/>
      <c r="CY3" s="776"/>
      <c r="CZ3" s="776"/>
      <c r="DA3" s="776"/>
      <c r="DB3" s="776"/>
      <c r="DC3" s="776"/>
      <c r="DD3" s="776"/>
      <c r="DE3" s="776"/>
      <c r="DF3" s="776"/>
      <c r="DG3" s="776"/>
      <c r="DH3" s="776"/>
      <c r="DI3" s="776"/>
      <c r="DJ3" s="776"/>
      <c r="DK3" s="776"/>
      <c r="DL3" s="776"/>
      <c r="DM3" s="776"/>
      <c r="DN3" s="776"/>
      <c r="DO3" s="776"/>
      <c r="DP3" s="776"/>
      <c r="DQ3" s="776"/>
      <c r="DR3" s="776"/>
      <c r="DS3" s="776"/>
      <c r="DT3" s="776"/>
      <c r="DU3" s="776"/>
      <c r="DV3" s="776"/>
      <c r="DW3" s="776"/>
      <c r="DX3" s="776"/>
      <c r="DY3" s="776"/>
      <c r="DZ3" s="776"/>
      <c r="EA3" s="776"/>
      <c r="EB3" s="776"/>
      <c r="EC3" s="776"/>
      <c r="ED3" s="776"/>
      <c r="EE3" s="776"/>
      <c r="EF3" s="776"/>
      <c r="EG3" s="776"/>
      <c r="EH3" s="776"/>
      <c r="EI3" s="776"/>
      <c r="EJ3" s="776"/>
      <c r="EK3" s="776"/>
      <c r="EL3" s="776"/>
      <c r="EM3" s="776"/>
      <c r="EN3" s="776"/>
      <c r="EO3" s="776"/>
      <c r="EP3" s="776"/>
      <c r="EQ3" s="776"/>
      <c r="ER3" s="776"/>
      <c r="ES3" s="776"/>
      <c r="ET3" s="776"/>
      <c r="EU3" s="776"/>
      <c r="EV3" s="776"/>
      <c r="EW3" s="776"/>
      <c r="EX3" s="776"/>
      <c r="EY3" s="776"/>
      <c r="EZ3" s="776"/>
      <c r="FA3" s="776"/>
      <c r="FB3" s="776"/>
      <c r="FC3" s="776"/>
      <c r="FD3" s="776"/>
      <c r="FE3" s="776"/>
      <c r="FF3" s="776"/>
      <c r="FG3" s="776"/>
      <c r="FH3" s="776"/>
      <c r="FI3" s="776"/>
      <c r="FJ3" s="776"/>
      <c r="FK3" s="776"/>
      <c r="FL3" s="776"/>
      <c r="FM3" s="776"/>
      <c r="FN3" s="776"/>
      <c r="FO3" s="776"/>
      <c r="FP3" s="776"/>
      <c r="FQ3" s="776"/>
      <c r="FR3" s="776"/>
      <c r="FS3" s="776"/>
      <c r="FT3" s="776"/>
      <c r="FU3" s="776"/>
      <c r="FV3" s="776"/>
      <c r="FW3" s="776"/>
      <c r="FX3" s="776"/>
      <c r="FY3" s="776"/>
      <c r="FZ3" s="776"/>
      <c r="GA3" s="776"/>
      <c r="GB3" s="776"/>
      <c r="GC3" s="776"/>
      <c r="GD3" s="776"/>
      <c r="GE3" s="776"/>
      <c r="GF3" s="776"/>
      <c r="GG3" s="776"/>
      <c r="GH3" s="776"/>
      <c r="GI3" s="776"/>
      <c r="GJ3" s="776"/>
      <c r="GK3" s="776"/>
      <c r="GL3" s="776"/>
      <c r="GM3" s="776"/>
      <c r="GN3" s="776"/>
      <c r="GO3" s="776"/>
      <c r="GP3" s="776"/>
      <c r="GQ3" s="776"/>
      <c r="GR3" s="776"/>
      <c r="GS3" s="776"/>
      <c r="GT3" s="776"/>
      <c r="GU3" s="776"/>
      <c r="GV3" s="776"/>
      <c r="GW3" s="776"/>
      <c r="GX3" s="776"/>
      <c r="GY3" s="776"/>
      <c r="GZ3" s="776"/>
      <c r="HA3" s="776"/>
      <c r="HB3" s="776"/>
      <c r="HC3" s="776"/>
      <c r="HD3" s="776"/>
      <c r="HE3" s="776"/>
      <c r="HF3" s="776"/>
      <c r="HG3" s="776"/>
      <c r="HH3" s="776"/>
      <c r="HI3" s="776"/>
      <c r="HJ3" s="776"/>
      <c r="HK3" s="776"/>
      <c r="HL3" s="776"/>
      <c r="HM3" s="776"/>
      <c r="HN3" s="776"/>
      <c r="HO3" s="776"/>
      <c r="HP3" s="776"/>
      <c r="HQ3" s="776"/>
      <c r="HR3" s="776"/>
      <c r="HS3" s="776"/>
      <c r="HT3" s="776"/>
      <c r="HU3" s="776"/>
      <c r="HV3" s="776"/>
      <c r="HW3" s="776"/>
      <c r="HX3" s="776"/>
      <c r="HY3" s="776"/>
      <c r="HZ3" s="776"/>
      <c r="IA3" s="776"/>
      <c r="IB3" s="776"/>
      <c r="IC3" s="776"/>
      <c r="ID3" s="776"/>
      <c r="IE3" s="776"/>
      <c r="IF3" s="776"/>
      <c r="IG3" s="776"/>
      <c r="IH3" s="776"/>
      <c r="II3" s="776"/>
      <c r="IJ3" s="776"/>
      <c r="IK3" s="776"/>
      <c r="IL3" s="776"/>
      <c r="IM3" s="776"/>
      <c r="IN3" s="776"/>
      <c r="IO3" s="776"/>
      <c r="IP3" s="776"/>
      <c r="IQ3" s="776"/>
      <c r="IR3" s="776"/>
      <c r="IS3" s="776"/>
      <c r="IT3" s="776"/>
      <c r="IU3" s="776"/>
      <c r="IV3" s="776"/>
    </row>
    <row r="4" spans="2:17" ht="37.5" customHeight="1">
      <c r="B4" s="1037"/>
      <c r="C4" s="1039" t="s">
        <v>477</v>
      </c>
      <c r="D4" s="1039"/>
      <c r="E4" s="1039"/>
      <c r="F4" s="1039" t="s">
        <v>478</v>
      </c>
      <c r="G4" s="1039"/>
      <c r="H4" s="1039"/>
      <c r="I4" s="777"/>
      <c r="J4" s="777"/>
      <c r="K4" s="777"/>
      <c r="L4" s="777"/>
      <c r="M4" s="777"/>
      <c r="N4" s="777"/>
      <c r="O4" s="777"/>
      <c r="P4" s="777"/>
      <c r="Q4" s="777"/>
    </row>
    <row r="5" spans="2:8" ht="15">
      <c r="B5" s="1038"/>
      <c r="C5" s="778" t="s">
        <v>6</v>
      </c>
      <c r="D5" s="778" t="s">
        <v>7</v>
      </c>
      <c r="E5" s="778" t="s">
        <v>8</v>
      </c>
      <c r="F5" s="778" t="s">
        <v>6</v>
      </c>
      <c r="G5" s="778" t="s">
        <v>7</v>
      </c>
      <c r="H5" s="778" t="s">
        <v>8</v>
      </c>
    </row>
    <row r="6" spans="2:8" ht="15">
      <c r="B6" s="779" t="s">
        <v>6</v>
      </c>
      <c r="C6" s="780">
        <v>28.965298833222054</v>
      </c>
      <c r="D6" s="780">
        <v>13.573239293971648</v>
      </c>
      <c r="E6" s="780">
        <v>44.55325205441332</v>
      </c>
      <c r="F6" s="780">
        <v>18.90675300699961</v>
      </c>
      <c r="G6" s="780">
        <v>24.691422301416537</v>
      </c>
      <c r="H6" s="780">
        <v>13.048462624774126</v>
      </c>
    </row>
    <row r="7" spans="2:8" ht="15">
      <c r="B7" s="779" t="s">
        <v>479</v>
      </c>
      <c r="C7" s="780">
        <v>30.679795979579723</v>
      </c>
      <c r="D7" s="780">
        <v>14.1859485479724</v>
      </c>
      <c r="E7" s="780">
        <v>44.91722863806582</v>
      </c>
      <c r="F7" s="780">
        <v>0</v>
      </c>
      <c r="G7" s="780">
        <v>0</v>
      </c>
      <c r="H7" s="780">
        <v>0</v>
      </c>
    </row>
    <row r="8" spans="2:8" ht="15">
      <c r="B8" s="779" t="s">
        <v>53</v>
      </c>
      <c r="C8" s="780">
        <v>31.097291979066537</v>
      </c>
      <c r="D8" s="780">
        <v>14.491660825732883</v>
      </c>
      <c r="E8" s="780">
        <v>45.01406694086754</v>
      </c>
      <c r="F8" s="780">
        <v>0</v>
      </c>
      <c r="G8" s="780">
        <v>0</v>
      </c>
      <c r="H8" s="780">
        <v>0</v>
      </c>
    </row>
    <row r="9" spans="2:8" ht="15">
      <c r="B9" s="781" t="s">
        <v>54</v>
      </c>
      <c r="C9" s="782">
        <v>34.79134797718182</v>
      </c>
      <c r="D9" s="782">
        <v>15.660691313896635</v>
      </c>
      <c r="E9" s="782">
        <v>50.545902528588236</v>
      </c>
      <c r="F9" s="782">
        <v>0</v>
      </c>
      <c r="G9" s="782">
        <v>0</v>
      </c>
      <c r="H9" s="782">
        <v>0</v>
      </c>
    </row>
    <row r="10" spans="2:8" ht="15">
      <c r="B10" s="781" t="s">
        <v>480</v>
      </c>
      <c r="C10" s="782">
        <v>2.9774432825404147</v>
      </c>
      <c r="D10" s="782">
        <v>0.9477530168598668</v>
      </c>
      <c r="E10" s="782">
        <v>4.423886831032074</v>
      </c>
      <c r="F10" s="782">
        <v>0</v>
      </c>
      <c r="G10" s="782">
        <v>0</v>
      </c>
      <c r="H10" s="782">
        <v>0</v>
      </c>
    </row>
    <row r="11" spans="2:8" ht="15">
      <c r="B11" s="781" t="s">
        <v>481</v>
      </c>
      <c r="C11" s="782">
        <v>5.136327260677227</v>
      </c>
      <c r="D11" s="782">
        <v>4.31989258837844</v>
      </c>
      <c r="E11" s="782">
        <v>21.524244113120076</v>
      </c>
      <c r="F11" s="782">
        <v>0</v>
      </c>
      <c r="G11" s="782">
        <v>0</v>
      </c>
      <c r="H11" s="782">
        <v>0</v>
      </c>
    </row>
    <row r="12" spans="2:8" ht="15">
      <c r="B12" s="781" t="s">
        <v>482</v>
      </c>
      <c r="C12" s="782">
        <v>56.06989983340769</v>
      </c>
      <c r="D12" s="782">
        <v>52.246751988683535</v>
      </c>
      <c r="E12" s="782">
        <v>63.3611283242064</v>
      </c>
      <c r="F12" s="782">
        <v>0</v>
      </c>
      <c r="G12" s="782">
        <v>0</v>
      </c>
      <c r="H12" s="782">
        <v>0</v>
      </c>
    </row>
    <row r="13" spans="2:8" ht="15">
      <c r="B13" s="781" t="s">
        <v>483</v>
      </c>
      <c r="C13" s="782">
        <v>16.279107321641437</v>
      </c>
      <c r="D13" s="782">
        <v>5.128414510842956</v>
      </c>
      <c r="E13" s="782">
        <v>19.299583090658608</v>
      </c>
      <c r="F13" s="782">
        <v>0</v>
      </c>
      <c r="G13" s="782">
        <v>0</v>
      </c>
      <c r="H13" s="782">
        <v>0</v>
      </c>
    </row>
    <row r="14" spans="2:8" ht="15">
      <c r="B14" s="781" t="s">
        <v>484</v>
      </c>
      <c r="C14" s="782">
        <v>2.2427005889712275</v>
      </c>
      <c r="D14" s="782">
        <v>2.5822281391374178</v>
      </c>
      <c r="E14" s="782">
        <v>1.0050719101088228</v>
      </c>
      <c r="F14" s="782">
        <v>0</v>
      </c>
      <c r="G14" s="782">
        <v>0</v>
      </c>
      <c r="H14" s="782">
        <v>0</v>
      </c>
    </row>
    <row r="15" spans="2:8" ht="15">
      <c r="B15" s="779" t="s">
        <v>59</v>
      </c>
      <c r="C15" s="780">
        <v>13.082185508877032</v>
      </c>
      <c r="D15" s="780">
        <v>6.580022406311986</v>
      </c>
      <c r="E15" s="780">
        <v>35.15727447545692</v>
      </c>
      <c r="F15" s="782">
        <v>0</v>
      </c>
      <c r="G15" s="782">
        <v>0</v>
      </c>
      <c r="H15" s="782">
        <v>0</v>
      </c>
    </row>
    <row r="16" spans="2:8" ht="15">
      <c r="B16" s="781" t="s">
        <v>485</v>
      </c>
      <c r="C16" s="782">
        <v>11.773719109535875</v>
      </c>
      <c r="D16" s="782">
        <v>4.5412777811803435</v>
      </c>
      <c r="E16" s="782">
        <v>39.10506151467693</v>
      </c>
      <c r="F16" s="782">
        <v>0</v>
      </c>
      <c r="G16" s="782">
        <v>0</v>
      </c>
      <c r="H16" s="782">
        <v>0</v>
      </c>
    </row>
    <row r="17" spans="2:8" ht="15">
      <c r="B17" s="781" t="s">
        <v>33</v>
      </c>
      <c r="C17" s="782">
        <v>36.50192731810937</v>
      </c>
      <c r="D17" s="782">
        <v>33.78663052253849</v>
      </c>
      <c r="E17" s="782">
        <v>40.141375641901114</v>
      </c>
      <c r="F17" s="782">
        <v>0</v>
      </c>
      <c r="G17" s="782">
        <v>0</v>
      </c>
      <c r="H17" s="782">
        <v>0</v>
      </c>
    </row>
    <row r="18" spans="2:8" ht="15">
      <c r="B18" s="781" t="s">
        <v>34</v>
      </c>
      <c r="C18" s="782">
        <v>32.966321940345736</v>
      </c>
      <c r="D18" s="782">
        <v>23.069830311841237</v>
      </c>
      <c r="E18" s="782">
        <v>57.88905541836938</v>
      </c>
      <c r="F18" s="782">
        <v>0</v>
      </c>
      <c r="G18" s="782">
        <v>0</v>
      </c>
      <c r="H18" s="782">
        <v>0</v>
      </c>
    </row>
    <row r="19" spans="2:8" ht="15">
      <c r="B19" s="781" t="s">
        <v>251</v>
      </c>
      <c r="C19" s="782">
        <v>0</v>
      </c>
      <c r="D19" s="782">
        <v>0</v>
      </c>
      <c r="E19" s="782">
        <v>0</v>
      </c>
      <c r="F19" s="782">
        <v>0</v>
      </c>
      <c r="G19" s="782">
        <v>0</v>
      </c>
      <c r="H19" s="782">
        <v>0</v>
      </c>
    </row>
    <row r="20" spans="2:9" ht="15">
      <c r="B20" s="779" t="s">
        <v>486</v>
      </c>
      <c r="C20" s="780">
        <v>25.565871909330472</v>
      </c>
      <c r="D20" s="780">
        <v>12.237304799906768</v>
      </c>
      <c r="E20" s="780">
        <v>43.62555033236287</v>
      </c>
      <c r="F20" s="780">
        <v>54.234332999314915</v>
      </c>
      <c r="G20" s="780">
        <v>61.823939564045396</v>
      </c>
      <c r="H20" s="780">
        <v>43.950717904676715</v>
      </c>
      <c r="I20" s="774"/>
    </row>
    <row r="21" spans="2:8" ht="15">
      <c r="B21" s="779" t="s">
        <v>53</v>
      </c>
      <c r="C21" s="780">
        <v>27.317302759411522</v>
      </c>
      <c r="D21" s="780">
        <v>13.537514858807103</v>
      </c>
      <c r="E21" s="780">
        <v>45.39365061358093</v>
      </c>
      <c r="F21" s="780">
        <v>49.660576338541965</v>
      </c>
      <c r="G21" s="780">
        <v>56.37410910222756</v>
      </c>
      <c r="H21" s="780">
        <v>40.85375329873155</v>
      </c>
    </row>
    <row r="22" spans="2:8" ht="15">
      <c r="B22" s="781" t="s">
        <v>54</v>
      </c>
      <c r="C22" s="782">
        <v>33.2037552268806</v>
      </c>
      <c r="D22" s="782">
        <v>14.610255459745987</v>
      </c>
      <c r="E22" s="782">
        <v>58.74078306615793</v>
      </c>
      <c r="F22" s="782">
        <v>31.964843604686767</v>
      </c>
      <c r="G22" s="782">
        <v>41.13252878427275</v>
      </c>
      <c r="H22" s="782">
        <v>19.373592114387257</v>
      </c>
    </row>
    <row r="23" spans="2:8" ht="15">
      <c r="B23" s="781" t="s">
        <v>480</v>
      </c>
      <c r="C23" s="782">
        <v>13.005216596239826</v>
      </c>
      <c r="D23" s="782">
        <v>8.257446347645265</v>
      </c>
      <c r="E23" s="782">
        <v>17.948785926512958</v>
      </c>
      <c r="F23" s="782">
        <v>84.78422406837866</v>
      </c>
      <c r="G23" s="782">
        <v>88.53296444343412</v>
      </c>
      <c r="H23" s="782">
        <v>80.88088482175723</v>
      </c>
    </row>
    <row r="24" spans="2:8" ht="15">
      <c r="B24" s="781" t="s">
        <v>481</v>
      </c>
      <c r="C24" s="782">
        <v>6.569754181553565</v>
      </c>
      <c r="D24" s="782">
        <v>6.3968716393998095</v>
      </c>
      <c r="E24" s="782">
        <v>17.80508275185255</v>
      </c>
      <c r="F24" s="782">
        <v>87.61345363855595</v>
      </c>
      <c r="G24" s="782">
        <v>87.69683084822677</v>
      </c>
      <c r="H24" s="782">
        <v>82.19491724814745</v>
      </c>
    </row>
    <row r="25" spans="2:8" ht="15">
      <c r="B25" s="781" t="s">
        <v>482</v>
      </c>
      <c r="C25" s="782">
        <v>16.784083540131174</v>
      </c>
      <c r="D25" s="782">
        <v>13.393928331315433</v>
      </c>
      <c r="E25" s="782">
        <v>23.64091553514317</v>
      </c>
      <c r="F25" s="782">
        <v>38.10582551356394</v>
      </c>
      <c r="G25" s="782">
        <v>31.43804291642868</v>
      </c>
      <c r="H25" s="782">
        <v>51.59189391802271</v>
      </c>
    </row>
    <row r="26" spans="2:8" ht="15">
      <c r="B26" s="781" t="s">
        <v>483</v>
      </c>
      <c r="C26" s="782">
        <v>37.35763936815362</v>
      </c>
      <c r="D26" s="782">
        <v>27.459166721926227</v>
      </c>
      <c r="E26" s="782">
        <v>43.739252523241376</v>
      </c>
      <c r="F26" s="782">
        <v>61.88821546362724</v>
      </c>
      <c r="G26" s="782">
        <v>71.57260769652386</v>
      </c>
      <c r="H26" s="782">
        <v>55.64462141823305</v>
      </c>
    </row>
    <row r="27" spans="2:8" ht="15">
      <c r="B27" s="781" t="s">
        <v>484</v>
      </c>
      <c r="C27" s="782">
        <v>3.215530350306253</v>
      </c>
      <c r="D27" s="782">
        <v>2.47632878087877</v>
      </c>
      <c r="E27" s="782">
        <v>5.688453970908185</v>
      </c>
      <c r="F27" s="782">
        <v>89.04165895445237</v>
      </c>
      <c r="G27" s="782">
        <v>91.07330512758429</v>
      </c>
      <c r="H27" s="782">
        <v>82.2449934466469</v>
      </c>
    </row>
    <row r="28" spans="2:8" ht="15">
      <c r="B28" s="779" t="s">
        <v>59</v>
      </c>
      <c r="C28" s="780">
        <v>16.609174389948596</v>
      </c>
      <c r="D28" s="780">
        <v>6.111369172141726</v>
      </c>
      <c r="E28" s="780">
        <v>33.44262905000747</v>
      </c>
      <c r="F28" s="780">
        <v>77.624211586817</v>
      </c>
      <c r="G28" s="780">
        <v>87.50079874752603</v>
      </c>
      <c r="H28" s="780">
        <v>61.78689333634099</v>
      </c>
    </row>
    <row r="29" spans="2:8" ht="15">
      <c r="B29" s="781" t="s">
        <v>485</v>
      </c>
      <c r="C29" s="782">
        <v>27.38296068198487</v>
      </c>
      <c r="D29" s="782">
        <v>4.764117326224145</v>
      </c>
      <c r="E29" s="782">
        <v>42.36270989549909</v>
      </c>
      <c r="F29" s="782">
        <v>71.96317374111977</v>
      </c>
      <c r="G29" s="782">
        <v>93.81847992433899</v>
      </c>
      <c r="H29" s="782">
        <v>57.489091204719465</v>
      </c>
    </row>
    <row r="30" spans="2:8" ht="15">
      <c r="B30" s="781" t="s">
        <v>33</v>
      </c>
      <c r="C30" s="782">
        <v>15.694494302968948</v>
      </c>
      <c r="D30" s="782">
        <v>8.993957422837765</v>
      </c>
      <c r="E30" s="782">
        <v>29.01877925807109</v>
      </c>
      <c r="F30" s="782">
        <v>83.62263760046379</v>
      </c>
      <c r="G30" s="782">
        <v>90.2262260839665</v>
      </c>
      <c r="H30" s="782">
        <v>70.49113840055219</v>
      </c>
    </row>
    <row r="31" spans="2:8" ht="15">
      <c r="B31" s="781" t="s">
        <v>34</v>
      </c>
      <c r="C31" s="782">
        <v>11.649025509226723</v>
      </c>
      <c r="D31" s="782">
        <v>8.386154610832188</v>
      </c>
      <c r="E31" s="782">
        <v>30.774404250979963</v>
      </c>
      <c r="F31" s="782">
        <v>87.78149854181663</v>
      </c>
      <c r="G31" s="782">
        <v>91.13041891862198</v>
      </c>
      <c r="H31" s="782">
        <v>68.15173917441655</v>
      </c>
    </row>
    <row r="32" spans="2:8" ht="15">
      <c r="B32" s="781" t="s">
        <v>251</v>
      </c>
      <c r="C32" s="782">
        <v>0</v>
      </c>
      <c r="D32" s="782">
        <v>0</v>
      </c>
      <c r="E32" s="782">
        <v>0</v>
      </c>
      <c r="F32" s="782">
        <v>67.34356626758422</v>
      </c>
      <c r="G32" s="782">
        <v>68.11614954388071</v>
      </c>
      <c r="H32" s="782">
        <v>65.65088701151245</v>
      </c>
    </row>
    <row r="33" spans="2:8" ht="15">
      <c r="B33" s="779" t="s">
        <v>487</v>
      </c>
      <c r="C33" s="780">
        <v>34.371853948696305</v>
      </c>
      <c r="D33" s="780">
        <v>27.973692869114075</v>
      </c>
      <c r="E33" s="780">
        <v>47.253045234501904</v>
      </c>
      <c r="F33" s="780">
        <v>50.85781964750169</v>
      </c>
      <c r="G33" s="780">
        <v>54.23920152858543</v>
      </c>
      <c r="H33" s="780">
        <v>44.050203165385724</v>
      </c>
    </row>
    <row r="34" spans="2:8" ht="120" customHeight="1">
      <c r="B34" s="1040" t="s">
        <v>488</v>
      </c>
      <c r="C34" s="1041"/>
      <c r="D34" s="1041"/>
      <c r="E34" s="1041"/>
      <c r="F34" s="1041"/>
      <c r="G34" s="1041"/>
      <c r="H34" s="1041"/>
    </row>
  </sheetData>
  <mergeCells count="5">
    <mergeCell ref="B2:H2"/>
    <mergeCell ref="B4:B5"/>
    <mergeCell ref="C4:E4"/>
    <mergeCell ref="F4:H4"/>
    <mergeCell ref="B34:H34"/>
  </mergeCells>
  <printOptions/>
  <pageMargins left="0.787401575" right="0.787401575" top="0.984251969" bottom="0.984251969" header="0.4921259845" footer="0.4921259845"/>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3"/>
  <sheetViews>
    <sheetView showGridLines="0" workbookViewId="0" topLeftCell="A1">
      <selection activeCell="B2" sqref="B1:D2"/>
    </sheetView>
  </sheetViews>
  <sheetFormatPr defaultColWidth="11.421875" defaultRowHeight="15"/>
  <cols>
    <col min="1" max="1" width="4.57421875" style="783" customWidth="1"/>
    <col min="2" max="2" width="20.8515625" style="784" customWidth="1"/>
    <col min="3" max="3" width="13.140625" style="784" customWidth="1"/>
    <col min="4" max="4" width="16.140625" style="784" customWidth="1"/>
    <col min="5" max="5" width="8.00390625" style="784" customWidth="1"/>
    <col min="6" max="6" width="20.140625" style="784" customWidth="1"/>
    <col min="7" max="7" width="9.00390625" style="784" customWidth="1"/>
    <col min="8" max="8" width="12.57421875" style="784" customWidth="1"/>
    <col min="9" max="9" width="13.28125" style="784" customWidth="1"/>
    <col min="10" max="10" width="20.57421875" style="784" customWidth="1"/>
    <col min="11" max="11" width="8.8515625" style="784" customWidth="1"/>
    <col min="12" max="14" width="11.421875" style="784" customWidth="1"/>
    <col min="15" max="256" width="11.421875" style="783" customWidth="1"/>
    <col min="257" max="257" width="4.57421875" style="783" customWidth="1"/>
    <col min="258" max="258" width="20.8515625" style="783" customWidth="1"/>
    <col min="259" max="259" width="13.140625" style="783" customWidth="1"/>
    <col min="260" max="260" width="16.140625" style="783" customWidth="1"/>
    <col min="261" max="261" width="8.00390625" style="783" customWidth="1"/>
    <col min="262" max="262" width="20.140625" style="783" customWidth="1"/>
    <col min="263" max="263" width="9.00390625" style="783" customWidth="1"/>
    <col min="264" max="264" width="12.57421875" style="783" customWidth="1"/>
    <col min="265" max="265" width="13.28125" style="783" customWidth="1"/>
    <col min="266" max="266" width="20.57421875" style="783" customWidth="1"/>
    <col min="267" max="267" width="8.8515625" style="783" customWidth="1"/>
    <col min="268" max="512" width="11.421875" style="783" customWidth="1"/>
    <col min="513" max="513" width="4.57421875" style="783" customWidth="1"/>
    <col min="514" max="514" width="20.8515625" style="783" customWidth="1"/>
    <col min="515" max="515" width="13.140625" style="783" customWidth="1"/>
    <col min="516" max="516" width="16.140625" style="783" customWidth="1"/>
    <col min="517" max="517" width="8.00390625" style="783" customWidth="1"/>
    <col min="518" max="518" width="20.140625" style="783" customWidth="1"/>
    <col min="519" max="519" width="9.00390625" style="783" customWidth="1"/>
    <col min="520" max="520" width="12.57421875" style="783" customWidth="1"/>
    <col min="521" max="521" width="13.28125" style="783" customWidth="1"/>
    <col min="522" max="522" width="20.57421875" style="783" customWidth="1"/>
    <col min="523" max="523" width="8.8515625" style="783" customWidth="1"/>
    <col min="524" max="768" width="11.421875" style="783" customWidth="1"/>
    <col min="769" max="769" width="4.57421875" style="783" customWidth="1"/>
    <col min="770" max="770" width="20.8515625" style="783" customWidth="1"/>
    <col min="771" max="771" width="13.140625" style="783" customWidth="1"/>
    <col min="772" max="772" width="16.140625" style="783" customWidth="1"/>
    <col min="773" max="773" width="8.00390625" style="783" customWidth="1"/>
    <col min="774" max="774" width="20.140625" style="783" customWidth="1"/>
    <col min="775" max="775" width="9.00390625" style="783" customWidth="1"/>
    <col min="776" max="776" width="12.57421875" style="783" customWidth="1"/>
    <col min="777" max="777" width="13.28125" style="783" customWidth="1"/>
    <col min="778" max="778" width="20.57421875" style="783" customWidth="1"/>
    <col min="779" max="779" width="8.8515625" style="783" customWidth="1"/>
    <col min="780" max="1024" width="11.421875" style="783" customWidth="1"/>
    <col min="1025" max="1025" width="4.57421875" style="783" customWidth="1"/>
    <col min="1026" max="1026" width="20.8515625" style="783" customWidth="1"/>
    <col min="1027" max="1027" width="13.140625" style="783" customWidth="1"/>
    <col min="1028" max="1028" width="16.140625" style="783" customWidth="1"/>
    <col min="1029" max="1029" width="8.00390625" style="783" customWidth="1"/>
    <col min="1030" max="1030" width="20.140625" style="783" customWidth="1"/>
    <col min="1031" max="1031" width="9.00390625" style="783" customWidth="1"/>
    <col min="1032" max="1032" width="12.57421875" style="783" customWidth="1"/>
    <col min="1033" max="1033" width="13.28125" style="783" customWidth="1"/>
    <col min="1034" max="1034" width="20.57421875" style="783" customWidth="1"/>
    <col min="1035" max="1035" width="8.8515625" style="783" customWidth="1"/>
    <col min="1036" max="1280" width="11.421875" style="783" customWidth="1"/>
    <col min="1281" max="1281" width="4.57421875" style="783" customWidth="1"/>
    <col min="1282" max="1282" width="20.8515625" style="783" customWidth="1"/>
    <col min="1283" max="1283" width="13.140625" style="783" customWidth="1"/>
    <col min="1284" max="1284" width="16.140625" style="783" customWidth="1"/>
    <col min="1285" max="1285" width="8.00390625" style="783" customWidth="1"/>
    <col min="1286" max="1286" width="20.140625" style="783" customWidth="1"/>
    <col min="1287" max="1287" width="9.00390625" style="783" customWidth="1"/>
    <col min="1288" max="1288" width="12.57421875" style="783" customWidth="1"/>
    <col min="1289" max="1289" width="13.28125" style="783" customWidth="1"/>
    <col min="1290" max="1290" width="20.57421875" style="783" customWidth="1"/>
    <col min="1291" max="1291" width="8.8515625" style="783" customWidth="1"/>
    <col min="1292" max="1536" width="11.421875" style="783" customWidth="1"/>
    <col min="1537" max="1537" width="4.57421875" style="783" customWidth="1"/>
    <col min="1538" max="1538" width="20.8515625" style="783" customWidth="1"/>
    <col min="1539" max="1539" width="13.140625" style="783" customWidth="1"/>
    <col min="1540" max="1540" width="16.140625" style="783" customWidth="1"/>
    <col min="1541" max="1541" width="8.00390625" style="783" customWidth="1"/>
    <col min="1542" max="1542" width="20.140625" style="783" customWidth="1"/>
    <col min="1543" max="1543" width="9.00390625" style="783" customWidth="1"/>
    <col min="1544" max="1544" width="12.57421875" style="783" customWidth="1"/>
    <col min="1545" max="1545" width="13.28125" style="783" customWidth="1"/>
    <col min="1546" max="1546" width="20.57421875" style="783" customWidth="1"/>
    <col min="1547" max="1547" width="8.8515625" style="783" customWidth="1"/>
    <col min="1548" max="1792" width="11.421875" style="783" customWidth="1"/>
    <col min="1793" max="1793" width="4.57421875" style="783" customWidth="1"/>
    <col min="1794" max="1794" width="20.8515625" style="783" customWidth="1"/>
    <col min="1795" max="1795" width="13.140625" style="783" customWidth="1"/>
    <col min="1796" max="1796" width="16.140625" style="783" customWidth="1"/>
    <col min="1797" max="1797" width="8.00390625" style="783" customWidth="1"/>
    <col min="1798" max="1798" width="20.140625" style="783" customWidth="1"/>
    <col min="1799" max="1799" width="9.00390625" style="783" customWidth="1"/>
    <col min="1800" max="1800" width="12.57421875" style="783" customWidth="1"/>
    <col min="1801" max="1801" width="13.28125" style="783" customWidth="1"/>
    <col min="1802" max="1802" width="20.57421875" style="783" customWidth="1"/>
    <col min="1803" max="1803" width="8.8515625" style="783" customWidth="1"/>
    <col min="1804" max="2048" width="11.421875" style="783" customWidth="1"/>
    <col min="2049" max="2049" width="4.57421875" style="783" customWidth="1"/>
    <col min="2050" max="2050" width="20.8515625" style="783" customWidth="1"/>
    <col min="2051" max="2051" width="13.140625" style="783" customWidth="1"/>
    <col min="2052" max="2052" width="16.140625" style="783" customWidth="1"/>
    <col min="2053" max="2053" width="8.00390625" style="783" customWidth="1"/>
    <col min="2054" max="2054" width="20.140625" style="783" customWidth="1"/>
    <col min="2055" max="2055" width="9.00390625" style="783" customWidth="1"/>
    <col min="2056" max="2056" width="12.57421875" style="783" customWidth="1"/>
    <col min="2057" max="2057" width="13.28125" style="783" customWidth="1"/>
    <col min="2058" max="2058" width="20.57421875" style="783" customWidth="1"/>
    <col min="2059" max="2059" width="8.8515625" style="783" customWidth="1"/>
    <col min="2060" max="2304" width="11.421875" style="783" customWidth="1"/>
    <col min="2305" max="2305" width="4.57421875" style="783" customWidth="1"/>
    <col min="2306" max="2306" width="20.8515625" style="783" customWidth="1"/>
    <col min="2307" max="2307" width="13.140625" style="783" customWidth="1"/>
    <col min="2308" max="2308" width="16.140625" style="783" customWidth="1"/>
    <col min="2309" max="2309" width="8.00390625" style="783" customWidth="1"/>
    <col min="2310" max="2310" width="20.140625" style="783" customWidth="1"/>
    <col min="2311" max="2311" width="9.00390625" style="783" customWidth="1"/>
    <col min="2312" max="2312" width="12.57421875" style="783" customWidth="1"/>
    <col min="2313" max="2313" width="13.28125" style="783" customWidth="1"/>
    <col min="2314" max="2314" width="20.57421875" style="783" customWidth="1"/>
    <col min="2315" max="2315" width="8.8515625" style="783" customWidth="1"/>
    <col min="2316" max="2560" width="11.421875" style="783" customWidth="1"/>
    <col min="2561" max="2561" width="4.57421875" style="783" customWidth="1"/>
    <col min="2562" max="2562" width="20.8515625" style="783" customWidth="1"/>
    <col min="2563" max="2563" width="13.140625" style="783" customWidth="1"/>
    <col min="2564" max="2564" width="16.140625" style="783" customWidth="1"/>
    <col min="2565" max="2565" width="8.00390625" style="783" customWidth="1"/>
    <col min="2566" max="2566" width="20.140625" style="783" customWidth="1"/>
    <col min="2567" max="2567" width="9.00390625" style="783" customWidth="1"/>
    <col min="2568" max="2568" width="12.57421875" style="783" customWidth="1"/>
    <col min="2569" max="2569" width="13.28125" style="783" customWidth="1"/>
    <col min="2570" max="2570" width="20.57421875" style="783" customWidth="1"/>
    <col min="2571" max="2571" width="8.8515625" style="783" customWidth="1"/>
    <col min="2572" max="2816" width="11.421875" style="783" customWidth="1"/>
    <col min="2817" max="2817" width="4.57421875" style="783" customWidth="1"/>
    <col min="2818" max="2818" width="20.8515625" style="783" customWidth="1"/>
    <col min="2819" max="2819" width="13.140625" style="783" customWidth="1"/>
    <col min="2820" max="2820" width="16.140625" style="783" customWidth="1"/>
    <col min="2821" max="2821" width="8.00390625" style="783" customWidth="1"/>
    <col min="2822" max="2822" width="20.140625" style="783" customWidth="1"/>
    <col min="2823" max="2823" width="9.00390625" style="783" customWidth="1"/>
    <col min="2824" max="2824" width="12.57421875" style="783" customWidth="1"/>
    <col min="2825" max="2825" width="13.28125" style="783" customWidth="1"/>
    <col min="2826" max="2826" width="20.57421875" style="783" customWidth="1"/>
    <col min="2827" max="2827" width="8.8515625" style="783" customWidth="1"/>
    <col min="2828" max="3072" width="11.421875" style="783" customWidth="1"/>
    <col min="3073" max="3073" width="4.57421875" style="783" customWidth="1"/>
    <col min="3074" max="3074" width="20.8515625" style="783" customWidth="1"/>
    <col min="3075" max="3075" width="13.140625" style="783" customWidth="1"/>
    <col min="3076" max="3076" width="16.140625" style="783" customWidth="1"/>
    <col min="3077" max="3077" width="8.00390625" style="783" customWidth="1"/>
    <col min="3078" max="3078" width="20.140625" style="783" customWidth="1"/>
    <col min="3079" max="3079" width="9.00390625" style="783" customWidth="1"/>
    <col min="3080" max="3080" width="12.57421875" style="783" customWidth="1"/>
    <col min="3081" max="3081" width="13.28125" style="783" customWidth="1"/>
    <col min="3082" max="3082" width="20.57421875" style="783" customWidth="1"/>
    <col min="3083" max="3083" width="8.8515625" style="783" customWidth="1"/>
    <col min="3084" max="3328" width="11.421875" style="783" customWidth="1"/>
    <col min="3329" max="3329" width="4.57421875" style="783" customWidth="1"/>
    <col min="3330" max="3330" width="20.8515625" style="783" customWidth="1"/>
    <col min="3331" max="3331" width="13.140625" style="783" customWidth="1"/>
    <col min="3332" max="3332" width="16.140625" style="783" customWidth="1"/>
    <col min="3333" max="3333" width="8.00390625" style="783" customWidth="1"/>
    <col min="3334" max="3334" width="20.140625" style="783" customWidth="1"/>
    <col min="3335" max="3335" width="9.00390625" style="783" customWidth="1"/>
    <col min="3336" max="3336" width="12.57421875" style="783" customWidth="1"/>
    <col min="3337" max="3337" width="13.28125" style="783" customWidth="1"/>
    <col min="3338" max="3338" width="20.57421875" style="783" customWidth="1"/>
    <col min="3339" max="3339" width="8.8515625" style="783" customWidth="1"/>
    <col min="3340" max="3584" width="11.421875" style="783" customWidth="1"/>
    <col min="3585" max="3585" width="4.57421875" style="783" customWidth="1"/>
    <col min="3586" max="3586" width="20.8515625" style="783" customWidth="1"/>
    <col min="3587" max="3587" width="13.140625" style="783" customWidth="1"/>
    <col min="3588" max="3588" width="16.140625" style="783" customWidth="1"/>
    <col min="3589" max="3589" width="8.00390625" style="783" customWidth="1"/>
    <col min="3590" max="3590" width="20.140625" style="783" customWidth="1"/>
    <col min="3591" max="3591" width="9.00390625" style="783" customWidth="1"/>
    <col min="3592" max="3592" width="12.57421875" style="783" customWidth="1"/>
    <col min="3593" max="3593" width="13.28125" style="783" customWidth="1"/>
    <col min="3594" max="3594" width="20.57421875" style="783" customWidth="1"/>
    <col min="3595" max="3595" width="8.8515625" style="783" customWidth="1"/>
    <col min="3596" max="3840" width="11.421875" style="783" customWidth="1"/>
    <col min="3841" max="3841" width="4.57421875" style="783" customWidth="1"/>
    <col min="3842" max="3842" width="20.8515625" style="783" customWidth="1"/>
    <col min="3843" max="3843" width="13.140625" style="783" customWidth="1"/>
    <col min="3844" max="3844" width="16.140625" style="783" customWidth="1"/>
    <col min="3845" max="3845" width="8.00390625" style="783" customWidth="1"/>
    <col min="3846" max="3846" width="20.140625" style="783" customWidth="1"/>
    <col min="3847" max="3847" width="9.00390625" style="783" customWidth="1"/>
    <col min="3848" max="3848" width="12.57421875" style="783" customWidth="1"/>
    <col min="3849" max="3849" width="13.28125" style="783" customWidth="1"/>
    <col min="3850" max="3850" width="20.57421875" style="783" customWidth="1"/>
    <col min="3851" max="3851" width="8.8515625" style="783" customWidth="1"/>
    <col min="3852" max="4096" width="11.421875" style="783" customWidth="1"/>
    <col min="4097" max="4097" width="4.57421875" style="783" customWidth="1"/>
    <col min="4098" max="4098" width="20.8515625" style="783" customWidth="1"/>
    <col min="4099" max="4099" width="13.140625" style="783" customWidth="1"/>
    <col min="4100" max="4100" width="16.140625" style="783" customWidth="1"/>
    <col min="4101" max="4101" width="8.00390625" style="783" customWidth="1"/>
    <col min="4102" max="4102" width="20.140625" style="783" customWidth="1"/>
    <col min="4103" max="4103" width="9.00390625" style="783" customWidth="1"/>
    <col min="4104" max="4104" width="12.57421875" style="783" customWidth="1"/>
    <col min="4105" max="4105" width="13.28125" style="783" customWidth="1"/>
    <col min="4106" max="4106" width="20.57421875" style="783" customWidth="1"/>
    <col min="4107" max="4107" width="8.8515625" style="783" customWidth="1"/>
    <col min="4108" max="4352" width="11.421875" style="783" customWidth="1"/>
    <col min="4353" max="4353" width="4.57421875" style="783" customWidth="1"/>
    <col min="4354" max="4354" width="20.8515625" style="783" customWidth="1"/>
    <col min="4355" max="4355" width="13.140625" style="783" customWidth="1"/>
    <col min="4356" max="4356" width="16.140625" style="783" customWidth="1"/>
    <col min="4357" max="4357" width="8.00390625" style="783" customWidth="1"/>
    <col min="4358" max="4358" width="20.140625" style="783" customWidth="1"/>
    <col min="4359" max="4359" width="9.00390625" style="783" customWidth="1"/>
    <col min="4360" max="4360" width="12.57421875" style="783" customWidth="1"/>
    <col min="4361" max="4361" width="13.28125" style="783" customWidth="1"/>
    <col min="4362" max="4362" width="20.57421875" style="783" customWidth="1"/>
    <col min="4363" max="4363" width="8.8515625" style="783" customWidth="1"/>
    <col min="4364" max="4608" width="11.421875" style="783" customWidth="1"/>
    <col min="4609" max="4609" width="4.57421875" style="783" customWidth="1"/>
    <col min="4610" max="4610" width="20.8515625" style="783" customWidth="1"/>
    <col min="4611" max="4611" width="13.140625" style="783" customWidth="1"/>
    <col min="4612" max="4612" width="16.140625" style="783" customWidth="1"/>
    <col min="4613" max="4613" width="8.00390625" style="783" customWidth="1"/>
    <col min="4614" max="4614" width="20.140625" style="783" customWidth="1"/>
    <col min="4615" max="4615" width="9.00390625" style="783" customWidth="1"/>
    <col min="4616" max="4616" width="12.57421875" style="783" customWidth="1"/>
    <col min="4617" max="4617" width="13.28125" style="783" customWidth="1"/>
    <col min="4618" max="4618" width="20.57421875" style="783" customWidth="1"/>
    <col min="4619" max="4619" width="8.8515625" style="783" customWidth="1"/>
    <col min="4620" max="4864" width="11.421875" style="783" customWidth="1"/>
    <col min="4865" max="4865" width="4.57421875" style="783" customWidth="1"/>
    <col min="4866" max="4866" width="20.8515625" style="783" customWidth="1"/>
    <col min="4867" max="4867" width="13.140625" style="783" customWidth="1"/>
    <col min="4868" max="4868" width="16.140625" style="783" customWidth="1"/>
    <col min="4869" max="4869" width="8.00390625" style="783" customWidth="1"/>
    <col min="4870" max="4870" width="20.140625" style="783" customWidth="1"/>
    <col min="4871" max="4871" width="9.00390625" style="783" customWidth="1"/>
    <col min="4872" max="4872" width="12.57421875" style="783" customWidth="1"/>
    <col min="4873" max="4873" width="13.28125" style="783" customWidth="1"/>
    <col min="4874" max="4874" width="20.57421875" style="783" customWidth="1"/>
    <col min="4875" max="4875" width="8.8515625" style="783" customWidth="1"/>
    <col min="4876" max="5120" width="11.421875" style="783" customWidth="1"/>
    <col min="5121" max="5121" width="4.57421875" style="783" customWidth="1"/>
    <col min="5122" max="5122" width="20.8515625" style="783" customWidth="1"/>
    <col min="5123" max="5123" width="13.140625" style="783" customWidth="1"/>
    <col min="5124" max="5124" width="16.140625" style="783" customWidth="1"/>
    <col min="5125" max="5125" width="8.00390625" style="783" customWidth="1"/>
    <col min="5126" max="5126" width="20.140625" style="783" customWidth="1"/>
    <col min="5127" max="5127" width="9.00390625" style="783" customWidth="1"/>
    <col min="5128" max="5128" width="12.57421875" style="783" customWidth="1"/>
    <col min="5129" max="5129" width="13.28125" style="783" customWidth="1"/>
    <col min="5130" max="5130" width="20.57421875" style="783" customWidth="1"/>
    <col min="5131" max="5131" width="8.8515625" style="783" customWidth="1"/>
    <col min="5132" max="5376" width="11.421875" style="783" customWidth="1"/>
    <col min="5377" max="5377" width="4.57421875" style="783" customWidth="1"/>
    <col min="5378" max="5378" width="20.8515625" style="783" customWidth="1"/>
    <col min="5379" max="5379" width="13.140625" style="783" customWidth="1"/>
    <col min="5380" max="5380" width="16.140625" style="783" customWidth="1"/>
    <col min="5381" max="5381" width="8.00390625" style="783" customWidth="1"/>
    <col min="5382" max="5382" width="20.140625" style="783" customWidth="1"/>
    <col min="5383" max="5383" width="9.00390625" style="783" customWidth="1"/>
    <col min="5384" max="5384" width="12.57421875" style="783" customWidth="1"/>
    <col min="5385" max="5385" width="13.28125" style="783" customWidth="1"/>
    <col min="5386" max="5386" width="20.57421875" style="783" customWidth="1"/>
    <col min="5387" max="5387" width="8.8515625" style="783" customWidth="1"/>
    <col min="5388" max="5632" width="11.421875" style="783" customWidth="1"/>
    <col min="5633" max="5633" width="4.57421875" style="783" customWidth="1"/>
    <col min="5634" max="5634" width="20.8515625" style="783" customWidth="1"/>
    <col min="5635" max="5635" width="13.140625" style="783" customWidth="1"/>
    <col min="5636" max="5636" width="16.140625" style="783" customWidth="1"/>
    <col min="5637" max="5637" width="8.00390625" style="783" customWidth="1"/>
    <col min="5638" max="5638" width="20.140625" style="783" customWidth="1"/>
    <col min="5639" max="5639" width="9.00390625" style="783" customWidth="1"/>
    <col min="5640" max="5640" width="12.57421875" style="783" customWidth="1"/>
    <col min="5641" max="5641" width="13.28125" style="783" customWidth="1"/>
    <col min="5642" max="5642" width="20.57421875" style="783" customWidth="1"/>
    <col min="5643" max="5643" width="8.8515625" style="783" customWidth="1"/>
    <col min="5644" max="5888" width="11.421875" style="783" customWidth="1"/>
    <col min="5889" max="5889" width="4.57421875" style="783" customWidth="1"/>
    <col min="5890" max="5890" width="20.8515625" style="783" customWidth="1"/>
    <col min="5891" max="5891" width="13.140625" style="783" customWidth="1"/>
    <col min="5892" max="5892" width="16.140625" style="783" customWidth="1"/>
    <col min="5893" max="5893" width="8.00390625" style="783" customWidth="1"/>
    <col min="5894" max="5894" width="20.140625" style="783" customWidth="1"/>
    <col min="5895" max="5895" width="9.00390625" style="783" customWidth="1"/>
    <col min="5896" max="5896" width="12.57421875" style="783" customWidth="1"/>
    <col min="5897" max="5897" width="13.28125" style="783" customWidth="1"/>
    <col min="5898" max="5898" width="20.57421875" style="783" customWidth="1"/>
    <col min="5899" max="5899" width="8.8515625" style="783" customWidth="1"/>
    <col min="5900" max="6144" width="11.421875" style="783" customWidth="1"/>
    <col min="6145" max="6145" width="4.57421875" style="783" customWidth="1"/>
    <col min="6146" max="6146" width="20.8515625" style="783" customWidth="1"/>
    <col min="6147" max="6147" width="13.140625" style="783" customWidth="1"/>
    <col min="6148" max="6148" width="16.140625" style="783" customWidth="1"/>
    <col min="6149" max="6149" width="8.00390625" style="783" customWidth="1"/>
    <col min="6150" max="6150" width="20.140625" style="783" customWidth="1"/>
    <col min="6151" max="6151" width="9.00390625" style="783" customWidth="1"/>
    <col min="6152" max="6152" width="12.57421875" style="783" customWidth="1"/>
    <col min="6153" max="6153" width="13.28125" style="783" customWidth="1"/>
    <col min="6154" max="6154" width="20.57421875" style="783" customWidth="1"/>
    <col min="6155" max="6155" width="8.8515625" style="783" customWidth="1"/>
    <col min="6156" max="6400" width="11.421875" style="783" customWidth="1"/>
    <col min="6401" max="6401" width="4.57421875" style="783" customWidth="1"/>
    <col min="6402" max="6402" width="20.8515625" style="783" customWidth="1"/>
    <col min="6403" max="6403" width="13.140625" style="783" customWidth="1"/>
    <col min="6404" max="6404" width="16.140625" style="783" customWidth="1"/>
    <col min="6405" max="6405" width="8.00390625" style="783" customWidth="1"/>
    <col min="6406" max="6406" width="20.140625" style="783" customWidth="1"/>
    <col min="6407" max="6407" width="9.00390625" style="783" customWidth="1"/>
    <col min="6408" max="6408" width="12.57421875" style="783" customWidth="1"/>
    <col min="6409" max="6409" width="13.28125" style="783" customWidth="1"/>
    <col min="6410" max="6410" width="20.57421875" style="783" customWidth="1"/>
    <col min="6411" max="6411" width="8.8515625" style="783" customWidth="1"/>
    <col min="6412" max="6656" width="11.421875" style="783" customWidth="1"/>
    <col min="6657" max="6657" width="4.57421875" style="783" customWidth="1"/>
    <col min="6658" max="6658" width="20.8515625" style="783" customWidth="1"/>
    <col min="6659" max="6659" width="13.140625" style="783" customWidth="1"/>
    <col min="6660" max="6660" width="16.140625" style="783" customWidth="1"/>
    <col min="6661" max="6661" width="8.00390625" style="783" customWidth="1"/>
    <col min="6662" max="6662" width="20.140625" style="783" customWidth="1"/>
    <col min="6663" max="6663" width="9.00390625" style="783" customWidth="1"/>
    <col min="6664" max="6664" width="12.57421875" style="783" customWidth="1"/>
    <col min="6665" max="6665" width="13.28125" style="783" customWidth="1"/>
    <col min="6666" max="6666" width="20.57421875" style="783" customWidth="1"/>
    <col min="6667" max="6667" width="8.8515625" style="783" customWidth="1"/>
    <col min="6668" max="6912" width="11.421875" style="783" customWidth="1"/>
    <col min="6913" max="6913" width="4.57421875" style="783" customWidth="1"/>
    <col min="6914" max="6914" width="20.8515625" style="783" customWidth="1"/>
    <col min="6915" max="6915" width="13.140625" style="783" customWidth="1"/>
    <col min="6916" max="6916" width="16.140625" style="783" customWidth="1"/>
    <col min="6917" max="6917" width="8.00390625" style="783" customWidth="1"/>
    <col min="6918" max="6918" width="20.140625" style="783" customWidth="1"/>
    <col min="6919" max="6919" width="9.00390625" style="783" customWidth="1"/>
    <col min="6920" max="6920" width="12.57421875" style="783" customWidth="1"/>
    <col min="6921" max="6921" width="13.28125" style="783" customWidth="1"/>
    <col min="6922" max="6922" width="20.57421875" style="783" customWidth="1"/>
    <col min="6923" max="6923" width="8.8515625" style="783" customWidth="1"/>
    <col min="6924" max="7168" width="11.421875" style="783" customWidth="1"/>
    <col min="7169" max="7169" width="4.57421875" style="783" customWidth="1"/>
    <col min="7170" max="7170" width="20.8515625" style="783" customWidth="1"/>
    <col min="7171" max="7171" width="13.140625" style="783" customWidth="1"/>
    <col min="7172" max="7172" width="16.140625" style="783" customWidth="1"/>
    <col min="7173" max="7173" width="8.00390625" style="783" customWidth="1"/>
    <col min="7174" max="7174" width="20.140625" style="783" customWidth="1"/>
    <col min="7175" max="7175" width="9.00390625" style="783" customWidth="1"/>
    <col min="7176" max="7176" width="12.57421875" style="783" customWidth="1"/>
    <col min="7177" max="7177" width="13.28125" style="783" customWidth="1"/>
    <col min="7178" max="7178" width="20.57421875" style="783" customWidth="1"/>
    <col min="7179" max="7179" width="8.8515625" style="783" customWidth="1"/>
    <col min="7180" max="7424" width="11.421875" style="783" customWidth="1"/>
    <col min="7425" max="7425" width="4.57421875" style="783" customWidth="1"/>
    <col min="7426" max="7426" width="20.8515625" style="783" customWidth="1"/>
    <col min="7427" max="7427" width="13.140625" style="783" customWidth="1"/>
    <col min="7428" max="7428" width="16.140625" style="783" customWidth="1"/>
    <col min="7429" max="7429" width="8.00390625" style="783" customWidth="1"/>
    <col min="7430" max="7430" width="20.140625" style="783" customWidth="1"/>
    <col min="7431" max="7431" width="9.00390625" style="783" customWidth="1"/>
    <col min="7432" max="7432" width="12.57421875" style="783" customWidth="1"/>
    <col min="7433" max="7433" width="13.28125" style="783" customWidth="1"/>
    <col min="7434" max="7434" width="20.57421875" style="783" customWidth="1"/>
    <col min="7435" max="7435" width="8.8515625" style="783" customWidth="1"/>
    <col min="7436" max="7680" width="11.421875" style="783" customWidth="1"/>
    <col min="7681" max="7681" width="4.57421875" style="783" customWidth="1"/>
    <col min="7682" max="7682" width="20.8515625" style="783" customWidth="1"/>
    <col min="7683" max="7683" width="13.140625" style="783" customWidth="1"/>
    <col min="7684" max="7684" width="16.140625" style="783" customWidth="1"/>
    <col min="7685" max="7685" width="8.00390625" style="783" customWidth="1"/>
    <col min="7686" max="7686" width="20.140625" style="783" customWidth="1"/>
    <col min="7687" max="7687" width="9.00390625" style="783" customWidth="1"/>
    <col min="7688" max="7688" width="12.57421875" style="783" customWidth="1"/>
    <col min="7689" max="7689" width="13.28125" style="783" customWidth="1"/>
    <col min="7690" max="7690" width="20.57421875" style="783" customWidth="1"/>
    <col min="7691" max="7691" width="8.8515625" style="783" customWidth="1"/>
    <col min="7692" max="7936" width="11.421875" style="783" customWidth="1"/>
    <col min="7937" max="7937" width="4.57421875" style="783" customWidth="1"/>
    <col min="7938" max="7938" width="20.8515625" style="783" customWidth="1"/>
    <col min="7939" max="7939" width="13.140625" style="783" customWidth="1"/>
    <col min="7940" max="7940" width="16.140625" style="783" customWidth="1"/>
    <col min="7941" max="7941" width="8.00390625" style="783" customWidth="1"/>
    <col min="7942" max="7942" width="20.140625" style="783" customWidth="1"/>
    <col min="7943" max="7943" width="9.00390625" style="783" customWidth="1"/>
    <col min="7944" max="7944" width="12.57421875" style="783" customWidth="1"/>
    <col min="7945" max="7945" width="13.28125" style="783" customWidth="1"/>
    <col min="7946" max="7946" width="20.57421875" style="783" customWidth="1"/>
    <col min="7947" max="7947" width="8.8515625" style="783" customWidth="1"/>
    <col min="7948" max="8192" width="11.421875" style="783" customWidth="1"/>
    <col min="8193" max="8193" width="4.57421875" style="783" customWidth="1"/>
    <col min="8194" max="8194" width="20.8515625" style="783" customWidth="1"/>
    <col min="8195" max="8195" width="13.140625" style="783" customWidth="1"/>
    <col min="8196" max="8196" width="16.140625" style="783" customWidth="1"/>
    <col min="8197" max="8197" width="8.00390625" style="783" customWidth="1"/>
    <col min="8198" max="8198" width="20.140625" style="783" customWidth="1"/>
    <col min="8199" max="8199" width="9.00390625" style="783" customWidth="1"/>
    <col min="8200" max="8200" width="12.57421875" style="783" customWidth="1"/>
    <col min="8201" max="8201" width="13.28125" style="783" customWidth="1"/>
    <col min="8202" max="8202" width="20.57421875" style="783" customWidth="1"/>
    <col min="8203" max="8203" width="8.8515625" style="783" customWidth="1"/>
    <col min="8204" max="8448" width="11.421875" style="783" customWidth="1"/>
    <col min="8449" max="8449" width="4.57421875" style="783" customWidth="1"/>
    <col min="8450" max="8450" width="20.8515625" style="783" customWidth="1"/>
    <col min="8451" max="8451" width="13.140625" style="783" customWidth="1"/>
    <col min="8452" max="8452" width="16.140625" style="783" customWidth="1"/>
    <col min="8453" max="8453" width="8.00390625" style="783" customWidth="1"/>
    <col min="8454" max="8454" width="20.140625" style="783" customWidth="1"/>
    <col min="8455" max="8455" width="9.00390625" style="783" customWidth="1"/>
    <col min="8456" max="8456" width="12.57421875" style="783" customWidth="1"/>
    <col min="8457" max="8457" width="13.28125" style="783" customWidth="1"/>
    <col min="8458" max="8458" width="20.57421875" style="783" customWidth="1"/>
    <col min="8459" max="8459" width="8.8515625" style="783" customWidth="1"/>
    <col min="8460" max="8704" width="11.421875" style="783" customWidth="1"/>
    <col min="8705" max="8705" width="4.57421875" style="783" customWidth="1"/>
    <col min="8706" max="8706" width="20.8515625" style="783" customWidth="1"/>
    <col min="8707" max="8707" width="13.140625" style="783" customWidth="1"/>
    <col min="8708" max="8708" width="16.140625" style="783" customWidth="1"/>
    <col min="8709" max="8709" width="8.00390625" style="783" customWidth="1"/>
    <col min="8710" max="8710" width="20.140625" style="783" customWidth="1"/>
    <col min="8711" max="8711" width="9.00390625" style="783" customWidth="1"/>
    <col min="8712" max="8712" width="12.57421875" style="783" customWidth="1"/>
    <col min="8713" max="8713" width="13.28125" style="783" customWidth="1"/>
    <col min="8714" max="8714" width="20.57421875" style="783" customWidth="1"/>
    <col min="8715" max="8715" width="8.8515625" style="783" customWidth="1"/>
    <col min="8716" max="8960" width="11.421875" style="783" customWidth="1"/>
    <col min="8961" max="8961" width="4.57421875" style="783" customWidth="1"/>
    <col min="8962" max="8962" width="20.8515625" style="783" customWidth="1"/>
    <col min="8963" max="8963" width="13.140625" style="783" customWidth="1"/>
    <col min="8964" max="8964" width="16.140625" style="783" customWidth="1"/>
    <col min="8965" max="8965" width="8.00390625" style="783" customWidth="1"/>
    <col min="8966" max="8966" width="20.140625" style="783" customWidth="1"/>
    <col min="8967" max="8967" width="9.00390625" style="783" customWidth="1"/>
    <col min="8968" max="8968" width="12.57421875" style="783" customWidth="1"/>
    <col min="8969" max="8969" width="13.28125" style="783" customWidth="1"/>
    <col min="8970" max="8970" width="20.57421875" style="783" customWidth="1"/>
    <col min="8971" max="8971" width="8.8515625" style="783" customWidth="1"/>
    <col min="8972" max="9216" width="11.421875" style="783" customWidth="1"/>
    <col min="9217" max="9217" width="4.57421875" style="783" customWidth="1"/>
    <col min="9218" max="9218" width="20.8515625" style="783" customWidth="1"/>
    <col min="9219" max="9219" width="13.140625" style="783" customWidth="1"/>
    <col min="9220" max="9220" width="16.140625" style="783" customWidth="1"/>
    <col min="9221" max="9221" width="8.00390625" style="783" customWidth="1"/>
    <col min="9222" max="9222" width="20.140625" style="783" customWidth="1"/>
    <col min="9223" max="9223" width="9.00390625" style="783" customWidth="1"/>
    <col min="9224" max="9224" width="12.57421875" style="783" customWidth="1"/>
    <col min="9225" max="9225" width="13.28125" style="783" customWidth="1"/>
    <col min="9226" max="9226" width="20.57421875" style="783" customWidth="1"/>
    <col min="9227" max="9227" width="8.8515625" style="783" customWidth="1"/>
    <col min="9228" max="9472" width="11.421875" style="783" customWidth="1"/>
    <col min="9473" max="9473" width="4.57421875" style="783" customWidth="1"/>
    <col min="9474" max="9474" width="20.8515625" style="783" customWidth="1"/>
    <col min="9475" max="9475" width="13.140625" style="783" customWidth="1"/>
    <col min="9476" max="9476" width="16.140625" style="783" customWidth="1"/>
    <col min="9477" max="9477" width="8.00390625" style="783" customWidth="1"/>
    <col min="9478" max="9478" width="20.140625" style="783" customWidth="1"/>
    <col min="9479" max="9479" width="9.00390625" style="783" customWidth="1"/>
    <col min="9480" max="9480" width="12.57421875" style="783" customWidth="1"/>
    <col min="9481" max="9481" width="13.28125" style="783" customWidth="1"/>
    <col min="9482" max="9482" width="20.57421875" style="783" customWidth="1"/>
    <col min="9483" max="9483" width="8.8515625" style="783" customWidth="1"/>
    <col min="9484" max="9728" width="11.421875" style="783" customWidth="1"/>
    <col min="9729" max="9729" width="4.57421875" style="783" customWidth="1"/>
    <col min="9730" max="9730" width="20.8515625" style="783" customWidth="1"/>
    <col min="9731" max="9731" width="13.140625" style="783" customWidth="1"/>
    <col min="9732" max="9732" width="16.140625" style="783" customWidth="1"/>
    <col min="9733" max="9733" width="8.00390625" style="783" customWidth="1"/>
    <col min="9734" max="9734" width="20.140625" style="783" customWidth="1"/>
    <col min="9735" max="9735" width="9.00390625" style="783" customWidth="1"/>
    <col min="9736" max="9736" width="12.57421875" style="783" customWidth="1"/>
    <col min="9737" max="9737" width="13.28125" style="783" customWidth="1"/>
    <col min="9738" max="9738" width="20.57421875" style="783" customWidth="1"/>
    <col min="9739" max="9739" width="8.8515625" style="783" customWidth="1"/>
    <col min="9740" max="9984" width="11.421875" style="783" customWidth="1"/>
    <col min="9985" max="9985" width="4.57421875" style="783" customWidth="1"/>
    <col min="9986" max="9986" width="20.8515625" style="783" customWidth="1"/>
    <col min="9987" max="9987" width="13.140625" style="783" customWidth="1"/>
    <col min="9988" max="9988" width="16.140625" style="783" customWidth="1"/>
    <col min="9989" max="9989" width="8.00390625" style="783" customWidth="1"/>
    <col min="9990" max="9990" width="20.140625" style="783" customWidth="1"/>
    <col min="9991" max="9991" width="9.00390625" style="783" customWidth="1"/>
    <col min="9992" max="9992" width="12.57421875" style="783" customWidth="1"/>
    <col min="9993" max="9993" width="13.28125" style="783" customWidth="1"/>
    <col min="9994" max="9994" width="20.57421875" style="783" customWidth="1"/>
    <col min="9995" max="9995" width="8.8515625" style="783" customWidth="1"/>
    <col min="9996" max="10240" width="11.421875" style="783" customWidth="1"/>
    <col min="10241" max="10241" width="4.57421875" style="783" customWidth="1"/>
    <col min="10242" max="10242" width="20.8515625" style="783" customWidth="1"/>
    <col min="10243" max="10243" width="13.140625" style="783" customWidth="1"/>
    <col min="10244" max="10244" width="16.140625" style="783" customWidth="1"/>
    <col min="10245" max="10245" width="8.00390625" style="783" customWidth="1"/>
    <col min="10246" max="10246" width="20.140625" style="783" customWidth="1"/>
    <col min="10247" max="10247" width="9.00390625" style="783" customWidth="1"/>
    <col min="10248" max="10248" width="12.57421875" style="783" customWidth="1"/>
    <col min="10249" max="10249" width="13.28125" style="783" customWidth="1"/>
    <col min="10250" max="10250" width="20.57421875" style="783" customWidth="1"/>
    <col min="10251" max="10251" width="8.8515625" style="783" customWidth="1"/>
    <col min="10252" max="10496" width="11.421875" style="783" customWidth="1"/>
    <col min="10497" max="10497" width="4.57421875" style="783" customWidth="1"/>
    <col min="10498" max="10498" width="20.8515625" style="783" customWidth="1"/>
    <col min="10499" max="10499" width="13.140625" style="783" customWidth="1"/>
    <col min="10500" max="10500" width="16.140625" style="783" customWidth="1"/>
    <col min="10501" max="10501" width="8.00390625" style="783" customWidth="1"/>
    <col min="10502" max="10502" width="20.140625" style="783" customWidth="1"/>
    <col min="10503" max="10503" width="9.00390625" style="783" customWidth="1"/>
    <col min="10504" max="10504" width="12.57421875" style="783" customWidth="1"/>
    <col min="10505" max="10505" width="13.28125" style="783" customWidth="1"/>
    <col min="10506" max="10506" width="20.57421875" style="783" customWidth="1"/>
    <col min="10507" max="10507" width="8.8515625" style="783" customWidth="1"/>
    <col min="10508" max="10752" width="11.421875" style="783" customWidth="1"/>
    <col min="10753" max="10753" width="4.57421875" style="783" customWidth="1"/>
    <col min="10754" max="10754" width="20.8515625" style="783" customWidth="1"/>
    <col min="10755" max="10755" width="13.140625" style="783" customWidth="1"/>
    <col min="10756" max="10756" width="16.140625" style="783" customWidth="1"/>
    <col min="10757" max="10757" width="8.00390625" style="783" customWidth="1"/>
    <col min="10758" max="10758" width="20.140625" style="783" customWidth="1"/>
    <col min="10759" max="10759" width="9.00390625" style="783" customWidth="1"/>
    <col min="10760" max="10760" width="12.57421875" style="783" customWidth="1"/>
    <col min="10761" max="10761" width="13.28125" style="783" customWidth="1"/>
    <col min="10762" max="10762" width="20.57421875" style="783" customWidth="1"/>
    <col min="10763" max="10763" width="8.8515625" style="783" customWidth="1"/>
    <col min="10764" max="11008" width="11.421875" style="783" customWidth="1"/>
    <col min="11009" max="11009" width="4.57421875" style="783" customWidth="1"/>
    <col min="11010" max="11010" width="20.8515625" style="783" customWidth="1"/>
    <col min="11011" max="11011" width="13.140625" style="783" customWidth="1"/>
    <col min="11012" max="11012" width="16.140625" style="783" customWidth="1"/>
    <col min="11013" max="11013" width="8.00390625" style="783" customWidth="1"/>
    <col min="11014" max="11014" width="20.140625" style="783" customWidth="1"/>
    <col min="11015" max="11015" width="9.00390625" style="783" customWidth="1"/>
    <col min="11016" max="11016" width="12.57421875" style="783" customWidth="1"/>
    <col min="11017" max="11017" width="13.28125" style="783" customWidth="1"/>
    <col min="11018" max="11018" width="20.57421875" style="783" customWidth="1"/>
    <col min="11019" max="11019" width="8.8515625" style="783" customWidth="1"/>
    <col min="11020" max="11264" width="11.421875" style="783" customWidth="1"/>
    <col min="11265" max="11265" width="4.57421875" style="783" customWidth="1"/>
    <col min="11266" max="11266" width="20.8515625" style="783" customWidth="1"/>
    <col min="11267" max="11267" width="13.140625" style="783" customWidth="1"/>
    <col min="11268" max="11268" width="16.140625" style="783" customWidth="1"/>
    <col min="11269" max="11269" width="8.00390625" style="783" customWidth="1"/>
    <col min="11270" max="11270" width="20.140625" style="783" customWidth="1"/>
    <col min="11271" max="11271" width="9.00390625" style="783" customWidth="1"/>
    <col min="11272" max="11272" width="12.57421875" style="783" customWidth="1"/>
    <col min="11273" max="11273" width="13.28125" style="783" customWidth="1"/>
    <col min="11274" max="11274" width="20.57421875" style="783" customWidth="1"/>
    <col min="11275" max="11275" width="8.8515625" style="783" customWidth="1"/>
    <col min="11276" max="11520" width="11.421875" style="783" customWidth="1"/>
    <col min="11521" max="11521" width="4.57421875" style="783" customWidth="1"/>
    <col min="11522" max="11522" width="20.8515625" style="783" customWidth="1"/>
    <col min="11523" max="11523" width="13.140625" style="783" customWidth="1"/>
    <col min="11524" max="11524" width="16.140625" style="783" customWidth="1"/>
    <col min="11525" max="11525" width="8.00390625" style="783" customWidth="1"/>
    <col min="11526" max="11526" width="20.140625" style="783" customWidth="1"/>
    <col min="11527" max="11527" width="9.00390625" style="783" customWidth="1"/>
    <col min="11528" max="11528" width="12.57421875" style="783" customWidth="1"/>
    <col min="11529" max="11529" width="13.28125" style="783" customWidth="1"/>
    <col min="11530" max="11530" width="20.57421875" style="783" customWidth="1"/>
    <col min="11531" max="11531" width="8.8515625" style="783" customWidth="1"/>
    <col min="11532" max="11776" width="11.421875" style="783" customWidth="1"/>
    <col min="11777" max="11777" width="4.57421875" style="783" customWidth="1"/>
    <col min="11778" max="11778" width="20.8515625" style="783" customWidth="1"/>
    <col min="11779" max="11779" width="13.140625" style="783" customWidth="1"/>
    <col min="11780" max="11780" width="16.140625" style="783" customWidth="1"/>
    <col min="11781" max="11781" width="8.00390625" style="783" customWidth="1"/>
    <col min="11782" max="11782" width="20.140625" style="783" customWidth="1"/>
    <col min="11783" max="11783" width="9.00390625" style="783" customWidth="1"/>
    <col min="11784" max="11784" width="12.57421875" style="783" customWidth="1"/>
    <col min="11785" max="11785" width="13.28125" style="783" customWidth="1"/>
    <col min="11786" max="11786" width="20.57421875" style="783" customWidth="1"/>
    <col min="11787" max="11787" width="8.8515625" style="783" customWidth="1"/>
    <col min="11788" max="12032" width="11.421875" style="783" customWidth="1"/>
    <col min="12033" max="12033" width="4.57421875" style="783" customWidth="1"/>
    <col min="12034" max="12034" width="20.8515625" style="783" customWidth="1"/>
    <col min="12035" max="12035" width="13.140625" style="783" customWidth="1"/>
    <col min="12036" max="12036" width="16.140625" style="783" customWidth="1"/>
    <col min="12037" max="12037" width="8.00390625" style="783" customWidth="1"/>
    <col min="12038" max="12038" width="20.140625" style="783" customWidth="1"/>
    <col min="12039" max="12039" width="9.00390625" style="783" customWidth="1"/>
    <col min="12040" max="12040" width="12.57421875" style="783" customWidth="1"/>
    <col min="12041" max="12041" width="13.28125" style="783" customWidth="1"/>
    <col min="12042" max="12042" width="20.57421875" style="783" customWidth="1"/>
    <col min="12043" max="12043" width="8.8515625" style="783" customWidth="1"/>
    <col min="12044" max="12288" width="11.421875" style="783" customWidth="1"/>
    <col min="12289" max="12289" width="4.57421875" style="783" customWidth="1"/>
    <col min="12290" max="12290" width="20.8515625" style="783" customWidth="1"/>
    <col min="12291" max="12291" width="13.140625" style="783" customWidth="1"/>
    <col min="12292" max="12292" width="16.140625" style="783" customWidth="1"/>
    <col min="12293" max="12293" width="8.00390625" style="783" customWidth="1"/>
    <col min="12294" max="12294" width="20.140625" style="783" customWidth="1"/>
    <col min="12295" max="12295" width="9.00390625" style="783" customWidth="1"/>
    <col min="12296" max="12296" width="12.57421875" style="783" customWidth="1"/>
    <col min="12297" max="12297" width="13.28125" style="783" customWidth="1"/>
    <col min="12298" max="12298" width="20.57421875" style="783" customWidth="1"/>
    <col min="12299" max="12299" width="8.8515625" style="783" customWidth="1"/>
    <col min="12300" max="12544" width="11.421875" style="783" customWidth="1"/>
    <col min="12545" max="12545" width="4.57421875" style="783" customWidth="1"/>
    <col min="12546" max="12546" width="20.8515625" style="783" customWidth="1"/>
    <col min="12547" max="12547" width="13.140625" style="783" customWidth="1"/>
    <col min="12548" max="12548" width="16.140625" style="783" customWidth="1"/>
    <col min="12549" max="12549" width="8.00390625" style="783" customWidth="1"/>
    <col min="12550" max="12550" width="20.140625" style="783" customWidth="1"/>
    <col min="12551" max="12551" width="9.00390625" style="783" customWidth="1"/>
    <col min="12552" max="12552" width="12.57421875" style="783" customWidth="1"/>
    <col min="12553" max="12553" width="13.28125" style="783" customWidth="1"/>
    <col min="12554" max="12554" width="20.57421875" style="783" customWidth="1"/>
    <col min="12555" max="12555" width="8.8515625" style="783" customWidth="1"/>
    <col min="12556" max="12800" width="11.421875" style="783" customWidth="1"/>
    <col min="12801" max="12801" width="4.57421875" style="783" customWidth="1"/>
    <col min="12802" max="12802" width="20.8515625" style="783" customWidth="1"/>
    <col min="12803" max="12803" width="13.140625" style="783" customWidth="1"/>
    <col min="12804" max="12804" width="16.140625" style="783" customWidth="1"/>
    <col min="12805" max="12805" width="8.00390625" style="783" customWidth="1"/>
    <col min="12806" max="12806" width="20.140625" style="783" customWidth="1"/>
    <col min="12807" max="12807" width="9.00390625" style="783" customWidth="1"/>
    <col min="12808" max="12808" width="12.57421875" style="783" customWidth="1"/>
    <col min="12809" max="12809" width="13.28125" style="783" customWidth="1"/>
    <col min="12810" max="12810" width="20.57421875" style="783" customWidth="1"/>
    <col min="12811" max="12811" width="8.8515625" style="783" customWidth="1"/>
    <col min="12812" max="13056" width="11.421875" style="783" customWidth="1"/>
    <col min="13057" max="13057" width="4.57421875" style="783" customWidth="1"/>
    <col min="13058" max="13058" width="20.8515625" style="783" customWidth="1"/>
    <col min="13059" max="13059" width="13.140625" style="783" customWidth="1"/>
    <col min="13060" max="13060" width="16.140625" style="783" customWidth="1"/>
    <col min="13061" max="13061" width="8.00390625" style="783" customWidth="1"/>
    <col min="13062" max="13062" width="20.140625" style="783" customWidth="1"/>
    <col min="13063" max="13063" width="9.00390625" style="783" customWidth="1"/>
    <col min="13064" max="13064" width="12.57421875" style="783" customWidth="1"/>
    <col min="13065" max="13065" width="13.28125" style="783" customWidth="1"/>
    <col min="13066" max="13066" width="20.57421875" style="783" customWidth="1"/>
    <col min="13067" max="13067" width="8.8515625" style="783" customWidth="1"/>
    <col min="13068" max="13312" width="11.421875" style="783" customWidth="1"/>
    <col min="13313" max="13313" width="4.57421875" style="783" customWidth="1"/>
    <col min="13314" max="13314" width="20.8515625" style="783" customWidth="1"/>
    <col min="13315" max="13315" width="13.140625" style="783" customWidth="1"/>
    <col min="13316" max="13316" width="16.140625" style="783" customWidth="1"/>
    <col min="13317" max="13317" width="8.00390625" style="783" customWidth="1"/>
    <col min="13318" max="13318" width="20.140625" style="783" customWidth="1"/>
    <col min="13319" max="13319" width="9.00390625" style="783" customWidth="1"/>
    <col min="13320" max="13320" width="12.57421875" style="783" customWidth="1"/>
    <col min="13321" max="13321" width="13.28125" style="783" customWidth="1"/>
    <col min="13322" max="13322" width="20.57421875" style="783" customWidth="1"/>
    <col min="13323" max="13323" width="8.8515625" style="783" customWidth="1"/>
    <col min="13324" max="13568" width="11.421875" style="783" customWidth="1"/>
    <col min="13569" max="13569" width="4.57421875" style="783" customWidth="1"/>
    <col min="13570" max="13570" width="20.8515625" style="783" customWidth="1"/>
    <col min="13571" max="13571" width="13.140625" style="783" customWidth="1"/>
    <col min="13572" max="13572" width="16.140625" style="783" customWidth="1"/>
    <col min="13573" max="13573" width="8.00390625" style="783" customWidth="1"/>
    <col min="13574" max="13574" width="20.140625" style="783" customWidth="1"/>
    <col min="13575" max="13575" width="9.00390625" style="783" customWidth="1"/>
    <col min="13576" max="13576" width="12.57421875" style="783" customWidth="1"/>
    <col min="13577" max="13577" width="13.28125" style="783" customWidth="1"/>
    <col min="13578" max="13578" width="20.57421875" style="783" customWidth="1"/>
    <col min="13579" max="13579" width="8.8515625" style="783" customWidth="1"/>
    <col min="13580" max="13824" width="11.421875" style="783" customWidth="1"/>
    <col min="13825" max="13825" width="4.57421875" style="783" customWidth="1"/>
    <col min="13826" max="13826" width="20.8515625" style="783" customWidth="1"/>
    <col min="13827" max="13827" width="13.140625" style="783" customWidth="1"/>
    <col min="13828" max="13828" width="16.140625" style="783" customWidth="1"/>
    <col min="13829" max="13829" width="8.00390625" style="783" customWidth="1"/>
    <col min="13830" max="13830" width="20.140625" style="783" customWidth="1"/>
    <col min="13831" max="13831" width="9.00390625" style="783" customWidth="1"/>
    <col min="13832" max="13832" width="12.57421875" style="783" customWidth="1"/>
    <col min="13833" max="13833" width="13.28125" style="783" customWidth="1"/>
    <col min="13834" max="13834" width="20.57421875" style="783" customWidth="1"/>
    <col min="13835" max="13835" width="8.8515625" style="783" customWidth="1"/>
    <col min="13836" max="14080" width="11.421875" style="783" customWidth="1"/>
    <col min="14081" max="14081" width="4.57421875" style="783" customWidth="1"/>
    <col min="14082" max="14082" width="20.8515625" style="783" customWidth="1"/>
    <col min="14083" max="14083" width="13.140625" style="783" customWidth="1"/>
    <col min="14084" max="14084" width="16.140625" style="783" customWidth="1"/>
    <col min="14085" max="14085" width="8.00390625" style="783" customWidth="1"/>
    <col min="14086" max="14086" width="20.140625" style="783" customWidth="1"/>
    <col min="14087" max="14087" width="9.00390625" style="783" customWidth="1"/>
    <col min="14088" max="14088" width="12.57421875" style="783" customWidth="1"/>
    <col min="14089" max="14089" width="13.28125" style="783" customWidth="1"/>
    <col min="14090" max="14090" width="20.57421875" style="783" customWidth="1"/>
    <col min="14091" max="14091" width="8.8515625" style="783" customWidth="1"/>
    <col min="14092" max="14336" width="11.421875" style="783" customWidth="1"/>
    <col min="14337" max="14337" width="4.57421875" style="783" customWidth="1"/>
    <col min="14338" max="14338" width="20.8515625" style="783" customWidth="1"/>
    <col min="14339" max="14339" width="13.140625" style="783" customWidth="1"/>
    <col min="14340" max="14340" width="16.140625" style="783" customWidth="1"/>
    <col min="14341" max="14341" width="8.00390625" style="783" customWidth="1"/>
    <col min="14342" max="14342" width="20.140625" style="783" customWidth="1"/>
    <col min="14343" max="14343" width="9.00390625" style="783" customWidth="1"/>
    <col min="14344" max="14344" width="12.57421875" style="783" customWidth="1"/>
    <col min="14345" max="14345" width="13.28125" style="783" customWidth="1"/>
    <col min="14346" max="14346" width="20.57421875" style="783" customWidth="1"/>
    <col min="14347" max="14347" width="8.8515625" style="783" customWidth="1"/>
    <col min="14348" max="14592" width="11.421875" style="783" customWidth="1"/>
    <col min="14593" max="14593" width="4.57421875" style="783" customWidth="1"/>
    <col min="14594" max="14594" width="20.8515625" style="783" customWidth="1"/>
    <col min="14595" max="14595" width="13.140625" style="783" customWidth="1"/>
    <col min="14596" max="14596" width="16.140625" style="783" customWidth="1"/>
    <col min="14597" max="14597" width="8.00390625" style="783" customWidth="1"/>
    <col min="14598" max="14598" width="20.140625" style="783" customWidth="1"/>
    <col min="14599" max="14599" width="9.00390625" style="783" customWidth="1"/>
    <col min="14600" max="14600" width="12.57421875" style="783" customWidth="1"/>
    <col min="14601" max="14601" width="13.28125" style="783" customWidth="1"/>
    <col min="14602" max="14602" width="20.57421875" style="783" customWidth="1"/>
    <col min="14603" max="14603" width="8.8515625" style="783" customWidth="1"/>
    <col min="14604" max="14848" width="11.421875" style="783" customWidth="1"/>
    <col min="14849" max="14849" width="4.57421875" style="783" customWidth="1"/>
    <col min="14850" max="14850" width="20.8515625" style="783" customWidth="1"/>
    <col min="14851" max="14851" width="13.140625" style="783" customWidth="1"/>
    <col min="14852" max="14852" width="16.140625" style="783" customWidth="1"/>
    <col min="14853" max="14853" width="8.00390625" style="783" customWidth="1"/>
    <col min="14854" max="14854" width="20.140625" style="783" customWidth="1"/>
    <col min="14855" max="14855" width="9.00390625" style="783" customWidth="1"/>
    <col min="14856" max="14856" width="12.57421875" style="783" customWidth="1"/>
    <col min="14857" max="14857" width="13.28125" style="783" customWidth="1"/>
    <col min="14858" max="14858" width="20.57421875" style="783" customWidth="1"/>
    <col min="14859" max="14859" width="8.8515625" style="783" customWidth="1"/>
    <col min="14860" max="15104" width="11.421875" style="783" customWidth="1"/>
    <col min="15105" max="15105" width="4.57421875" style="783" customWidth="1"/>
    <col min="15106" max="15106" width="20.8515625" style="783" customWidth="1"/>
    <col min="15107" max="15107" width="13.140625" style="783" customWidth="1"/>
    <col min="15108" max="15108" width="16.140625" style="783" customWidth="1"/>
    <col min="15109" max="15109" width="8.00390625" style="783" customWidth="1"/>
    <col min="15110" max="15110" width="20.140625" style="783" customWidth="1"/>
    <col min="15111" max="15111" width="9.00390625" style="783" customWidth="1"/>
    <col min="15112" max="15112" width="12.57421875" style="783" customWidth="1"/>
    <col min="15113" max="15113" width="13.28125" style="783" customWidth="1"/>
    <col min="15114" max="15114" width="20.57421875" style="783" customWidth="1"/>
    <col min="15115" max="15115" width="8.8515625" style="783" customWidth="1"/>
    <col min="15116" max="15360" width="11.421875" style="783" customWidth="1"/>
    <col min="15361" max="15361" width="4.57421875" style="783" customWidth="1"/>
    <col min="15362" max="15362" width="20.8515625" style="783" customWidth="1"/>
    <col min="15363" max="15363" width="13.140625" style="783" customWidth="1"/>
    <col min="15364" max="15364" width="16.140625" style="783" customWidth="1"/>
    <col min="15365" max="15365" width="8.00390625" style="783" customWidth="1"/>
    <col min="15366" max="15366" width="20.140625" style="783" customWidth="1"/>
    <col min="15367" max="15367" width="9.00390625" style="783" customWidth="1"/>
    <col min="15368" max="15368" width="12.57421875" style="783" customWidth="1"/>
    <col min="15369" max="15369" width="13.28125" style="783" customWidth="1"/>
    <col min="15370" max="15370" width="20.57421875" style="783" customWidth="1"/>
    <col min="15371" max="15371" width="8.8515625" style="783" customWidth="1"/>
    <col min="15372" max="15616" width="11.421875" style="783" customWidth="1"/>
    <col min="15617" max="15617" width="4.57421875" style="783" customWidth="1"/>
    <col min="15618" max="15618" width="20.8515625" style="783" customWidth="1"/>
    <col min="15619" max="15619" width="13.140625" style="783" customWidth="1"/>
    <col min="15620" max="15620" width="16.140625" style="783" customWidth="1"/>
    <col min="15621" max="15621" width="8.00390625" style="783" customWidth="1"/>
    <col min="15622" max="15622" width="20.140625" style="783" customWidth="1"/>
    <col min="15623" max="15623" width="9.00390625" style="783" customWidth="1"/>
    <col min="15624" max="15624" width="12.57421875" style="783" customWidth="1"/>
    <col min="15625" max="15625" width="13.28125" style="783" customWidth="1"/>
    <col min="15626" max="15626" width="20.57421875" style="783" customWidth="1"/>
    <col min="15627" max="15627" width="8.8515625" style="783" customWidth="1"/>
    <col min="15628" max="15872" width="11.421875" style="783" customWidth="1"/>
    <col min="15873" max="15873" width="4.57421875" style="783" customWidth="1"/>
    <col min="15874" max="15874" width="20.8515625" style="783" customWidth="1"/>
    <col min="15875" max="15875" width="13.140625" style="783" customWidth="1"/>
    <col min="15876" max="15876" width="16.140625" style="783" customWidth="1"/>
    <col min="15877" max="15877" width="8.00390625" style="783" customWidth="1"/>
    <col min="15878" max="15878" width="20.140625" style="783" customWidth="1"/>
    <col min="15879" max="15879" width="9.00390625" style="783" customWidth="1"/>
    <col min="15880" max="15880" width="12.57421875" style="783" customWidth="1"/>
    <col min="15881" max="15881" width="13.28125" style="783" customWidth="1"/>
    <col min="15882" max="15882" width="20.57421875" style="783" customWidth="1"/>
    <col min="15883" max="15883" width="8.8515625" style="783" customWidth="1"/>
    <col min="15884" max="16128" width="11.421875" style="783" customWidth="1"/>
    <col min="16129" max="16129" width="4.57421875" style="783" customWidth="1"/>
    <col min="16130" max="16130" width="20.8515625" style="783" customWidth="1"/>
    <col min="16131" max="16131" width="13.140625" style="783" customWidth="1"/>
    <col min="16132" max="16132" width="16.140625" style="783" customWidth="1"/>
    <col min="16133" max="16133" width="8.00390625" style="783" customWidth="1"/>
    <col min="16134" max="16134" width="20.140625" style="783" customWidth="1"/>
    <col min="16135" max="16135" width="9.00390625" style="783" customWidth="1"/>
    <col min="16136" max="16136" width="12.57421875" style="783" customWidth="1"/>
    <col min="16137" max="16137" width="13.28125" style="783" customWidth="1"/>
    <col min="16138" max="16138" width="20.57421875" style="783" customWidth="1"/>
    <col min="16139" max="16139" width="8.8515625" style="783" customWidth="1"/>
    <col min="16140" max="16384" width="11.421875" style="783" customWidth="1"/>
  </cols>
  <sheetData>
    <row r="2" spans="2:4" ht="30" customHeight="1">
      <c r="B2" s="1023" t="s">
        <v>489</v>
      </c>
      <c r="C2" s="1024"/>
      <c r="D2" s="1024"/>
    </row>
    <row r="3" spans="2:15" s="785" customFormat="1" ht="24" customHeight="1">
      <c r="B3" s="786" t="s">
        <v>490</v>
      </c>
      <c r="C3" s="787" t="s">
        <v>491</v>
      </c>
      <c r="D3" s="788" t="s">
        <v>492</v>
      </c>
      <c r="E3" s="789"/>
      <c r="F3" s="789"/>
      <c r="G3" s="789"/>
      <c r="H3" s="789"/>
      <c r="I3" s="789"/>
      <c r="J3" s="789"/>
      <c r="K3" s="789"/>
      <c r="L3" s="773"/>
      <c r="M3" s="773"/>
      <c r="N3" s="773"/>
      <c r="O3" s="438"/>
    </row>
    <row r="4" spans="1:17" ht="12.75" customHeight="1">
      <c r="A4" s="790"/>
      <c r="B4" s="791"/>
      <c r="C4" s="792">
        <v>2008</v>
      </c>
      <c r="D4" s="793">
        <v>0.4314258391124367</v>
      </c>
      <c r="I4" s="794"/>
      <c r="L4" s="773"/>
      <c r="M4" s="773"/>
      <c r="N4" s="773"/>
      <c r="O4" s="438"/>
      <c r="Q4" s="795"/>
    </row>
    <row r="5" spans="1:17" ht="12.75" customHeight="1">
      <c r="A5" s="790"/>
      <c r="B5" s="791" t="s">
        <v>21</v>
      </c>
      <c r="C5" s="792">
        <v>2009</v>
      </c>
      <c r="D5" s="793">
        <v>0.4536831882704655</v>
      </c>
      <c r="I5" s="794"/>
      <c r="L5" s="773"/>
      <c r="M5" s="773"/>
      <c r="N5" s="773"/>
      <c r="O5" s="438"/>
      <c r="Q5" s="795"/>
    </row>
    <row r="6" spans="1:17" ht="12.75" customHeight="1">
      <c r="A6" s="790"/>
      <c r="B6" s="791"/>
      <c r="C6" s="792">
        <v>2010</v>
      </c>
      <c r="D6" s="793">
        <v>0.4328647290616594</v>
      </c>
      <c r="I6" s="794"/>
      <c r="L6" s="773"/>
      <c r="M6" s="773"/>
      <c r="N6" s="773"/>
      <c r="O6" s="438"/>
      <c r="Q6" s="795"/>
    </row>
    <row r="7" spans="1:17" ht="12.75" customHeight="1">
      <c r="A7" s="790"/>
      <c r="B7" s="791"/>
      <c r="C7" s="792">
        <v>2011</v>
      </c>
      <c r="D7" s="793">
        <v>0.46143811003451174</v>
      </c>
      <c r="E7" s="794">
        <f>D7-D11</f>
        <v>0.27920826536220467</v>
      </c>
      <c r="I7" s="794"/>
      <c r="L7" s="773"/>
      <c r="M7" s="773"/>
      <c r="N7" s="773"/>
      <c r="O7" s="438"/>
      <c r="Q7" s="795"/>
    </row>
    <row r="8" spans="1:17" ht="12.75" customHeight="1">
      <c r="A8" s="790"/>
      <c r="B8" s="791"/>
      <c r="C8" s="792">
        <v>2012</v>
      </c>
      <c r="D8" s="793">
        <v>0.28034520076587954</v>
      </c>
      <c r="I8" s="794"/>
      <c r="L8" s="773"/>
      <c r="M8" s="773"/>
      <c r="N8" s="773"/>
      <c r="O8" s="438"/>
      <c r="Q8" s="795"/>
    </row>
    <row r="9" spans="1:17" ht="12.75" customHeight="1">
      <c r="A9" s="790"/>
      <c r="B9" s="791"/>
      <c r="C9" s="792">
        <v>2013</v>
      </c>
      <c r="D9" s="796">
        <v>0.2554882971348313</v>
      </c>
      <c r="L9" s="773"/>
      <c r="M9" s="773"/>
      <c r="N9" s="773"/>
      <c r="O9" s="438"/>
      <c r="Q9" s="795"/>
    </row>
    <row r="10" spans="2:15" ht="12.75" customHeight="1">
      <c r="B10" s="791"/>
      <c r="C10" s="792">
        <v>2014</v>
      </c>
      <c r="D10" s="796">
        <v>0.24531915919915726</v>
      </c>
      <c r="I10" s="794"/>
      <c r="L10" s="773"/>
      <c r="M10" s="773"/>
      <c r="N10" s="773"/>
      <c r="O10" s="438"/>
    </row>
    <row r="11" spans="2:17" ht="12.75" customHeight="1">
      <c r="B11" s="791"/>
      <c r="C11" s="792">
        <v>2015</v>
      </c>
      <c r="D11" s="796">
        <v>0.18222984467230707</v>
      </c>
      <c r="I11" s="794"/>
      <c r="L11" s="773"/>
      <c r="M11" s="773"/>
      <c r="N11" s="773"/>
      <c r="O11" s="438"/>
      <c r="Q11" s="795"/>
    </row>
    <row r="12" spans="2:17" ht="12.75" customHeight="1">
      <c r="B12" s="797"/>
      <c r="C12" s="798">
        <v>2008</v>
      </c>
      <c r="D12" s="799">
        <v>0.7482421092825944</v>
      </c>
      <c r="I12" s="794"/>
      <c r="L12" s="773"/>
      <c r="M12" s="773"/>
      <c r="N12" s="773"/>
      <c r="O12" s="438"/>
      <c r="Q12" s="795"/>
    </row>
    <row r="13" spans="2:17" ht="12.75" customHeight="1">
      <c r="B13" s="791" t="s">
        <v>22</v>
      </c>
      <c r="C13" s="792">
        <v>2009</v>
      </c>
      <c r="D13" s="793">
        <v>0.7482421092825944</v>
      </c>
      <c r="I13" s="794"/>
      <c r="L13" s="773"/>
      <c r="M13" s="773"/>
      <c r="N13" s="773"/>
      <c r="O13" s="438"/>
      <c r="Q13" s="795"/>
    </row>
    <row r="14" spans="2:17" ht="12.75" customHeight="1">
      <c r="B14" s="791"/>
      <c r="C14" s="792">
        <v>2010</v>
      </c>
      <c r="D14" s="793">
        <v>0.7238060723202062</v>
      </c>
      <c r="I14" s="794"/>
      <c r="L14" s="773"/>
      <c r="M14" s="773"/>
      <c r="N14" s="773"/>
      <c r="O14" s="438"/>
      <c r="Q14" s="795"/>
    </row>
    <row r="15" spans="2:17" ht="12.75" customHeight="1">
      <c r="B15" s="791"/>
      <c r="C15" s="792">
        <v>2011</v>
      </c>
      <c r="D15" s="793">
        <v>0.7278130841121495</v>
      </c>
      <c r="L15" s="773"/>
      <c r="M15" s="773"/>
      <c r="N15" s="773"/>
      <c r="O15" s="438"/>
      <c r="Q15" s="795"/>
    </row>
    <row r="16" spans="2:17" ht="12.75" customHeight="1">
      <c r="B16" s="791"/>
      <c r="C16" s="792">
        <v>2012</v>
      </c>
      <c r="D16" s="793">
        <f>'[7]MICO_MSAsal'!$I20/100</f>
        <v>0.3831517352703793</v>
      </c>
      <c r="I16" s="794"/>
      <c r="L16" s="773"/>
      <c r="M16" s="773"/>
      <c r="N16" s="773"/>
      <c r="O16" s="438"/>
      <c r="Q16" s="795"/>
    </row>
    <row r="17" spans="2:17" ht="12.75" customHeight="1">
      <c r="B17" s="791"/>
      <c r="C17" s="792">
        <v>2013</v>
      </c>
      <c r="D17" s="796">
        <f>'[7]MICO_MSAsal'!$I21/100</f>
        <v>0.27845782909074046</v>
      </c>
      <c r="I17" s="794"/>
      <c r="L17" s="773"/>
      <c r="M17" s="773"/>
      <c r="N17" s="773"/>
      <c r="O17" s="438"/>
      <c r="Q17" s="795"/>
    </row>
    <row r="18" spans="2:17" ht="12.75" customHeight="1">
      <c r="B18" s="791"/>
      <c r="C18" s="792">
        <v>2014</v>
      </c>
      <c r="D18" s="796">
        <f>'[7]MICO_MSAsal'!$I22/100</f>
        <v>0.26453446258427593</v>
      </c>
      <c r="I18" s="794"/>
      <c r="L18" s="773"/>
      <c r="M18" s="773"/>
      <c r="N18" s="773"/>
      <c r="O18" s="438"/>
      <c r="Q18" s="795"/>
    </row>
    <row r="19" spans="2:17" ht="12.75" customHeight="1">
      <c r="B19" s="800"/>
      <c r="C19" s="801">
        <v>2015</v>
      </c>
      <c r="D19" s="802">
        <f>'[7]MICO_MSAsal'!$E$23/100</f>
        <v>0.15292720841136367</v>
      </c>
      <c r="I19" s="794"/>
      <c r="L19" s="773"/>
      <c r="M19" s="773"/>
      <c r="N19" s="773"/>
      <c r="O19" s="438"/>
      <c r="Q19" s="795"/>
    </row>
    <row r="20" spans="2:17" ht="12.75" customHeight="1">
      <c r="B20" s="791"/>
      <c r="C20" s="792">
        <v>2008</v>
      </c>
      <c r="D20" s="793">
        <v>0.5060189258202262</v>
      </c>
      <c r="I20" s="794"/>
      <c r="L20" s="773"/>
      <c r="M20" s="773"/>
      <c r="N20" s="773"/>
      <c r="O20" s="438"/>
      <c r="Q20" s="795"/>
    </row>
    <row r="21" spans="2:17" ht="12.75" customHeight="1">
      <c r="B21" s="791" t="s">
        <v>33</v>
      </c>
      <c r="C21" s="792">
        <v>2009</v>
      </c>
      <c r="D21" s="793">
        <v>0.45507204846897004</v>
      </c>
      <c r="L21" s="773"/>
      <c r="M21" s="773"/>
      <c r="N21" s="773"/>
      <c r="O21" s="438"/>
      <c r="Q21" s="795"/>
    </row>
    <row r="22" spans="2:17" ht="12.75" customHeight="1">
      <c r="B22" s="791"/>
      <c r="C22" s="792">
        <v>2010</v>
      </c>
      <c r="D22" s="793">
        <v>0.45366550620811785</v>
      </c>
      <c r="I22" s="794"/>
      <c r="L22" s="773"/>
      <c r="M22" s="773"/>
      <c r="N22" s="773"/>
      <c r="O22" s="438"/>
      <c r="Q22" s="795"/>
    </row>
    <row r="23" spans="2:17" ht="12.75" customHeight="1">
      <c r="B23" s="791"/>
      <c r="C23" s="792">
        <v>2011</v>
      </c>
      <c r="D23" s="793">
        <v>0.4711115145463623</v>
      </c>
      <c r="I23" s="794"/>
      <c r="L23" s="773"/>
      <c r="M23" s="773"/>
      <c r="N23" s="773"/>
      <c r="O23" s="438"/>
      <c r="Q23" s="795"/>
    </row>
    <row r="24" spans="2:15" ht="12.75" customHeight="1">
      <c r="B24" s="791"/>
      <c r="C24" s="792">
        <v>2012</v>
      </c>
      <c r="D24" s="793">
        <v>0.1260066195824972</v>
      </c>
      <c r="I24" s="794"/>
      <c r="L24" s="773"/>
      <c r="M24" s="773"/>
      <c r="N24" s="773"/>
      <c r="O24" s="438"/>
    </row>
    <row r="25" spans="2:14" ht="12.75" customHeight="1">
      <c r="B25" s="791"/>
      <c r="C25" s="792">
        <v>2013</v>
      </c>
      <c r="D25" s="796"/>
      <c r="I25" s="794"/>
      <c r="L25" s="773"/>
      <c r="M25" s="773"/>
      <c r="N25" s="773"/>
    </row>
    <row r="26" spans="2:14" ht="12.75" customHeight="1">
      <c r="B26" s="791"/>
      <c r="C26" s="792">
        <v>2014</v>
      </c>
      <c r="D26" s="796"/>
      <c r="I26" s="794"/>
      <c r="L26" s="773"/>
      <c r="M26" s="773"/>
      <c r="N26" s="773"/>
    </row>
    <row r="27" spans="2:14" ht="12.75" customHeight="1">
      <c r="B27" s="791"/>
      <c r="C27" s="792">
        <v>2015</v>
      </c>
      <c r="D27" s="796"/>
      <c r="L27" s="773"/>
      <c r="M27" s="773"/>
      <c r="N27" s="773"/>
    </row>
    <row r="28" spans="2:14" ht="12.75" customHeight="1">
      <c r="B28" s="797"/>
      <c r="C28" s="798">
        <v>2008</v>
      </c>
      <c r="D28" s="799">
        <v>0.33989153739437505</v>
      </c>
      <c r="I28" s="794"/>
      <c r="L28" s="773"/>
      <c r="M28" s="773"/>
      <c r="N28" s="773"/>
    </row>
    <row r="29" spans="2:14" ht="12.75" customHeight="1">
      <c r="B29" s="791" t="s">
        <v>34</v>
      </c>
      <c r="C29" s="792">
        <v>2009</v>
      </c>
      <c r="D29" s="793">
        <v>0.3713288212415398</v>
      </c>
      <c r="I29" s="794"/>
      <c r="L29" s="773"/>
      <c r="M29" s="773"/>
      <c r="N29" s="773"/>
    </row>
    <row r="30" spans="2:9" ht="12.75" customHeight="1">
      <c r="B30" s="791"/>
      <c r="C30" s="792">
        <v>2010</v>
      </c>
      <c r="D30" s="793">
        <v>0.3775367193631573</v>
      </c>
      <c r="I30" s="794"/>
    </row>
    <row r="31" spans="2:9" ht="12.75" customHeight="1">
      <c r="B31" s="791"/>
      <c r="C31" s="792">
        <v>2011</v>
      </c>
      <c r="D31" s="793">
        <v>0.39271241612967517</v>
      </c>
      <c r="I31" s="794"/>
    </row>
    <row r="32" spans="2:9" ht="12" customHeight="1">
      <c r="B32" s="791"/>
      <c r="C32" s="792">
        <v>2012</v>
      </c>
      <c r="D32" s="793">
        <v>0.1318150448585231</v>
      </c>
      <c r="I32" s="794"/>
    </row>
    <row r="33" spans="2:4" ht="12" customHeight="1">
      <c r="B33" s="791"/>
      <c r="C33" s="792">
        <v>2013</v>
      </c>
      <c r="D33" s="796"/>
    </row>
    <row r="34" spans="2:9" ht="12.75" customHeight="1">
      <c r="B34" s="791"/>
      <c r="C34" s="792">
        <v>2014</v>
      </c>
      <c r="D34" s="796"/>
      <c r="I34" s="794"/>
    </row>
    <row r="35" spans="2:9" ht="12.75" customHeight="1">
      <c r="B35" s="800"/>
      <c r="C35" s="801">
        <v>2015</v>
      </c>
      <c r="D35" s="802"/>
      <c r="I35" s="794"/>
    </row>
    <row r="36" spans="2:9" ht="12.75" customHeight="1">
      <c r="B36" s="791"/>
      <c r="C36" s="792">
        <v>2008</v>
      </c>
      <c r="D36" s="793">
        <v>0.10555932039304902</v>
      </c>
      <c r="I36" s="794"/>
    </row>
    <row r="37" spans="2:9" ht="12.75" customHeight="1">
      <c r="B37" s="791" t="s">
        <v>114</v>
      </c>
      <c r="C37" s="792">
        <v>2009</v>
      </c>
      <c r="D37" s="793">
        <v>0.09365067951391386</v>
      </c>
      <c r="I37" s="794"/>
    </row>
    <row r="38" spans="2:9" ht="12.75" customHeight="1">
      <c r="B38" s="791"/>
      <c r="C38" s="792">
        <v>2010</v>
      </c>
      <c r="D38" s="793">
        <v>0.08872575166334466</v>
      </c>
      <c r="I38" s="794"/>
    </row>
    <row r="39" spans="2:8" ht="12.75" customHeight="1">
      <c r="B39" s="791"/>
      <c r="C39" s="792">
        <v>2011</v>
      </c>
      <c r="D39" s="793">
        <v>0.08291763956697093</v>
      </c>
      <c r="G39" s="803"/>
      <c r="H39" s="803"/>
    </row>
    <row r="40" spans="2:9" ht="12.75" customHeight="1">
      <c r="B40" s="791"/>
      <c r="C40" s="792">
        <v>2012</v>
      </c>
      <c r="D40" s="793">
        <v>0.0723389006882922</v>
      </c>
      <c r="I40" s="794"/>
    </row>
    <row r="41" spans="2:9" ht="12.75" customHeight="1">
      <c r="B41" s="791"/>
      <c r="C41" s="792">
        <v>2013</v>
      </c>
      <c r="D41" s="796">
        <v>0.06635058334865904</v>
      </c>
      <c r="I41" s="794"/>
    </row>
    <row r="42" spans="2:9" ht="12.75" customHeight="1">
      <c r="B42" s="791"/>
      <c r="C42" s="792">
        <v>2014</v>
      </c>
      <c r="D42" s="796">
        <v>0.06386639148448113</v>
      </c>
      <c r="I42" s="794"/>
    </row>
    <row r="43" spans="2:9" ht="12.75" customHeight="1">
      <c r="B43" s="791"/>
      <c r="C43" s="792">
        <v>2015</v>
      </c>
      <c r="D43" s="796">
        <f>'[8]MG_ENS'!K9/100</f>
        <v>0.055011992578178036</v>
      </c>
      <c r="I43" s="794"/>
    </row>
    <row r="44" spans="2:9" ht="12.75" customHeight="1">
      <c r="B44" s="797"/>
      <c r="C44" s="798">
        <v>2008</v>
      </c>
      <c r="D44" s="799">
        <v>0.31952556384221403</v>
      </c>
      <c r="I44" s="794"/>
    </row>
    <row r="45" spans="2:4" ht="12.75" customHeight="1">
      <c r="B45" s="791" t="s">
        <v>493</v>
      </c>
      <c r="C45" s="792">
        <v>2009</v>
      </c>
      <c r="D45" s="793">
        <v>0.2933675809558756</v>
      </c>
    </row>
    <row r="46" spans="2:4" ht="12.75" customHeight="1">
      <c r="B46" s="791"/>
      <c r="C46" s="792">
        <v>2010</v>
      </c>
      <c r="D46" s="793">
        <v>0.2744103474511793</v>
      </c>
    </row>
    <row r="47" spans="2:4" ht="12.75" customHeight="1">
      <c r="B47" s="791"/>
      <c r="C47" s="792">
        <v>2011</v>
      </c>
      <c r="D47" s="793">
        <v>0.22453324598755323</v>
      </c>
    </row>
    <row r="48" spans="2:4" ht="12.75" customHeight="1">
      <c r="B48" s="791"/>
      <c r="C48" s="792">
        <v>2012</v>
      </c>
      <c r="D48" s="793">
        <v>0.2507919584081972</v>
      </c>
    </row>
    <row r="49" spans="2:4" ht="12.75" customHeight="1">
      <c r="B49" s="791"/>
      <c r="C49" s="792">
        <v>2013</v>
      </c>
      <c r="D49" s="796">
        <v>0.2571320659700365</v>
      </c>
    </row>
    <row r="50" spans="2:4" ht="12.75">
      <c r="B50" s="791"/>
      <c r="C50" s="792">
        <v>2014</v>
      </c>
      <c r="D50" s="796">
        <v>0.2402128977187139</v>
      </c>
    </row>
    <row r="51" spans="2:4" ht="12.75">
      <c r="B51" s="800"/>
      <c r="C51" s="801">
        <v>2015</v>
      </c>
      <c r="D51" s="802">
        <f>'[8]MG_ENS'!K17/100</f>
        <v>0.22606406014516608</v>
      </c>
    </row>
    <row r="52" spans="2:4" ht="12.75">
      <c r="B52" s="791"/>
      <c r="C52" s="792">
        <v>2008</v>
      </c>
      <c r="D52" s="793">
        <v>0.3294901071525526</v>
      </c>
    </row>
    <row r="53" spans="2:4" ht="12.75">
      <c r="B53" s="791" t="s">
        <v>115</v>
      </c>
      <c r="C53" s="792">
        <v>2009</v>
      </c>
      <c r="D53" s="793">
        <v>0.3179506498398945</v>
      </c>
    </row>
    <row r="54" spans="2:4" ht="12.75">
      <c r="B54" s="791"/>
      <c r="C54" s="792">
        <v>2010</v>
      </c>
      <c r="D54" s="793">
        <v>0.3038199531204219</v>
      </c>
    </row>
    <row r="55" spans="2:4" ht="12.75">
      <c r="B55" s="791"/>
      <c r="C55" s="792">
        <v>2011</v>
      </c>
      <c r="D55" s="793">
        <v>0.27666181906320064</v>
      </c>
    </row>
    <row r="56" spans="2:4" ht="12.75">
      <c r="B56" s="791"/>
      <c r="C56" s="792">
        <v>2012</v>
      </c>
      <c r="D56" s="793">
        <v>0.21985374438920996</v>
      </c>
    </row>
    <row r="57" spans="2:4" ht="12.75">
      <c r="B57" s="791"/>
      <c r="C57" s="792">
        <v>2013</v>
      </c>
      <c r="D57" s="796">
        <v>0.23147036759189799</v>
      </c>
    </row>
    <row r="58" spans="2:4" ht="12.75">
      <c r="B58" s="791"/>
      <c r="C58" s="792">
        <v>2014</v>
      </c>
      <c r="D58" s="796">
        <v>0.22109979734377813</v>
      </c>
    </row>
    <row r="59" spans="2:4" ht="12.75">
      <c r="B59" s="791"/>
      <c r="C59" s="792">
        <v>2015</v>
      </c>
      <c r="D59" s="796">
        <f>'[8]MG_ENS'!K25/100</f>
        <v>0.19367931580398434</v>
      </c>
    </row>
    <row r="60" spans="2:4" ht="12.75">
      <c r="B60" s="797" t="s">
        <v>31</v>
      </c>
      <c r="C60" s="798">
        <v>2008</v>
      </c>
      <c r="D60" s="799"/>
    </row>
    <row r="61" spans="2:4" ht="12.75">
      <c r="B61" s="791"/>
      <c r="C61" s="792">
        <v>2009</v>
      </c>
      <c r="D61" s="793"/>
    </row>
    <row r="62" spans="2:4" ht="12.75">
      <c r="B62" s="791"/>
      <c r="C62" s="792">
        <v>2010</v>
      </c>
      <c r="D62" s="793"/>
    </row>
    <row r="63" spans="2:4" ht="12.75">
      <c r="B63" s="791"/>
      <c r="C63" s="792">
        <v>2011</v>
      </c>
      <c r="D63" s="793"/>
    </row>
    <row r="64" spans="2:4" ht="12.75">
      <c r="B64" s="791"/>
      <c r="C64" s="792">
        <v>2012</v>
      </c>
      <c r="D64" s="793"/>
    </row>
    <row r="65" spans="2:4" ht="12.75">
      <c r="B65" s="791"/>
      <c r="C65" s="792">
        <v>2013</v>
      </c>
      <c r="D65" s="796"/>
    </row>
    <row r="66" spans="2:4" ht="12.75">
      <c r="B66" s="791"/>
      <c r="C66" s="792">
        <v>2014</v>
      </c>
      <c r="D66" s="796"/>
    </row>
    <row r="67" spans="2:4" ht="12.75">
      <c r="B67" s="800"/>
      <c r="C67" s="801">
        <v>2015</v>
      </c>
      <c r="D67" s="802">
        <v>0.17581178866223046</v>
      </c>
    </row>
    <row r="68" spans="2:4" ht="25.5">
      <c r="B68" s="804" t="s">
        <v>494</v>
      </c>
      <c r="C68" s="792">
        <v>2008</v>
      </c>
      <c r="D68" s="793">
        <v>0.430074511954596</v>
      </c>
    </row>
    <row r="69" spans="2:4" ht="12.75">
      <c r="B69" s="791"/>
      <c r="C69" s="792">
        <v>2009</v>
      </c>
      <c r="D69" s="793"/>
    </row>
    <row r="70" spans="2:4" ht="12.75">
      <c r="B70" s="805"/>
      <c r="C70" s="792">
        <v>2010</v>
      </c>
      <c r="D70" s="793"/>
    </row>
    <row r="71" spans="2:4" ht="12.75">
      <c r="B71" s="805"/>
      <c r="C71" s="792">
        <v>2011</v>
      </c>
      <c r="D71" s="792"/>
    </row>
    <row r="72" spans="2:4" ht="12.75">
      <c r="B72" s="806"/>
      <c r="C72" s="801">
        <v>2012</v>
      </c>
      <c r="D72" s="807">
        <v>0.244</v>
      </c>
    </row>
    <row r="73" spans="2:4" ht="198.75" customHeight="1">
      <c r="B73" s="1042" t="s">
        <v>495</v>
      </c>
      <c r="C73" s="1043"/>
      <c r="D73" s="1043"/>
    </row>
  </sheetData>
  <mergeCells count="2">
    <mergeCell ref="B2:D2"/>
    <mergeCell ref="B73:D73"/>
  </mergeCells>
  <printOptions/>
  <pageMargins left="0.787401575" right="0.787401575" top="0.984251969" bottom="0.984251969"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showGridLines="0" workbookViewId="0" topLeftCell="A1">
      <selection activeCell="B2" sqref="B2:F2"/>
    </sheetView>
  </sheetViews>
  <sheetFormatPr defaultColWidth="11.421875" defaultRowHeight="15"/>
  <cols>
    <col min="1" max="1" width="2.7109375" style="2" customWidth="1"/>
    <col min="2" max="6" width="15.7109375" style="2" customWidth="1"/>
    <col min="7" max="256" width="11.421875" style="2" customWidth="1"/>
    <col min="257" max="257" width="2.7109375" style="2" customWidth="1"/>
    <col min="258" max="262" width="15.7109375" style="2" customWidth="1"/>
    <col min="263" max="512" width="11.421875" style="2" customWidth="1"/>
    <col min="513" max="513" width="2.7109375" style="2" customWidth="1"/>
    <col min="514" max="518" width="15.7109375" style="2" customWidth="1"/>
    <col min="519" max="768" width="11.421875" style="2" customWidth="1"/>
    <col min="769" max="769" width="2.7109375" style="2" customWidth="1"/>
    <col min="770" max="774" width="15.7109375" style="2" customWidth="1"/>
    <col min="775" max="1024" width="11.421875" style="2" customWidth="1"/>
    <col min="1025" max="1025" width="2.7109375" style="2" customWidth="1"/>
    <col min="1026" max="1030" width="15.7109375" style="2" customWidth="1"/>
    <col min="1031" max="1280" width="11.421875" style="2" customWidth="1"/>
    <col min="1281" max="1281" width="2.7109375" style="2" customWidth="1"/>
    <col min="1282" max="1286" width="15.7109375" style="2" customWidth="1"/>
    <col min="1287" max="1536" width="11.421875" style="2" customWidth="1"/>
    <col min="1537" max="1537" width="2.7109375" style="2" customWidth="1"/>
    <col min="1538" max="1542" width="15.7109375" style="2" customWidth="1"/>
    <col min="1543" max="1792" width="11.421875" style="2" customWidth="1"/>
    <col min="1793" max="1793" width="2.7109375" style="2" customWidth="1"/>
    <col min="1794" max="1798" width="15.7109375" style="2" customWidth="1"/>
    <col min="1799" max="2048" width="11.421875" style="2" customWidth="1"/>
    <col min="2049" max="2049" width="2.7109375" style="2" customWidth="1"/>
    <col min="2050" max="2054" width="15.7109375" style="2" customWidth="1"/>
    <col min="2055" max="2304" width="11.421875" style="2" customWidth="1"/>
    <col min="2305" max="2305" width="2.7109375" style="2" customWidth="1"/>
    <col min="2306" max="2310" width="15.7109375" style="2" customWidth="1"/>
    <col min="2311" max="2560" width="11.421875" style="2" customWidth="1"/>
    <col min="2561" max="2561" width="2.7109375" style="2" customWidth="1"/>
    <col min="2562" max="2566" width="15.7109375" style="2" customWidth="1"/>
    <col min="2567" max="2816" width="11.421875" style="2" customWidth="1"/>
    <col min="2817" max="2817" width="2.7109375" style="2" customWidth="1"/>
    <col min="2818" max="2822" width="15.7109375" style="2" customWidth="1"/>
    <col min="2823" max="3072" width="11.421875" style="2" customWidth="1"/>
    <col min="3073" max="3073" width="2.7109375" style="2" customWidth="1"/>
    <col min="3074" max="3078" width="15.7109375" style="2" customWidth="1"/>
    <col min="3079" max="3328" width="11.421875" style="2" customWidth="1"/>
    <col min="3329" max="3329" width="2.7109375" style="2" customWidth="1"/>
    <col min="3330" max="3334" width="15.7109375" style="2" customWidth="1"/>
    <col min="3335" max="3584" width="11.421875" style="2" customWidth="1"/>
    <col min="3585" max="3585" width="2.7109375" style="2" customWidth="1"/>
    <col min="3586" max="3590" width="15.7109375" style="2" customWidth="1"/>
    <col min="3591" max="3840" width="11.421875" style="2" customWidth="1"/>
    <col min="3841" max="3841" width="2.7109375" style="2" customWidth="1"/>
    <col min="3842" max="3846" width="15.7109375" style="2" customWidth="1"/>
    <col min="3847" max="4096" width="11.421875" style="2" customWidth="1"/>
    <col min="4097" max="4097" width="2.7109375" style="2" customWidth="1"/>
    <col min="4098" max="4102" width="15.7109375" style="2" customWidth="1"/>
    <col min="4103" max="4352" width="11.421875" style="2" customWidth="1"/>
    <col min="4353" max="4353" width="2.7109375" style="2" customWidth="1"/>
    <col min="4354" max="4358" width="15.7109375" style="2" customWidth="1"/>
    <col min="4359" max="4608" width="11.421875" style="2" customWidth="1"/>
    <col min="4609" max="4609" width="2.7109375" style="2" customWidth="1"/>
    <col min="4610" max="4614" width="15.7109375" style="2" customWidth="1"/>
    <col min="4615" max="4864" width="11.421875" style="2" customWidth="1"/>
    <col min="4865" max="4865" width="2.7109375" style="2" customWidth="1"/>
    <col min="4866" max="4870" width="15.7109375" style="2" customWidth="1"/>
    <col min="4871" max="5120" width="11.421875" style="2" customWidth="1"/>
    <col min="5121" max="5121" width="2.7109375" style="2" customWidth="1"/>
    <col min="5122" max="5126" width="15.7109375" style="2" customWidth="1"/>
    <col min="5127" max="5376" width="11.421875" style="2" customWidth="1"/>
    <col min="5377" max="5377" width="2.7109375" style="2" customWidth="1"/>
    <col min="5378" max="5382" width="15.7109375" style="2" customWidth="1"/>
    <col min="5383" max="5632" width="11.421875" style="2" customWidth="1"/>
    <col min="5633" max="5633" width="2.7109375" style="2" customWidth="1"/>
    <col min="5634" max="5638" width="15.7109375" style="2" customWidth="1"/>
    <col min="5639" max="5888" width="11.421875" style="2" customWidth="1"/>
    <col min="5889" max="5889" width="2.7109375" style="2" customWidth="1"/>
    <col min="5890" max="5894" width="15.7109375" style="2" customWidth="1"/>
    <col min="5895" max="6144" width="11.421875" style="2" customWidth="1"/>
    <col min="6145" max="6145" width="2.7109375" style="2" customWidth="1"/>
    <col min="6146" max="6150" width="15.7109375" style="2" customWidth="1"/>
    <col min="6151" max="6400" width="11.421875" style="2" customWidth="1"/>
    <col min="6401" max="6401" width="2.7109375" style="2" customWidth="1"/>
    <col min="6402" max="6406" width="15.7109375" style="2" customWidth="1"/>
    <col min="6407" max="6656" width="11.421875" style="2" customWidth="1"/>
    <col min="6657" max="6657" width="2.7109375" style="2" customWidth="1"/>
    <col min="6658" max="6662" width="15.7109375" style="2" customWidth="1"/>
    <col min="6663" max="6912" width="11.421875" style="2" customWidth="1"/>
    <col min="6913" max="6913" width="2.7109375" style="2" customWidth="1"/>
    <col min="6914" max="6918" width="15.7109375" style="2" customWidth="1"/>
    <col min="6919" max="7168" width="11.421875" style="2" customWidth="1"/>
    <col min="7169" max="7169" width="2.7109375" style="2" customWidth="1"/>
    <col min="7170" max="7174" width="15.7109375" style="2" customWidth="1"/>
    <col min="7175" max="7424" width="11.421875" style="2" customWidth="1"/>
    <col min="7425" max="7425" width="2.7109375" style="2" customWidth="1"/>
    <col min="7426" max="7430" width="15.7109375" style="2" customWidth="1"/>
    <col min="7431" max="7680" width="11.421875" style="2" customWidth="1"/>
    <col min="7681" max="7681" width="2.7109375" style="2" customWidth="1"/>
    <col min="7682" max="7686" width="15.7109375" style="2" customWidth="1"/>
    <col min="7687" max="7936" width="11.421875" style="2" customWidth="1"/>
    <col min="7937" max="7937" width="2.7109375" style="2" customWidth="1"/>
    <col min="7938" max="7942" width="15.7109375" style="2" customWidth="1"/>
    <col min="7943" max="8192" width="11.421875" style="2" customWidth="1"/>
    <col min="8193" max="8193" width="2.7109375" style="2" customWidth="1"/>
    <col min="8194" max="8198" width="15.7109375" style="2" customWidth="1"/>
    <col min="8199" max="8448" width="11.421875" style="2" customWidth="1"/>
    <col min="8449" max="8449" width="2.7109375" style="2" customWidth="1"/>
    <col min="8450" max="8454" width="15.7109375" style="2" customWidth="1"/>
    <col min="8455" max="8704" width="11.421875" style="2" customWidth="1"/>
    <col min="8705" max="8705" width="2.7109375" style="2" customWidth="1"/>
    <col min="8706" max="8710" width="15.7109375" style="2" customWidth="1"/>
    <col min="8711" max="8960" width="11.421875" style="2" customWidth="1"/>
    <col min="8961" max="8961" width="2.7109375" style="2" customWidth="1"/>
    <col min="8962" max="8966" width="15.7109375" style="2" customWidth="1"/>
    <col min="8967" max="9216" width="11.421875" style="2" customWidth="1"/>
    <col min="9217" max="9217" width="2.7109375" style="2" customWidth="1"/>
    <col min="9218" max="9222" width="15.7109375" style="2" customWidth="1"/>
    <col min="9223" max="9472" width="11.421875" style="2" customWidth="1"/>
    <col min="9473" max="9473" width="2.7109375" style="2" customWidth="1"/>
    <col min="9474" max="9478" width="15.7109375" style="2" customWidth="1"/>
    <col min="9479" max="9728" width="11.421875" style="2" customWidth="1"/>
    <col min="9729" max="9729" width="2.7109375" style="2" customWidth="1"/>
    <col min="9730" max="9734" width="15.7109375" style="2" customWidth="1"/>
    <col min="9735" max="9984" width="11.421875" style="2" customWidth="1"/>
    <col min="9985" max="9985" width="2.7109375" style="2" customWidth="1"/>
    <col min="9986" max="9990" width="15.7109375" style="2" customWidth="1"/>
    <col min="9991" max="10240" width="11.421875" style="2" customWidth="1"/>
    <col min="10241" max="10241" width="2.7109375" style="2" customWidth="1"/>
    <col min="10242" max="10246" width="15.7109375" style="2" customWidth="1"/>
    <col min="10247" max="10496" width="11.421875" style="2" customWidth="1"/>
    <col min="10497" max="10497" width="2.7109375" style="2" customWidth="1"/>
    <col min="10498" max="10502" width="15.7109375" style="2" customWidth="1"/>
    <col min="10503" max="10752" width="11.421875" style="2" customWidth="1"/>
    <col min="10753" max="10753" width="2.7109375" style="2" customWidth="1"/>
    <col min="10754" max="10758" width="15.7109375" style="2" customWidth="1"/>
    <col min="10759" max="11008" width="11.421875" style="2" customWidth="1"/>
    <col min="11009" max="11009" width="2.7109375" style="2" customWidth="1"/>
    <col min="11010" max="11014" width="15.7109375" style="2" customWidth="1"/>
    <col min="11015" max="11264" width="11.421875" style="2" customWidth="1"/>
    <col min="11265" max="11265" width="2.7109375" style="2" customWidth="1"/>
    <col min="11266" max="11270" width="15.7109375" style="2" customWidth="1"/>
    <col min="11271" max="11520" width="11.421875" style="2" customWidth="1"/>
    <col min="11521" max="11521" width="2.7109375" style="2" customWidth="1"/>
    <col min="11522" max="11526" width="15.7109375" style="2" customWidth="1"/>
    <col min="11527" max="11776" width="11.421875" style="2" customWidth="1"/>
    <col min="11777" max="11777" width="2.7109375" style="2" customWidth="1"/>
    <col min="11778" max="11782" width="15.7109375" style="2" customWidth="1"/>
    <col min="11783" max="12032" width="11.421875" style="2" customWidth="1"/>
    <col min="12033" max="12033" width="2.7109375" style="2" customWidth="1"/>
    <col min="12034" max="12038" width="15.7109375" style="2" customWidth="1"/>
    <col min="12039" max="12288" width="11.421875" style="2" customWidth="1"/>
    <col min="12289" max="12289" width="2.7109375" style="2" customWidth="1"/>
    <col min="12290" max="12294" width="15.7109375" style="2" customWidth="1"/>
    <col min="12295" max="12544" width="11.421875" style="2" customWidth="1"/>
    <col min="12545" max="12545" width="2.7109375" style="2" customWidth="1"/>
    <col min="12546" max="12550" width="15.7109375" style="2" customWidth="1"/>
    <col min="12551" max="12800" width="11.421875" style="2" customWidth="1"/>
    <col min="12801" max="12801" width="2.7109375" style="2" customWidth="1"/>
    <col min="12802" max="12806" width="15.7109375" style="2" customWidth="1"/>
    <col min="12807" max="13056" width="11.421875" style="2" customWidth="1"/>
    <col min="13057" max="13057" width="2.7109375" style="2" customWidth="1"/>
    <col min="13058" max="13062" width="15.7109375" style="2" customWidth="1"/>
    <col min="13063" max="13312" width="11.421875" style="2" customWidth="1"/>
    <col min="13313" max="13313" width="2.7109375" style="2" customWidth="1"/>
    <col min="13314" max="13318" width="15.7109375" style="2" customWidth="1"/>
    <col min="13319" max="13568" width="11.421875" style="2" customWidth="1"/>
    <col min="13569" max="13569" width="2.7109375" style="2" customWidth="1"/>
    <col min="13570" max="13574" width="15.7109375" style="2" customWidth="1"/>
    <col min="13575" max="13824" width="11.421875" style="2" customWidth="1"/>
    <col min="13825" max="13825" width="2.7109375" style="2" customWidth="1"/>
    <col min="13826" max="13830" width="15.7109375" style="2" customWidth="1"/>
    <col min="13831" max="14080" width="11.421875" style="2" customWidth="1"/>
    <col min="14081" max="14081" width="2.7109375" style="2" customWidth="1"/>
    <col min="14082" max="14086" width="15.7109375" style="2" customWidth="1"/>
    <col min="14087" max="14336" width="11.421875" style="2" customWidth="1"/>
    <col min="14337" max="14337" width="2.7109375" style="2" customWidth="1"/>
    <col min="14338" max="14342" width="15.7109375" style="2" customWidth="1"/>
    <col min="14343" max="14592" width="11.421875" style="2" customWidth="1"/>
    <col min="14593" max="14593" width="2.7109375" style="2" customWidth="1"/>
    <col min="14594" max="14598" width="15.7109375" style="2" customWidth="1"/>
    <col min="14599" max="14848" width="11.421875" style="2" customWidth="1"/>
    <col min="14849" max="14849" width="2.7109375" style="2" customWidth="1"/>
    <col min="14850" max="14854" width="15.7109375" style="2" customWidth="1"/>
    <col min="14855" max="15104" width="11.421875" style="2" customWidth="1"/>
    <col min="15105" max="15105" width="2.7109375" style="2" customWidth="1"/>
    <col min="15106" max="15110" width="15.7109375" style="2" customWidth="1"/>
    <col min="15111" max="15360" width="11.421875" style="2" customWidth="1"/>
    <col min="15361" max="15361" width="2.7109375" style="2" customWidth="1"/>
    <col min="15362" max="15366" width="15.7109375" style="2" customWidth="1"/>
    <col min="15367" max="15616" width="11.421875" style="2" customWidth="1"/>
    <col min="15617" max="15617" width="2.7109375" style="2" customWidth="1"/>
    <col min="15618" max="15622" width="15.7109375" style="2" customWidth="1"/>
    <col min="15623" max="15872" width="11.421875" style="2" customWidth="1"/>
    <col min="15873" max="15873" width="2.7109375" style="2" customWidth="1"/>
    <col min="15874" max="15878" width="15.7109375" style="2" customWidth="1"/>
    <col min="15879" max="16128" width="11.421875" style="2" customWidth="1"/>
    <col min="16129" max="16129" width="2.7109375" style="2" customWidth="1"/>
    <col min="16130" max="16134" width="15.7109375" style="2" customWidth="1"/>
    <col min="16135" max="16384" width="11.421875" style="2" customWidth="1"/>
  </cols>
  <sheetData>
    <row r="2" spans="2:6" ht="33.75" customHeight="1">
      <c r="B2" s="840" t="s">
        <v>74</v>
      </c>
      <c r="C2" s="841"/>
      <c r="D2" s="841"/>
      <c r="E2" s="841"/>
      <c r="F2" s="841"/>
    </row>
    <row r="3" spans="2:6" ht="25.5">
      <c r="B3" s="93" t="s">
        <v>75</v>
      </c>
      <c r="C3" s="94" t="s">
        <v>76</v>
      </c>
      <c r="D3" s="94" t="s">
        <v>77</v>
      </c>
      <c r="E3" s="94" t="s">
        <v>78</v>
      </c>
      <c r="F3" s="94" t="s">
        <v>79</v>
      </c>
    </row>
    <row r="4" spans="2:6" ht="15">
      <c r="B4" s="95">
        <v>2005</v>
      </c>
      <c r="C4" s="96">
        <v>716315.4129793446</v>
      </c>
      <c r="D4" s="96">
        <v>414123.3564451989</v>
      </c>
      <c r="E4" s="96">
        <v>302192.056534145</v>
      </c>
      <c r="F4" s="97">
        <v>2.331590358647465</v>
      </c>
    </row>
    <row r="5" spans="2:6" ht="15">
      <c r="B5" s="95">
        <v>2006</v>
      </c>
      <c r="C5" s="96">
        <v>788515.1468787774</v>
      </c>
      <c r="D5" s="96">
        <v>415109.2073920313</v>
      </c>
      <c r="E5" s="96">
        <v>373405.93948674574</v>
      </c>
      <c r="F5" s="97">
        <v>2.8154038787100766</v>
      </c>
    </row>
    <row r="6" spans="2:6" ht="15">
      <c r="B6" s="95">
        <v>2007</v>
      </c>
      <c r="C6" s="96">
        <v>824296.1214314572</v>
      </c>
      <c r="D6" s="96">
        <v>438183.9114294071</v>
      </c>
      <c r="E6" s="96">
        <v>386112.2100020498</v>
      </c>
      <c r="F6" s="97">
        <v>2.8314886988169983</v>
      </c>
    </row>
    <row r="7" spans="2:6" ht="15">
      <c r="B7" s="95">
        <v>2008</v>
      </c>
      <c r="C7" s="96">
        <v>842725.2630315248</v>
      </c>
      <c r="D7" s="96">
        <v>447463.1572456118</v>
      </c>
      <c r="E7" s="96">
        <v>395262.10578591377</v>
      </c>
      <c r="F7" s="97">
        <v>2.8187746295502047</v>
      </c>
    </row>
    <row r="8" spans="2:6" ht="15">
      <c r="B8" s="95">
        <v>2009</v>
      </c>
      <c r="C8" s="96">
        <v>739341.3770242273</v>
      </c>
      <c r="D8" s="96">
        <v>413838.5512281656</v>
      </c>
      <c r="E8" s="96">
        <v>325502.8257960621</v>
      </c>
      <c r="F8" s="97">
        <v>2.2576546710348353</v>
      </c>
    </row>
    <row r="9" spans="2:6" ht="15">
      <c r="B9" s="95">
        <v>2010</v>
      </c>
      <c r="C9" s="96">
        <v>777725.075783675</v>
      </c>
      <c r="D9" s="96">
        <v>438980.96011086926</v>
      </c>
      <c r="E9" s="96">
        <v>338744.1156728063</v>
      </c>
      <c r="F9" s="97">
        <v>2.2976225355999382</v>
      </c>
    </row>
    <row r="10" spans="2:6" ht="15">
      <c r="B10" s="95">
        <v>2011</v>
      </c>
      <c r="C10" s="96">
        <v>681784.7441411226</v>
      </c>
      <c r="D10" s="96">
        <v>473158.25344375335</v>
      </c>
      <c r="E10" s="96">
        <v>208626.49069736898</v>
      </c>
      <c r="F10" s="97">
        <v>1.3832823473142453</v>
      </c>
    </row>
    <row r="11" spans="2:6" ht="15">
      <c r="B11" s="95">
        <v>2012</v>
      </c>
      <c r="C11" s="96">
        <v>604165.267906095</v>
      </c>
      <c r="D11" s="96">
        <v>545630.098240938</v>
      </c>
      <c r="E11" s="96">
        <v>58535.1696651577</v>
      </c>
      <c r="F11" s="97">
        <v>0.38281761719838786</v>
      </c>
    </row>
    <row r="12" spans="2:6" ht="15">
      <c r="B12" s="95">
        <v>2013</v>
      </c>
      <c r="C12" s="96">
        <v>758256.8035449183</v>
      </c>
      <c r="D12" s="96">
        <v>477939.53837766126</v>
      </c>
      <c r="E12" s="96">
        <v>280317.2651672568</v>
      </c>
      <c r="F12" s="97">
        <v>1.8262721656590546</v>
      </c>
    </row>
    <row r="13" spans="2:6" ht="15">
      <c r="B13" s="95">
        <v>2014</v>
      </c>
      <c r="C13" s="96">
        <v>702306.8531012892</v>
      </c>
      <c r="D13" s="96">
        <v>503374.92179231346</v>
      </c>
      <c r="E13" s="96">
        <v>198931.93130897544</v>
      </c>
      <c r="F13" s="97">
        <v>1.2728004111167384</v>
      </c>
    </row>
    <row r="14" spans="2:6" ht="15">
      <c r="B14" s="95">
        <v>2015</v>
      </c>
      <c r="C14" s="96">
        <v>653252.9080335622</v>
      </c>
      <c r="D14" s="96">
        <v>501214.597989073</v>
      </c>
      <c r="E14" s="96">
        <v>152038.3100444898</v>
      </c>
      <c r="F14" s="97">
        <v>0.9605412546422033</v>
      </c>
    </row>
    <row r="15" spans="2:6" ht="105.75" customHeight="1">
      <c r="B15" s="842" t="s">
        <v>80</v>
      </c>
      <c r="C15" s="843"/>
      <c r="D15" s="843"/>
      <c r="E15" s="843"/>
      <c r="F15" s="843"/>
    </row>
    <row r="37" ht="15">
      <c r="B37" s="98"/>
    </row>
  </sheetData>
  <mergeCells count="2">
    <mergeCell ref="B2:F2"/>
    <mergeCell ref="B15:F1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showGridLines="0" workbookViewId="0" topLeftCell="A1">
      <selection activeCell="B2" sqref="B2:E2"/>
    </sheetView>
  </sheetViews>
  <sheetFormatPr defaultColWidth="11.421875" defaultRowHeight="15"/>
  <cols>
    <col min="1" max="1" width="3.421875" style="2" customWidth="1"/>
    <col min="2" max="2" width="12.7109375" style="2" customWidth="1"/>
    <col min="3" max="3" width="13.8515625" style="2" customWidth="1"/>
    <col min="4" max="5" width="14.8515625" style="2" customWidth="1"/>
    <col min="6" max="256" width="11.421875" style="2" customWidth="1"/>
    <col min="257" max="257" width="3.421875" style="2" customWidth="1"/>
    <col min="258" max="258" width="12.7109375" style="2" customWidth="1"/>
    <col min="259" max="259" width="13.8515625" style="2" customWidth="1"/>
    <col min="260" max="261" width="14.8515625" style="2" customWidth="1"/>
    <col min="262" max="512" width="11.421875" style="2" customWidth="1"/>
    <col min="513" max="513" width="3.421875" style="2" customWidth="1"/>
    <col min="514" max="514" width="12.7109375" style="2" customWidth="1"/>
    <col min="515" max="515" width="13.8515625" style="2" customWidth="1"/>
    <col min="516" max="517" width="14.8515625" style="2" customWidth="1"/>
    <col min="518" max="768" width="11.421875" style="2" customWidth="1"/>
    <col min="769" max="769" width="3.421875" style="2" customWidth="1"/>
    <col min="770" max="770" width="12.7109375" style="2" customWidth="1"/>
    <col min="771" max="771" width="13.8515625" style="2" customWidth="1"/>
    <col min="772" max="773" width="14.8515625" style="2" customWidth="1"/>
    <col min="774" max="1024" width="11.421875" style="2" customWidth="1"/>
    <col min="1025" max="1025" width="3.421875" style="2" customWidth="1"/>
    <col min="1026" max="1026" width="12.7109375" style="2" customWidth="1"/>
    <col min="1027" max="1027" width="13.8515625" style="2" customWidth="1"/>
    <col min="1028" max="1029" width="14.8515625" style="2" customWidth="1"/>
    <col min="1030" max="1280" width="11.421875" style="2" customWidth="1"/>
    <col min="1281" max="1281" width="3.421875" style="2" customWidth="1"/>
    <col min="1282" max="1282" width="12.7109375" style="2" customWidth="1"/>
    <col min="1283" max="1283" width="13.8515625" style="2" customWidth="1"/>
    <col min="1284" max="1285" width="14.8515625" style="2" customWidth="1"/>
    <col min="1286" max="1536" width="11.421875" style="2" customWidth="1"/>
    <col min="1537" max="1537" width="3.421875" style="2" customWidth="1"/>
    <col min="1538" max="1538" width="12.7109375" style="2" customWidth="1"/>
    <col min="1539" max="1539" width="13.8515625" style="2" customWidth="1"/>
    <col min="1540" max="1541" width="14.8515625" style="2" customWidth="1"/>
    <col min="1542" max="1792" width="11.421875" style="2" customWidth="1"/>
    <col min="1793" max="1793" width="3.421875" style="2" customWidth="1"/>
    <col min="1794" max="1794" width="12.7109375" style="2" customWidth="1"/>
    <col min="1795" max="1795" width="13.8515625" style="2" customWidth="1"/>
    <col min="1796" max="1797" width="14.8515625" style="2" customWidth="1"/>
    <col min="1798" max="2048" width="11.421875" style="2" customWidth="1"/>
    <col min="2049" max="2049" width="3.421875" style="2" customWidth="1"/>
    <col min="2050" max="2050" width="12.7109375" style="2" customWidth="1"/>
    <col min="2051" max="2051" width="13.8515625" style="2" customWidth="1"/>
    <col min="2052" max="2053" width="14.8515625" style="2" customWidth="1"/>
    <col min="2054" max="2304" width="11.421875" style="2" customWidth="1"/>
    <col min="2305" max="2305" width="3.421875" style="2" customWidth="1"/>
    <col min="2306" max="2306" width="12.7109375" style="2" customWidth="1"/>
    <col min="2307" max="2307" width="13.8515625" style="2" customWidth="1"/>
    <col min="2308" max="2309" width="14.8515625" style="2" customWidth="1"/>
    <col min="2310" max="2560" width="11.421875" style="2" customWidth="1"/>
    <col min="2561" max="2561" width="3.421875" style="2" customWidth="1"/>
    <col min="2562" max="2562" width="12.7109375" style="2" customWidth="1"/>
    <col min="2563" max="2563" width="13.8515625" style="2" customWidth="1"/>
    <col min="2564" max="2565" width="14.8515625" style="2" customWidth="1"/>
    <col min="2566" max="2816" width="11.421875" style="2" customWidth="1"/>
    <col min="2817" max="2817" width="3.421875" style="2" customWidth="1"/>
    <col min="2818" max="2818" width="12.7109375" style="2" customWidth="1"/>
    <col min="2819" max="2819" width="13.8515625" style="2" customWidth="1"/>
    <col min="2820" max="2821" width="14.8515625" style="2" customWidth="1"/>
    <col min="2822" max="3072" width="11.421875" style="2" customWidth="1"/>
    <col min="3073" max="3073" width="3.421875" style="2" customWidth="1"/>
    <col min="3074" max="3074" width="12.7109375" style="2" customWidth="1"/>
    <col min="3075" max="3075" width="13.8515625" style="2" customWidth="1"/>
    <col min="3076" max="3077" width="14.8515625" style="2" customWidth="1"/>
    <col min="3078" max="3328" width="11.421875" style="2" customWidth="1"/>
    <col min="3329" max="3329" width="3.421875" style="2" customWidth="1"/>
    <col min="3330" max="3330" width="12.7109375" style="2" customWidth="1"/>
    <col min="3331" max="3331" width="13.8515625" style="2" customWidth="1"/>
    <col min="3332" max="3333" width="14.8515625" style="2" customWidth="1"/>
    <col min="3334" max="3584" width="11.421875" style="2" customWidth="1"/>
    <col min="3585" max="3585" width="3.421875" style="2" customWidth="1"/>
    <col min="3586" max="3586" width="12.7109375" style="2" customWidth="1"/>
    <col min="3587" max="3587" width="13.8515625" style="2" customWidth="1"/>
    <col min="3588" max="3589" width="14.8515625" style="2" customWidth="1"/>
    <col min="3590" max="3840" width="11.421875" style="2" customWidth="1"/>
    <col min="3841" max="3841" width="3.421875" style="2" customWidth="1"/>
    <col min="3842" max="3842" width="12.7109375" style="2" customWidth="1"/>
    <col min="3843" max="3843" width="13.8515625" style="2" customWidth="1"/>
    <col min="3844" max="3845" width="14.8515625" style="2" customWidth="1"/>
    <col min="3846" max="4096" width="11.421875" style="2" customWidth="1"/>
    <col min="4097" max="4097" width="3.421875" style="2" customWidth="1"/>
    <col min="4098" max="4098" width="12.7109375" style="2" customWidth="1"/>
    <col min="4099" max="4099" width="13.8515625" style="2" customWidth="1"/>
    <col min="4100" max="4101" width="14.8515625" style="2" customWidth="1"/>
    <col min="4102" max="4352" width="11.421875" style="2" customWidth="1"/>
    <col min="4353" max="4353" width="3.421875" style="2" customWidth="1"/>
    <col min="4354" max="4354" width="12.7109375" style="2" customWidth="1"/>
    <col min="4355" max="4355" width="13.8515625" style="2" customWidth="1"/>
    <col min="4356" max="4357" width="14.8515625" style="2" customWidth="1"/>
    <col min="4358" max="4608" width="11.421875" style="2" customWidth="1"/>
    <col min="4609" max="4609" width="3.421875" style="2" customWidth="1"/>
    <col min="4610" max="4610" width="12.7109375" style="2" customWidth="1"/>
    <col min="4611" max="4611" width="13.8515625" style="2" customWidth="1"/>
    <col min="4612" max="4613" width="14.8515625" style="2" customWidth="1"/>
    <col min="4614" max="4864" width="11.421875" style="2" customWidth="1"/>
    <col min="4865" max="4865" width="3.421875" style="2" customWidth="1"/>
    <col min="4866" max="4866" width="12.7109375" style="2" customWidth="1"/>
    <col min="4867" max="4867" width="13.8515625" style="2" customWidth="1"/>
    <col min="4868" max="4869" width="14.8515625" style="2" customWidth="1"/>
    <col min="4870" max="5120" width="11.421875" style="2" customWidth="1"/>
    <col min="5121" max="5121" width="3.421875" style="2" customWidth="1"/>
    <col min="5122" max="5122" width="12.7109375" style="2" customWidth="1"/>
    <col min="5123" max="5123" width="13.8515625" style="2" customWidth="1"/>
    <col min="5124" max="5125" width="14.8515625" style="2" customWidth="1"/>
    <col min="5126" max="5376" width="11.421875" style="2" customWidth="1"/>
    <col min="5377" max="5377" width="3.421875" style="2" customWidth="1"/>
    <col min="5378" max="5378" width="12.7109375" style="2" customWidth="1"/>
    <col min="5379" max="5379" width="13.8515625" style="2" customWidth="1"/>
    <col min="5380" max="5381" width="14.8515625" style="2" customWidth="1"/>
    <col min="5382" max="5632" width="11.421875" style="2" customWidth="1"/>
    <col min="5633" max="5633" width="3.421875" style="2" customWidth="1"/>
    <col min="5634" max="5634" width="12.7109375" style="2" customWidth="1"/>
    <col min="5635" max="5635" width="13.8515625" style="2" customWidth="1"/>
    <col min="5636" max="5637" width="14.8515625" style="2" customWidth="1"/>
    <col min="5638" max="5888" width="11.421875" style="2" customWidth="1"/>
    <col min="5889" max="5889" width="3.421875" style="2" customWidth="1"/>
    <col min="5890" max="5890" width="12.7109375" style="2" customWidth="1"/>
    <col min="5891" max="5891" width="13.8515625" style="2" customWidth="1"/>
    <col min="5892" max="5893" width="14.8515625" style="2" customWidth="1"/>
    <col min="5894" max="6144" width="11.421875" style="2" customWidth="1"/>
    <col min="6145" max="6145" width="3.421875" style="2" customWidth="1"/>
    <col min="6146" max="6146" width="12.7109375" style="2" customWidth="1"/>
    <col min="6147" max="6147" width="13.8515625" style="2" customWidth="1"/>
    <col min="6148" max="6149" width="14.8515625" style="2" customWidth="1"/>
    <col min="6150" max="6400" width="11.421875" style="2" customWidth="1"/>
    <col min="6401" max="6401" width="3.421875" style="2" customWidth="1"/>
    <col min="6402" max="6402" width="12.7109375" style="2" customWidth="1"/>
    <col min="6403" max="6403" width="13.8515625" style="2" customWidth="1"/>
    <col min="6404" max="6405" width="14.8515625" style="2" customWidth="1"/>
    <col min="6406" max="6656" width="11.421875" style="2" customWidth="1"/>
    <col min="6657" max="6657" width="3.421875" style="2" customWidth="1"/>
    <col min="6658" max="6658" width="12.7109375" style="2" customWidth="1"/>
    <col min="6659" max="6659" width="13.8515625" style="2" customWidth="1"/>
    <col min="6660" max="6661" width="14.8515625" style="2" customWidth="1"/>
    <col min="6662" max="6912" width="11.421875" style="2" customWidth="1"/>
    <col min="6913" max="6913" width="3.421875" style="2" customWidth="1"/>
    <col min="6914" max="6914" width="12.7109375" style="2" customWidth="1"/>
    <col min="6915" max="6915" width="13.8515625" style="2" customWidth="1"/>
    <col min="6916" max="6917" width="14.8515625" style="2" customWidth="1"/>
    <col min="6918" max="7168" width="11.421875" style="2" customWidth="1"/>
    <col min="7169" max="7169" width="3.421875" style="2" customWidth="1"/>
    <col min="7170" max="7170" width="12.7109375" style="2" customWidth="1"/>
    <col min="7171" max="7171" width="13.8515625" style="2" customWidth="1"/>
    <col min="7172" max="7173" width="14.8515625" style="2" customWidth="1"/>
    <col min="7174" max="7424" width="11.421875" style="2" customWidth="1"/>
    <col min="7425" max="7425" width="3.421875" style="2" customWidth="1"/>
    <col min="7426" max="7426" width="12.7109375" style="2" customWidth="1"/>
    <col min="7427" max="7427" width="13.8515625" style="2" customWidth="1"/>
    <col min="7428" max="7429" width="14.8515625" style="2" customWidth="1"/>
    <col min="7430" max="7680" width="11.421875" style="2" customWidth="1"/>
    <col min="7681" max="7681" width="3.421875" style="2" customWidth="1"/>
    <col min="7682" max="7682" width="12.7109375" style="2" customWidth="1"/>
    <col min="7683" max="7683" width="13.8515625" style="2" customWidth="1"/>
    <col min="7684" max="7685" width="14.8515625" style="2" customWidth="1"/>
    <col min="7686" max="7936" width="11.421875" style="2" customWidth="1"/>
    <col min="7937" max="7937" width="3.421875" style="2" customWidth="1"/>
    <col min="7938" max="7938" width="12.7109375" style="2" customWidth="1"/>
    <col min="7939" max="7939" width="13.8515625" style="2" customWidth="1"/>
    <col min="7940" max="7941" width="14.8515625" style="2" customWidth="1"/>
    <col min="7942" max="8192" width="11.421875" style="2" customWidth="1"/>
    <col min="8193" max="8193" width="3.421875" style="2" customWidth="1"/>
    <col min="8194" max="8194" width="12.7109375" style="2" customWidth="1"/>
    <col min="8195" max="8195" width="13.8515625" style="2" customWidth="1"/>
    <col min="8196" max="8197" width="14.8515625" style="2" customWidth="1"/>
    <col min="8198" max="8448" width="11.421875" style="2" customWidth="1"/>
    <col min="8449" max="8449" width="3.421875" style="2" customWidth="1"/>
    <col min="8450" max="8450" width="12.7109375" style="2" customWidth="1"/>
    <col min="8451" max="8451" width="13.8515625" style="2" customWidth="1"/>
    <col min="8452" max="8453" width="14.8515625" style="2" customWidth="1"/>
    <col min="8454" max="8704" width="11.421875" style="2" customWidth="1"/>
    <col min="8705" max="8705" width="3.421875" style="2" customWidth="1"/>
    <col min="8706" max="8706" width="12.7109375" style="2" customWidth="1"/>
    <col min="8707" max="8707" width="13.8515625" style="2" customWidth="1"/>
    <col min="8708" max="8709" width="14.8515625" style="2" customWidth="1"/>
    <col min="8710" max="8960" width="11.421875" style="2" customWidth="1"/>
    <col min="8961" max="8961" width="3.421875" style="2" customWidth="1"/>
    <col min="8962" max="8962" width="12.7109375" style="2" customWidth="1"/>
    <col min="8963" max="8963" width="13.8515625" style="2" customWidth="1"/>
    <col min="8964" max="8965" width="14.8515625" style="2" customWidth="1"/>
    <col min="8966" max="9216" width="11.421875" style="2" customWidth="1"/>
    <col min="9217" max="9217" width="3.421875" style="2" customWidth="1"/>
    <col min="9218" max="9218" width="12.7109375" style="2" customWidth="1"/>
    <col min="9219" max="9219" width="13.8515625" style="2" customWidth="1"/>
    <col min="9220" max="9221" width="14.8515625" style="2" customWidth="1"/>
    <col min="9222" max="9472" width="11.421875" style="2" customWidth="1"/>
    <col min="9473" max="9473" width="3.421875" style="2" customWidth="1"/>
    <col min="9474" max="9474" width="12.7109375" style="2" customWidth="1"/>
    <col min="9475" max="9475" width="13.8515625" style="2" customWidth="1"/>
    <col min="9476" max="9477" width="14.8515625" style="2" customWidth="1"/>
    <col min="9478" max="9728" width="11.421875" style="2" customWidth="1"/>
    <col min="9729" max="9729" width="3.421875" style="2" customWidth="1"/>
    <col min="9730" max="9730" width="12.7109375" style="2" customWidth="1"/>
    <col min="9731" max="9731" width="13.8515625" style="2" customWidth="1"/>
    <col min="9732" max="9733" width="14.8515625" style="2" customWidth="1"/>
    <col min="9734" max="9984" width="11.421875" style="2" customWidth="1"/>
    <col min="9985" max="9985" width="3.421875" style="2" customWidth="1"/>
    <col min="9986" max="9986" width="12.7109375" style="2" customWidth="1"/>
    <col min="9987" max="9987" width="13.8515625" style="2" customWidth="1"/>
    <col min="9988" max="9989" width="14.8515625" style="2" customWidth="1"/>
    <col min="9990" max="10240" width="11.421875" style="2" customWidth="1"/>
    <col min="10241" max="10241" width="3.421875" style="2" customWidth="1"/>
    <col min="10242" max="10242" width="12.7109375" style="2" customWidth="1"/>
    <col min="10243" max="10243" width="13.8515625" style="2" customWidth="1"/>
    <col min="10244" max="10245" width="14.8515625" style="2" customWidth="1"/>
    <col min="10246" max="10496" width="11.421875" style="2" customWidth="1"/>
    <col min="10497" max="10497" width="3.421875" style="2" customWidth="1"/>
    <col min="10498" max="10498" width="12.7109375" style="2" customWidth="1"/>
    <col min="10499" max="10499" width="13.8515625" style="2" customWidth="1"/>
    <col min="10500" max="10501" width="14.8515625" style="2" customWidth="1"/>
    <col min="10502" max="10752" width="11.421875" style="2" customWidth="1"/>
    <col min="10753" max="10753" width="3.421875" style="2" customWidth="1"/>
    <col min="10754" max="10754" width="12.7109375" style="2" customWidth="1"/>
    <col min="10755" max="10755" width="13.8515625" style="2" customWidth="1"/>
    <col min="10756" max="10757" width="14.8515625" style="2" customWidth="1"/>
    <col min="10758" max="11008" width="11.421875" style="2" customWidth="1"/>
    <col min="11009" max="11009" width="3.421875" style="2" customWidth="1"/>
    <col min="11010" max="11010" width="12.7109375" style="2" customWidth="1"/>
    <col min="11011" max="11011" width="13.8515625" style="2" customWidth="1"/>
    <col min="11012" max="11013" width="14.8515625" style="2" customWidth="1"/>
    <col min="11014" max="11264" width="11.421875" style="2" customWidth="1"/>
    <col min="11265" max="11265" width="3.421875" style="2" customWidth="1"/>
    <col min="11266" max="11266" width="12.7109375" style="2" customWidth="1"/>
    <col min="11267" max="11267" width="13.8515625" style="2" customWidth="1"/>
    <col min="11268" max="11269" width="14.8515625" style="2" customWidth="1"/>
    <col min="11270" max="11520" width="11.421875" style="2" customWidth="1"/>
    <col min="11521" max="11521" width="3.421875" style="2" customWidth="1"/>
    <col min="11522" max="11522" width="12.7109375" style="2" customWidth="1"/>
    <col min="11523" max="11523" width="13.8515625" style="2" customWidth="1"/>
    <col min="11524" max="11525" width="14.8515625" style="2" customWidth="1"/>
    <col min="11526" max="11776" width="11.421875" style="2" customWidth="1"/>
    <col min="11777" max="11777" width="3.421875" style="2" customWidth="1"/>
    <col min="11778" max="11778" width="12.7109375" style="2" customWidth="1"/>
    <col min="11779" max="11779" width="13.8515625" style="2" customWidth="1"/>
    <col min="11780" max="11781" width="14.8515625" style="2" customWidth="1"/>
    <col min="11782" max="12032" width="11.421875" style="2" customWidth="1"/>
    <col min="12033" max="12033" width="3.421875" style="2" customWidth="1"/>
    <col min="12034" max="12034" width="12.7109375" style="2" customWidth="1"/>
    <col min="12035" max="12035" width="13.8515625" style="2" customWidth="1"/>
    <col min="12036" max="12037" width="14.8515625" style="2" customWidth="1"/>
    <col min="12038" max="12288" width="11.421875" style="2" customWidth="1"/>
    <col min="12289" max="12289" width="3.421875" style="2" customWidth="1"/>
    <col min="12290" max="12290" width="12.7109375" style="2" customWidth="1"/>
    <col min="12291" max="12291" width="13.8515625" style="2" customWidth="1"/>
    <col min="12292" max="12293" width="14.8515625" style="2" customWidth="1"/>
    <col min="12294" max="12544" width="11.421875" style="2" customWidth="1"/>
    <col min="12545" max="12545" width="3.421875" style="2" customWidth="1"/>
    <col min="12546" max="12546" width="12.7109375" style="2" customWidth="1"/>
    <col min="12547" max="12547" width="13.8515625" style="2" customWidth="1"/>
    <col min="12548" max="12549" width="14.8515625" style="2" customWidth="1"/>
    <col min="12550" max="12800" width="11.421875" style="2" customWidth="1"/>
    <col min="12801" max="12801" width="3.421875" style="2" customWidth="1"/>
    <col min="12802" max="12802" width="12.7109375" style="2" customWidth="1"/>
    <col min="12803" max="12803" width="13.8515625" style="2" customWidth="1"/>
    <col min="12804" max="12805" width="14.8515625" style="2" customWidth="1"/>
    <col min="12806" max="13056" width="11.421875" style="2" customWidth="1"/>
    <col min="13057" max="13057" width="3.421875" style="2" customWidth="1"/>
    <col min="13058" max="13058" width="12.7109375" style="2" customWidth="1"/>
    <col min="13059" max="13059" width="13.8515625" style="2" customWidth="1"/>
    <col min="13060" max="13061" width="14.8515625" style="2" customWidth="1"/>
    <col min="13062" max="13312" width="11.421875" style="2" customWidth="1"/>
    <col min="13313" max="13313" width="3.421875" style="2" customWidth="1"/>
    <col min="13314" max="13314" width="12.7109375" style="2" customWidth="1"/>
    <col min="13315" max="13315" width="13.8515625" style="2" customWidth="1"/>
    <col min="13316" max="13317" width="14.8515625" style="2" customWidth="1"/>
    <col min="13318" max="13568" width="11.421875" style="2" customWidth="1"/>
    <col min="13569" max="13569" width="3.421875" style="2" customWidth="1"/>
    <col min="13570" max="13570" width="12.7109375" style="2" customWidth="1"/>
    <col min="13571" max="13571" width="13.8515625" style="2" customWidth="1"/>
    <col min="13572" max="13573" width="14.8515625" style="2" customWidth="1"/>
    <col min="13574" max="13824" width="11.421875" style="2" customWidth="1"/>
    <col min="13825" max="13825" width="3.421875" style="2" customWidth="1"/>
    <col min="13826" max="13826" width="12.7109375" style="2" customWidth="1"/>
    <col min="13827" max="13827" width="13.8515625" style="2" customWidth="1"/>
    <col min="13828" max="13829" width="14.8515625" style="2" customWidth="1"/>
    <col min="13830" max="14080" width="11.421875" style="2" customWidth="1"/>
    <col min="14081" max="14081" width="3.421875" style="2" customWidth="1"/>
    <col min="14082" max="14082" width="12.7109375" style="2" customWidth="1"/>
    <col min="14083" max="14083" width="13.8515625" style="2" customWidth="1"/>
    <col min="14084" max="14085" width="14.8515625" style="2" customWidth="1"/>
    <col min="14086" max="14336" width="11.421875" style="2" customWidth="1"/>
    <col min="14337" max="14337" width="3.421875" style="2" customWidth="1"/>
    <col min="14338" max="14338" width="12.7109375" style="2" customWidth="1"/>
    <col min="14339" max="14339" width="13.8515625" style="2" customWidth="1"/>
    <col min="14340" max="14341" width="14.8515625" style="2" customWidth="1"/>
    <col min="14342" max="14592" width="11.421875" style="2" customWidth="1"/>
    <col min="14593" max="14593" width="3.421875" style="2" customWidth="1"/>
    <col min="14594" max="14594" width="12.7109375" style="2" customWidth="1"/>
    <col min="14595" max="14595" width="13.8515625" style="2" customWidth="1"/>
    <col min="14596" max="14597" width="14.8515625" style="2" customWidth="1"/>
    <col min="14598" max="14848" width="11.421875" style="2" customWidth="1"/>
    <col min="14849" max="14849" width="3.421875" style="2" customWidth="1"/>
    <col min="14850" max="14850" width="12.7109375" style="2" customWidth="1"/>
    <col min="14851" max="14851" width="13.8515625" style="2" customWidth="1"/>
    <col min="14852" max="14853" width="14.8515625" style="2" customWidth="1"/>
    <col min="14854" max="15104" width="11.421875" style="2" customWidth="1"/>
    <col min="15105" max="15105" width="3.421875" style="2" customWidth="1"/>
    <col min="15106" max="15106" width="12.7109375" style="2" customWidth="1"/>
    <col min="15107" max="15107" width="13.8515625" style="2" customWidth="1"/>
    <col min="15108" max="15109" width="14.8515625" style="2" customWidth="1"/>
    <col min="15110" max="15360" width="11.421875" style="2" customWidth="1"/>
    <col min="15361" max="15361" width="3.421875" style="2" customWidth="1"/>
    <col min="15362" max="15362" width="12.7109375" style="2" customWidth="1"/>
    <col min="15363" max="15363" width="13.8515625" style="2" customWidth="1"/>
    <col min="15364" max="15365" width="14.8515625" style="2" customWidth="1"/>
    <col min="15366" max="15616" width="11.421875" style="2" customWidth="1"/>
    <col min="15617" max="15617" width="3.421875" style="2" customWidth="1"/>
    <col min="15618" max="15618" width="12.7109375" style="2" customWidth="1"/>
    <col min="15619" max="15619" width="13.8515625" style="2" customWidth="1"/>
    <col min="15620" max="15621" width="14.8515625" style="2" customWidth="1"/>
    <col min="15622" max="15872" width="11.421875" style="2" customWidth="1"/>
    <col min="15873" max="15873" width="3.421875" style="2" customWidth="1"/>
    <col min="15874" max="15874" width="12.7109375" style="2" customWidth="1"/>
    <col min="15875" max="15875" width="13.8515625" style="2" customWidth="1"/>
    <col min="15876" max="15877" width="14.8515625" style="2" customWidth="1"/>
    <col min="15878" max="16128" width="11.421875" style="2" customWidth="1"/>
    <col min="16129" max="16129" width="3.421875" style="2" customWidth="1"/>
    <col min="16130" max="16130" width="12.7109375" style="2" customWidth="1"/>
    <col min="16131" max="16131" width="13.8515625" style="2" customWidth="1"/>
    <col min="16132" max="16133" width="14.8515625" style="2" customWidth="1"/>
    <col min="16134" max="16384" width="11.421875" style="2" customWidth="1"/>
  </cols>
  <sheetData>
    <row r="1" spans="2:6" ht="15">
      <c r="B1" s="1"/>
      <c r="C1" s="99"/>
      <c r="D1" s="99"/>
      <c r="E1" s="99"/>
      <c r="F1" s="1"/>
    </row>
    <row r="2" spans="2:11" ht="18" customHeight="1">
      <c r="B2" s="841" t="s">
        <v>81</v>
      </c>
      <c r="C2" s="841"/>
      <c r="D2" s="841"/>
      <c r="E2" s="841"/>
      <c r="F2" s="100"/>
      <c r="G2" s="50"/>
      <c r="H2" s="50"/>
      <c r="I2" s="50"/>
      <c r="J2" s="50"/>
      <c r="K2" s="50"/>
    </row>
    <row r="3" spans="2:11" ht="15" customHeight="1">
      <c r="B3" s="101" t="s">
        <v>82</v>
      </c>
      <c r="C3" s="102" t="s">
        <v>6</v>
      </c>
      <c r="D3" s="101" t="s">
        <v>8</v>
      </c>
      <c r="E3" s="102" t="s">
        <v>7</v>
      </c>
      <c r="F3" s="103"/>
      <c r="G3" s="50"/>
      <c r="H3" s="50"/>
      <c r="I3" s="50"/>
      <c r="J3" s="50"/>
      <c r="K3" s="50"/>
    </row>
    <row r="4" spans="2:11" ht="15" customHeight="1">
      <c r="B4" s="104">
        <v>1926</v>
      </c>
      <c r="C4" s="105">
        <v>37.04104109038111</v>
      </c>
      <c r="D4" s="105">
        <v>26.70432576050359</v>
      </c>
      <c r="E4" s="105">
        <v>46.23178263997295</v>
      </c>
      <c r="F4" s="103"/>
      <c r="G4" s="50"/>
      <c r="H4" s="50"/>
      <c r="I4" s="50"/>
      <c r="J4" s="50"/>
      <c r="K4" s="50"/>
    </row>
    <row r="5" spans="2:11" ht="15" customHeight="1">
      <c r="B5" s="104">
        <v>1927</v>
      </c>
      <c r="C5" s="105"/>
      <c r="D5" s="105"/>
      <c r="E5" s="105"/>
      <c r="F5" s="103"/>
      <c r="G5" s="50"/>
      <c r="H5" s="50"/>
      <c r="I5" s="50"/>
      <c r="J5" s="50"/>
      <c r="K5" s="50"/>
    </row>
    <row r="6" spans="2:11" ht="15" customHeight="1">
      <c r="B6" s="104">
        <v>1928</v>
      </c>
      <c r="C6" s="105">
        <v>37.558137852239796</v>
      </c>
      <c r="D6" s="105">
        <v>25.84152472164266</v>
      </c>
      <c r="E6" s="105">
        <v>48.296341903271035</v>
      </c>
      <c r="F6" s="103"/>
      <c r="G6" s="50"/>
      <c r="H6" s="50"/>
      <c r="I6" s="50"/>
      <c r="J6" s="50"/>
      <c r="K6" s="50"/>
    </row>
    <row r="7" spans="2:11" ht="15" customHeight="1">
      <c r="B7" s="104">
        <v>1929</v>
      </c>
      <c r="C7" s="105"/>
      <c r="D7" s="105"/>
      <c r="E7" s="105"/>
      <c r="F7" s="103"/>
      <c r="G7" s="50"/>
      <c r="H7" s="50"/>
      <c r="I7" s="50"/>
      <c r="J7" s="50"/>
      <c r="K7" s="50"/>
    </row>
    <row r="8" spans="2:11" ht="15" customHeight="1">
      <c r="B8" s="104">
        <v>1930</v>
      </c>
      <c r="C8" s="105">
        <v>36.707027236009665</v>
      </c>
      <c r="D8" s="105">
        <v>27.7098078207007</v>
      </c>
      <c r="E8" s="105">
        <v>44.76822139803362</v>
      </c>
      <c r="F8" s="103"/>
      <c r="G8" s="50"/>
      <c r="H8" s="50"/>
      <c r="I8" s="50"/>
      <c r="J8" s="50"/>
      <c r="K8" s="50"/>
    </row>
    <row r="9" spans="2:11" ht="15" customHeight="1">
      <c r="B9" s="104">
        <v>1931</v>
      </c>
      <c r="C9" s="105"/>
      <c r="D9" s="105"/>
      <c r="E9" s="105"/>
      <c r="F9" s="103"/>
      <c r="G9" s="50"/>
      <c r="H9" s="50"/>
      <c r="I9" s="50"/>
      <c r="J9" s="50"/>
      <c r="K9" s="50"/>
    </row>
    <row r="10" spans="2:11" ht="15" customHeight="1">
      <c r="B10" s="104">
        <v>1932</v>
      </c>
      <c r="C10" s="105">
        <v>36.16976458634368</v>
      </c>
      <c r="D10" s="105">
        <v>27.884753008646758</v>
      </c>
      <c r="E10" s="105">
        <v>43.6057856906607</v>
      </c>
      <c r="F10" s="103"/>
      <c r="G10" s="50"/>
      <c r="H10" s="50"/>
      <c r="I10" s="50"/>
      <c r="J10" s="50"/>
      <c r="K10" s="50"/>
    </row>
    <row r="11" spans="2:11" ht="15" customHeight="1">
      <c r="B11" s="104">
        <v>1933</v>
      </c>
      <c r="C11" s="105"/>
      <c r="D11" s="105"/>
      <c r="E11" s="105"/>
      <c r="F11" s="103"/>
      <c r="G11" s="50"/>
      <c r="H11" s="50"/>
      <c r="I11" s="50"/>
      <c r="J11" s="50"/>
      <c r="K11" s="50"/>
    </row>
    <row r="12" spans="2:11" ht="15" customHeight="1">
      <c r="B12" s="104">
        <v>1934</v>
      </c>
      <c r="C12" s="105">
        <v>34.8612971485179</v>
      </c>
      <c r="D12" s="105">
        <v>27.711838916436704</v>
      </c>
      <c r="E12" s="105">
        <v>41.17967190985266</v>
      </c>
      <c r="F12" s="103"/>
      <c r="G12" s="50"/>
      <c r="H12" s="50"/>
      <c r="I12" s="50"/>
      <c r="J12" s="50"/>
      <c r="K12" s="50"/>
    </row>
    <row r="13" spans="2:11" ht="15" customHeight="1">
      <c r="B13" s="104">
        <v>1935</v>
      </c>
      <c r="C13" s="105"/>
      <c r="D13" s="105"/>
      <c r="E13" s="105"/>
      <c r="F13" s="103"/>
      <c r="G13" s="50"/>
      <c r="H13" s="50"/>
      <c r="I13" s="50"/>
      <c r="J13" s="50"/>
      <c r="K13" s="50"/>
    </row>
    <row r="14" spans="2:11" ht="15" customHeight="1">
      <c r="B14" s="104">
        <v>1936</v>
      </c>
      <c r="C14" s="105">
        <v>34.27286979050802</v>
      </c>
      <c r="D14" s="105">
        <v>28.150552071251724</v>
      </c>
      <c r="E14" s="105">
        <v>39.644581836984926</v>
      </c>
      <c r="F14" s="103"/>
      <c r="G14" s="50"/>
      <c r="H14" s="50"/>
      <c r="I14" s="50"/>
      <c r="J14" s="50"/>
      <c r="K14" s="50"/>
    </row>
    <row r="15" spans="2:11" ht="15" customHeight="1">
      <c r="B15" s="104">
        <v>1937</v>
      </c>
      <c r="C15" s="105"/>
      <c r="D15" s="105"/>
      <c r="E15" s="105"/>
      <c r="F15" s="103"/>
      <c r="G15" s="50"/>
      <c r="H15" s="50"/>
      <c r="I15" s="50"/>
      <c r="J15" s="50"/>
      <c r="K15" s="50"/>
    </row>
    <row r="16" spans="2:11" ht="15" customHeight="1">
      <c r="B16" s="104">
        <v>1938</v>
      </c>
      <c r="C16" s="105">
        <v>33.863137691062626</v>
      </c>
      <c r="D16" s="105">
        <v>28.341001064400544</v>
      </c>
      <c r="E16" s="105">
        <v>38.792127591940876</v>
      </c>
      <c r="F16" s="103"/>
      <c r="G16" s="50"/>
      <c r="H16" s="50"/>
      <c r="I16" s="50"/>
      <c r="J16" s="50"/>
      <c r="K16" s="50"/>
    </row>
    <row r="17" spans="2:6" ht="15" customHeight="1">
      <c r="B17" s="106">
        <v>1939</v>
      </c>
      <c r="C17" s="107"/>
      <c r="D17" s="107"/>
      <c r="E17" s="107"/>
      <c r="F17" s="1"/>
    </row>
    <row r="18" spans="2:6" ht="15" customHeight="1">
      <c r="B18" s="106">
        <v>1940</v>
      </c>
      <c r="C18" s="107">
        <v>34.03526659975225</v>
      </c>
      <c r="D18" s="107">
        <v>28.90574495316941</v>
      </c>
      <c r="E18" s="107">
        <v>38.60206277341542</v>
      </c>
      <c r="F18" s="1"/>
    </row>
    <row r="19" spans="2:6" ht="15" customHeight="1">
      <c r="B19" s="106">
        <v>1941</v>
      </c>
      <c r="C19" s="107"/>
      <c r="D19" s="107"/>
      <c r="E19" s="107"/>
      <c r="F19" s="1"/>
    </row>
    <row r="20" spans="2:6" ht="15" customHeight="1">
      <c r="B20" s="106">
        <v>1942</v>
      </c>
      <c r="C20" s="107">
        <v>33.00654159823602</v>
      </c>
      <c r="D20" s="107">
        <v>27.68321069980773</v>
      </c>
      <c r="E20" s="107">
        <v>37.84355763442846</v>
      </c>
      <c r="F20" s="1"/>
    </row>
    <row r="21" spans="2:6" ht="15" customHeight="1">
      <c r="B21" s="106">
        <v>1943</v>
      </c>
      <c r="C21" s="107">
        <v>33.8687529999042</v>
      </c>
      <c r="D21" s="107">
        <v>28.415677990880226</v>
      </c>
      <c r="E21" s="107">
        <v>38.960341340575525</v>
      </c>
      <c r="F21" s="1"/>
    </row>
    <row r="22" spans="2:6" ht="15" customHeight="1">
      <c r="B22" s="106">
        <v>1944</v>
      </c>
      <c r="C22" s="107">
        <v>33.98285504561652</v>
      </c>
      <c r="D22" s="107">
        <v>28.571146901625298</v>
      </c>
      <c r="E22" s="107">
        <v>39.140453688929014</v>
      </c>
      <c r="F22" s="1"/>
    </row>
    <row r="23" spans="2:6" ht="15" customHeight="1">
      <c r="B23" s="106">
        <v>1945</v>
      </c>
      <c r="C23" s="107">
        <v>34.411053644402536</v>
      </c>
      <c r="D23" s="107">
        <v>29.12159429419076</v>
      </c>
      <c r="E23" s="107">
        <v>39.50530270397548</v>
      </c>
      <c r="F23" s="1"/>
    </row>
    <row r="24" spans="2:6" ht="15" customHeight="1">
      <c r="B24" s="106">
        <v>1946</v>
      </c>
      <c r="C24" s="107">
        <v>34.9051309456289</v>
      </c>
      <c r="D24" s="107">
        <v>29.692291010268995</v>
      </c>
      <c r="E24" s="107">
        <v>40.04758867115929</v>
      </c>
      <c r="F24" s="1"/>
    </row>
    <row r="25" spans="2:6" ht="15" customHeight="1">
      <c r="B25" s="106">
        <v>1947</v>
      </c>
      <c r="C25" s="107">
        <v>33.96864724085367</v>
      </c>
      <c r="D25" s="107">
        <v>29.017354151712716</v>
      </c>
      <c r="E25" s="107">
        <v>38.96628973870268</v>
      </c>
      <c r="F25" s="1"/>
    </row>
    <row r="26" spans="2:6" ht="15" customHeight="1">
      <c r="B26" s="106">
        <v>1948</v>
      </c>
      <c r="C26" s="107">
        <v>34.67618377494282</v>
      </c>
      <c r="D26" s="107">
        <v>30.016761027783122</v>
      </c>
      <c r="E26" s="107">
        <v>39.371346065885575</v>
      </c>
      <c r="F26" s="1"/>
    </row>
    <row r="27" spans="2:6" ht="15" customHeight="1">
      <c r="B27" s="106">
        <v>1949</v>
      </c>
      <c r="C27" s="107">
        <v>34.978874060452604</v>
      </c>
      <c r="D27" s="107">
        <v>29.874091407339105</v>
      </c>
      <c r="E27" s="107">
        <v>40.23548030773883</v>
      </c>
      <c r="F27" s="1"/>
    </row>
    <row r="28" spans="2:5" ht="82.5" customHeight="1">
      <c r="B28" s="810" t="s">
        <v>83</v>
      </c>
      <c r="C28" s="811"/>
      <c r="D28" s="811"/>
      <c r="E28" s="811"/>
    </row>
  </sheetData>
  <mergeCells count="2">
    <mergeCell ref="B2:E2"/>
    <mergeCell ref="B28:E2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6"/>
  <sheetViews>
    <sheetView showGridLines="0" workbookViewId="0" topLeftCell="A1">
      <selection activeCell="B2" sqref="B2:H2"/>
    </sheetView>
  </sheetViews>
  <sheetFormatPr defaultColWidth="9.140625" defaultRowHeight="15"/>
  <cols>
    <col min="1" max="1" width="2.421875" style="109" customWidth="1"/>
    <col min="2" max="8" width="12.7109375" style="109" customWidth="1"/>
    <col min="9" max="9" width="9.140625" style="109" customWidth="1"/>
    <col min="10" max="10" width="9.421875" style="109" bestFit="1" customWidth="1"/>
    <col min="11" max="256" width="9.140625" style="109" customWidth="1"/>
    <col min="257" max="257" width="2.421875" style="109" customWidth="1"/>
    <col min="258" max="264" width="12.7109375" style="109" customWidth="1"/>
    <col min="265" max="265" width="9.140625" style="109" customWidth="1"/>
    <col min="266" max="266" width="9.421875" style="109" bestFit="1" customWidth="1"/>
    <col min="267" max="512" width="9.140625" style="109" customWidth="1"/>
    <col min="513" max="513" width="2.421875" style="109" customWidth="1"/>
    <col min="514" max="520" width="12.7109375" style="109" customWidth="1"/>
    <col min="521" max="521" width="9.140625" style="109" customWidth="1"/>
    <col min="522" max="522" width="9.421875" style="109" bestFit="1" customWidth="1"/>
    <col min="523" max="768" width="9.140625" style="109" customWidth="1"/>
    <col min="769" max="769" width="2.421875" style="109" customWidth="1"/>
    <col min="770" max="776" width="12.7109375" style="109" customWidth="1"/>
    <col min="777" max="777" width="9.140625" style="109" customWidth="1"/>
    <col min="778" max="778" width="9.421875" style="109" bestFit="1" customWidth="1"/>
    <col min="779" max="1024" width="9.140625" style="109" customWidth="1"/>
    <col min="1025" max="1025" width="2.421875" style="109" customWidth="1"/>
    <col min="1026" max="1032" width="12.7109375" style="109" customWidth="1"/>
    <col min="1033" max="1033" width="9.140625" style="109" customWidth="1"/>
    <col min="1034" max="1034" width="9.421875" style="109" bestFit="1" customWidth="1"/>
    <col min="1035" max="1280" width="9.140625" style="109" customWidth="1"/>
    <col min="1281" max="1281" width="2.421875" style="109" customWidth="1"/>
    <col min="1282" max="1288" width="12.7109375" style="109" customWidth="1"/>
    <col min="1289" max="1289" width="9.140625" style="109" customWidth="1"/>
    <col min="1290" max="1290" width="9.421875" style="109" bestFit="1" customWidth="1"/>
    <col min="1291" max="1536" width="9.140625" style="109" customWidth="1"/>
    <col min="1537" max="1537" width="2.421875" style="109" customWidth="1"/>
    <col min="1538" max="1544" width="12.7109375" style="109" customWidth="1"/>
    <col min="1545" max="1545" width="9.140625" style="109" customWidth="1"/>
    <col min="1546" max="1546" width="9.421875" style="109" bestFit="1" customWidth="1"/>
    <col min="1547" max="1792" width="9.140625" style="109" customWidth="1"/>
    <col min="1793" max="1793" width="2.421875" style="109" customWidth="1"/>
    <col min="1794" max="1800" width="12.7109375" style="109" customWidth="1"/>
    <col min="1801" max="1801" width="9.140625" style="109" customWidth="1"/>
    <col min="1802" max="1802" width="9.421875" style="109" bestFit="1" customWidth="1"/>
    <col min="1803" max="2048" width="9.140625" style="109" customWidth="1"/>
    <col min="2049" max="2049" width="2.421875" style="109" customWidth="1"/>
    <col min="2050" max="2056" width="12.7109375" style="109" customWidth="1"/>
    <col min="2057" max="2057" width="9.140625" style="109" customWidth="1"/>
    <col min="2058" max="2058" width="9.421875" style="109" bestFit="1" customWidth="1"/>
    <col min="2059" max="2304" width="9.140625" style="109" customWidth="1"/>
    <col min="2305" max="2305" width="2.421875" style="109" customWidth="1"/>
    <col min="2306" max="2312" width="12.7109375" style="109" customWidth="1"/>
    <col min="2313" max="2313" width="9.140625" style="109" customWidth="1"/>
    <col min="2314" max="2314" width="9.421875" style="109" bestFit="1" customWidth="1"/>
    <col min="2315" max="2560" width="9.140625" style="109" customWidth="1"/>
    <col min="2561" max="2561" width="2.421875" style="109" customWidth="1"/>
    <col min="2562" max="2568" width="12.7109375" style="109" customWidth="1"/>
    <col min="2569" max="2569" width="9.140625" style="109" customWidth="1"/>
    <col min="2570" max="2570" width="9.421875" style="109" bestFit="1" customWidth="1"/>
    <col min="2571" max="2816" width="9.140625" style="109" customWidth="1"/>
    <col min="2817" max="2817" width="2.421875" style="109" customWidth="1"/>
    <col min="2818" max="2824" width="12.7109375" style="109" customWidth="1"/>
    <col min="2825" max="2825" width="9.140625" style="109" customWidth="1"/>
    <col min="2826" max="2826" width="9.421875" style="109" bestFit="1" customWidth="1"/>
    <col min="2827" max="3072" width="9.140625" style="109" customWidth="1"/>
    <col min="3073" max="3073" width="2.421875" style="109" customWidth="1"/>
    <col min="3074" max="3080" width="12.7109375" style="109" customWidth="1"/>
    <col min="3081" max="3081" width="9.140625" style="109" customWidth="1"/>
    <col min="3082" max="3082" width="9.421875" style="109" bestFit="1" customWidth="1"/>
    <col min="3083" max="3328" width="9.140625" style="109" customWidth="1"/>
    <col min="3329" max="3329" width="2.421875" style="109" customWidth="1"/>
    <col min="3330" max="3336" width="12.7109375" style="109" customWidth="1"/>
    <col min="3337" max="3337" width="9.140625" style="109" customWidth="1"/>
    <col min="3338" max="3338" width="9.421875" style="109" bestFit="1" customWidth="1"/>
    <col min="3339" max="3584" width="9.140625" style="109" customWidth="1"/>
    <col min="3585" max="3585" width="2.421875" style="109" customWidth="1"/>
    <col min="3586" max="3592" width="12.7109375" style="109" customWidth="1"/>
    <col min="3593" max="3593" width="9.140625" style="109" customWidth="1"/>
    <col min="3594" max="3594" width="9.421875" style="109" bestFit="1" customWidth="1"/>
    <col min="3595" max="3840" width="9.140625" style="109" customWidth="1"/>
    <col min="3841" max="3841" width="2.421875" style="109" customWidth="1"/>
    <col min="3842" max="3848" width="12.7109375" style="109" customWidth="1"/>
    <col min="3849" max="3849" width="9.140625" style="109" customWidth="1"/>
    <col min="3850" max="3850" width="9.421875" style="109" bestFit="1" customWidth="1"/>
    <col min="3851" max="4096" width="9.140625" style="109" customWidth="1"/>
    <col min="4097" max="4097" width="2.421875" style="109" customWidth="1"/>
    <col min="4098" max="4104" width="12.7109375" style="109" customWidth="1"/>
    <col min="4105" max="4105" width="9.140625" style="109" customWidth="1"/>
    <col min="4106" max="4106" width="9.421875" style="109" bestFit="1" customWidth="1"/>
    <col min="4107" max="4352" width="9.140625" style="109" customWidth="1"/>
    <col min="4353" max="4353" width="2.421875" style="109" customWidth="1"/>
    <col min="4354" max="4360" width="12.7109375" style="109" customWidth="1"/>
    <col min="4361" max="4361" width="9.140625" style="109" customWidth="1"/>
    <col min="4362" max="4362" width="9.421875" style="109" bestFit="1" customWidth="1"/>
    <col min="4363" max="4608" width="9.140625" style="109" customWidth="1"/>
    <col min="4609" max="4609" width="2.421875" style="109" customWidth="1"/>
    <col min="4610" max="4616" width="12.7109375" style="109" customWidth="1"/>
    <col min="4617" max="4617" width="9.140625" style="109" customWidth="1"/>
    <col min="4618" max="4618" width="9.421875" style="109" bestFit="1" customWidth="1"/>
    <col min="4619" max="4864" width="9.140625" style="109" customWidth="1"/>
    <col min="4865" max="4865" width="2.421875" style="109" customWidth="1"/>
    <col min="4866" max="4872" width="12.7109375" style="109" customWidth="1"/>
    <col min="4873" max="4873" width="9.140625" style="109" customWidth="1"/>
    <col min="4874" max="4874" width="9.421875" style="109" bestFit="1" customWidth="1"/>
    <col min="4875" max="5120" width="9.140625" style="109" customWidth="1"/>
    <col min="5121" max="5121" width="2.421875" style="109" customWidth="1"/>
    <col min="5122" max="5128" width="12.7109375" style="109" customWidth="1"/>
    <col min="5129" max="5129" width="9.140625" style="109" customWidth="1"/>
    <col min="5130" max="5130" width="9.421875" style="109" bestFit="1" customWidth="1"/>
    <col min="5131" max="5376" width="9.140625" style="109" customWidth="1"/>
    <col min="5377" max="5377" width="2.421875" style="109" customWidth="1"/>
    <col min="5378" max="5384" width="12.7109375" style="109" customWidth="1"/>
    <col min="5385" max="5385" width="9.140625" style="109" customWidth="1"/>
    <col min="5386" max="5386" width="9.421875" style="109" bestFit="1" customWidth="1"/>
    <col min="5387" max="5632" width="9.140625" style="109" customWidth="1"/>
    <col min="5633" max="5633" width="2.421875" style="109" customWidth="1"/>
    <col min="5634" max="5640" width="12.7109375" style="109" customWidth="1"/>
    <col min="5641" max="5641" width="9.140625" style="109" customWidth="1"/>
    <col min="5642" max="5642" width="9.421875" style="109" bestFit="1" customWidth="1"/>
    <col min="5643" max="5888" width="9.140625" style="109" customWidth="1"/>
    <col min="5889" max="5889" width="2.421875" style="109" customWidth="1"/>
    <col min="5890" max="5896" width="12.7109375" style="109" customWidth="1"/>
    <col min="5897" max="5897" width="9.140625" style="109" customWidth="1"/>
    <col min="5898" max="5898" width="9.421875" style="109" bestFit="1" customWidth="1"/>
    <col min="5899" max="6144" width="9.140625" style="109" customWidth="1"/>
    <col min="6145" max="6145" width="2.421875" style="109" customWidth="1"/>
    <col min="6146" max="6152" width="12.7109375" style="109" customWidth="1"/>
    <col min="6153" max="6153" width="9.140625" style="109" customWidth="1"/>
    <col min="6154" max="6154" width="9.421875" style="109" bestFit="1" customWidth="1"/>
    <col min="6155" max="6400" width="9.140625" style="109" customWidth="1"/>
    <col min="6401" max="6401" width="2.421875" style="109" customWidth="1"/>
    <col min="6402" max="6408" width="12.7109375" style="109" customWidth="1"/>
    <col min="6409" max="6409" width="9.140625" style="109" customWidth="1"/>
    <col min="6410" max="6410" width="9.421875" style="109" bestFit="1" customWidth="1"/>
    <col min="6411" max="6656" width="9.140625" style="109" customWidth="1"/>
    <col min="6657" max="6657" width="2.421875" style="109" customWidth="1"/>
    <col min="6658" max="6664" width="12.7109375" style="109" customWidth="1"/>
    <col min="6665" max="6665" width="9.140625" style="109" customWidth="1"/>
    <col min="6666" max="6666" width="9.421875" style="109" bestFit="1" customWidth="1"/>
    <col min="6667" max="6912" width="9.140625" style="109" customWidth="1"/>
    <col min="6913" max="6913" width="2.421875" style="109" customWidth="1"/>
    <col min="6914" max="6920" width="12.7109375" style="109" customWidth="1"/>
    <col min="6921" max="6921" width="9.140625" style="109" customWidth="1"/>
    <col min="6922" max="6922" width="9.421875" style="109" bestFit="1" customWidth="1"/>
    <col min="6923" max="7168" width="9.140625" style="109" customWidth="1"/>
    <col min="7169" max="7169" width="2.421875" style="109" customWidth="1"/>
    <col min="7170" max="7176" width="12.7109375" style="109" customWidth="1"/>
    <col min="7177" max="7177" width="9.140625" style="109" customWidth="1"/>
    <col min="7178" max="7178" width="9.421875" style="109" bestFit="1" customWidth="1"/>
    <col min="7179" max="7424" width="9.140625" style="109" customWidth="1"/>
    <col min="7425" max="7425" width="2.421875" style="109" customWidth="1"/>
    <col min="7426" max="7432" width="12.7109375" style="109" customWidth="1"/>
    <col min="7433" max="7433" width="9.140625" style="109" customWidth="1"/>
    <col min="7434" max="7434" width="9.421875" style="109" bestFit="1" customWidth="1"/>
    <col min="7435" max="7680" width="9.140625" style="109" customWidth="1"/>
    <col min="7681" max="7681" width="2.421875" style="109" customWidth="1"/>
    <col min="7682" max="7688" width="12.7109375" style="109" customWidth="1"/>
    <col min="7689" max="7689" width="9.140625" style="109" customWidth="1"/>
    <col min="7690" max="7690" width="9.421875" style="109" bestFit="1" customWidth="1"/>
    <col min="7691" max="7936" width="9.140625" style="109" customWidth="1"/>
    <col min="7937" max="7937" width="2.421875" style="109" customWidth="1"/>
    <col min="7938" max="7944" width="12.7109375" style="109" customWidth="1"/>
    <col min="7945" max="7945" width="9.140625" style="109" customWidth="1"/>
    <col min="7946" max="7946" width="9.421875" style="109" bestFit="1" customWidth="1"/>
    <col min="7947" max="8192" width="9.140625" style="109" customWidth="1"/>
    <col min="8193" max="8193" width="2.421875" style="109" customWidth="1"/>
    <col min="8194" max="8200" width="12.7109375" style="109" customWidth="1"/>
    <col min="8201" max="8201" width="9.140625" style="109" customWidth="1"/>
    <col min="8202" max="8202" width="9.421875" style="109" bestFit="1" customWidth="1"/>
    <col min="8203" max="8448" width="9.140625" style="109" customWidth="1"/>
    <col min="8449" max="8449" width="2.421875" style="109" customWidth="1"/>
    <col min="8450" max="8456" width="12.7109375" style="109" customWidth="1"/>
    <col min="8457" max="8457" width="9.140625" style="109" customWidth="1"/>
    <col min="8458" max="8458" width="9.421875" style="109" bestFit="1" customWidth="1"/>
    <col min="8459" max="8704" width="9.140625" style="109" customWidth="1"/>
    <col min="8705" max="8705" width="2.421875" style="109" customWidth="1"/>
    <col min="8706" max="8712" width="12.7109375" style="109" customWidth="1"/>
    <col min="8713" max="8713" width="9.140625" style="109" customWidth="1"/>
    <col min="8714" max="8714" width="9.421875" style="109" bestFit="1" customWidth="1"/>
    <col min="8715" max="8960" width="9.140625" style="109" customWidth="1"/>
    <col min="8961" max="8961" width="2.421875" style="109" customWidth="1"/>
    <col min="8962" max="8968" width="12.7109375" style="109" customWidth="1"/>
    <col min="8969" max="8969" width="9.140625" style="109" customWidth="1"/>
    <col min="8970" max="8970" width="9.421875" style="109" bestFit="1" customWidth="1"/>
    <col min="8971" max="9216" width="9.140625" style="109" customWidth="1"/>
    <col min="9217" max="9217" width="2.421875" style="109" customWidth="1"/>
    <col min="9218" max="9224" width="12.7109375" style="109" customWidth="1"/>
    <col min="9225" max="9225" width="9.140625" style="109" customWidth="1"/>
    <col min="9226" max="9226" width="9.421875" style="109" bestFit="1" customWidth="1"/>
    <col min="9227" max="9472" width="9.140625" style="109" customWidth="1"/>
    <col min="9473" max="9473" width="2.421875" style="109" customWidth="1"/>
    <col min="9474" max="9480" width="12.7109375" style="109" customWidth="1"/>
    <col min="9481" max="9481" width="9.140625" style="109" customWidth="1"/>
    <col min="9482" max="9482" width="9.421875" style="109" bestFit="1" customWidth="1"/>
    <col min="9483" max="9728" width="9.140625" style="109" customWidth="1"/>
    <col min="9729" max="9729" width="2.421875" style="109" customWidth="1"/>
    <col min="9730" max="9736" width="12.7109375" style="109" customWidth="1"/>
    <col min="9737" max="9737" width="9.140625" style="109" customWidth="1"/>
    <col min="9738" max="9738" width="9.421875" style="109" bestFit="1" customWidth="1"/>
    <col min="9739" max="9984" width="9.140625" style="109" customWidth="1"/>
    <col min="9985" max="9985" width="2.421875" style="109" customWidth="1"/>
    <col min="9986" max="9992" width="12.7109375" style="109" customWidth="1"/>
    <col min="9993" max="9993" width="9.140625" style="109" customWidth="1"/>
    <col min="9994" max="9994" width="9.421875" style="109" bestFit="1" customWidth="1"/>
    <col min="9995" max="10240" width="9.140625" style="109" customWidth="1"/>
    <col min="10241" max="10241" width="2.421875" style="109" customWidth="1"/>
    <col min="10242" max="10248" width="12.7109375" style="109" customWidth="1"/>
    <col min="10249" max="10249" width="9.140625" style="109" customWidth="1"/>
    <col min="10250" max="10250" width="9.421875" style="109" bestFit="1" customWidth="1"/>
    <col min="10251" max="10496" width="9.140625" style="109" customWidth="1"/>
    <col min="10497" max="10497" width="2.421875" style="109" customWidth="1"/>
    <col min="10498" max="10504" width="12.7109375" style="109" customWidth="1"/>
    <col min="10505" max="10505" width="9.140625" style="109" customWidth="1"/>
    <col min="10506" max="10506" width="9.421875" style="109" bestFit="1" customWidth="1"/>
    <col min="10507" max="10752" width="9.140625" style="109" customWidth="1"/>
    <col min="10753" max="10753" width="2.421875" style="109" customWidth="1"/>
    <col min="10754" max="10760" width="12.7109375" style="109" customWidth="1"/>
    <col min="10761" max="10761" width="9.140625" style="109" customWidth="1"/>
    <col min="10762" max="10762" width="9.421875" style="109" bestFit="1" customWidth="1"/>
    <col min="10763" max="11008" width="9.140625" style="109" customWidth="1"/>
    <col min="11009" max="11009" width="2.421875" style="109" customWidth="1"/>
    <col min="11010" max="11016" width="12.7109375" style="109" customWidth="1"/>
    <col min="11017" max="11017" width="9.140625" style="109" customWidth="1"/>
    <col min="11018" max="11018" width="9.421875" style="109" bestFit="1" customWidth="1"/>
    <col min="11019" max="11264" width="9.140625" style="109" customWidth="1"/>
    <col min="11265" max="11265" width="2.421875" style="109" customWidth="1"/>
    <col min="11266" max="11272" width="12.7109375" style="109" customWidth="1"/>
    <col min="11273" max="11273" width="9.140625" style="109" customWidth="1"/>
    <col min="11274" max="11274" width="9.421875" style="109" bestFit="1" customWidth="1"/>
    <col min="11275" max="11520" width="9.140625" style="109" customWidth="1"/>
    <col min="11521" max="11521" width="2.421875" style="109" customWidth="1"/>
    <col min="11522" max="11528" width="12.7109375" style="109" customWidth="1"/>
    <col min="11529" max="11529" width="9.140625" style="109" customWidth="1"/>
    <col min="11530" max="11530" width="9.421875" style="109" bestFit="1" customWidth="1"/>
    <col min="11531" max="11776" width="9.140625" style="109" customWidth="1"/>
    <col min="11777" max="11777" width="2.421875" style="109" customWidth="1"/>
    <col min="11778" max="11784" width="12.7109375" style="109" customWidth="1"/>
    <col min="11785" max="11785" width="9.140625" style="109" customWidth="1"/>
    <col min="11786" max="11786" width="9.421875" style="109" bestFit="1" customWidth="1"/>
    <col min="11787" max="12032" width="9.140625" style="109" customWidth="1"/>
    <col min="12033" max="12033" width="2.421875" style="109" customWidth="1"/>
    <col min="12034" max="12040" width="12.7109375" style="109" customWidth="1"/>
    <col min="12041" max="12041" width="9.140625" style="109" customWidth="1"/>
    <col min="12042" max="12042" width="9.421875" style="109" bestFit="1" customWidth="1"/>
    <col min="12043" max="12288" width="9.140625" style="109" customWidth="1"/>
    <col min="12289" max="12289" width="2.421875" style="109" customWidth="1"/>
    <col min="12290" max="12296" width="12.7109375" style="109" customWidth="1"/>
    <col min="12297" max="12297" width="9.140625" style="109" customWidth="1"/>
    <col min="12298" max="12298" width="9.421875" style="109" bestFit="1" customWidth="1"/>
    <col min="12299" max="12544" width="9.140625" style="109" customWidth="1"/>
    <col min="12545" max="12545" width="2.421875" style="109" customWidth="1"/>
    <col min="12546" max="12552" width="12.7109375" style="109" customWidth="1"/>
    <col min="12553" max="12553" width="9.140625" style="109" customWidth="1"/>
    <col min="12554" max="12554" width="9.421875" style="109" bestFit="1" customWidth="1"/>
    <col min="12555" max="12800" width="9.140625" style="109" customWidth="1"/>
    <col min="12801" max="12801" width="2.421875" style="109" customWidth="1"/>
    <col min="12802" max="12808" width="12.7109375" style="109" customWidth="1"/>
    <col min="12809" max="12809" width="9.140625" style="109" customWidth="1"/>
    <col min="12810" max="12810" width="9.421875" style="109" bestFit="1" customWidth="1"/>
    <col min="12811" max="13056" width="9.140625" style="109" customWidth="1"/>
    <col min="13057" max="13057" width="2.421875" style="109" customWidth="1"/>
    <col min="13058" max="13064" width="12.7109375" style="109" customWidth="1"/>
    <col min="13065" max="13065" width="9.140625" style="109" customWidth="1"/>
    <col min="13066" max="13066" width="9.421875" style="109" bestFit="1" customWidth="1"/>
    <col min="13067" max="13312" width="9.140625" style="109" customWidth="1"/>
    <col min="13313" max="13313" width="2.421875" style="109" customWidth="1"/>
    <col min="13314" max="13320" width="12.7109375" style="109" customWidth="1"/>
    <col min="13321" max="13321" width="9.140625" style="109" customWidth="1"/>
    <col min="13322" max="13322" width="9.421875" style="109" bestFit="1" customWidth="1"/>
    <col min="13323" max="13568" width="9.140625" style="109" customWidth="1"/>
    <col min="13569" max="13569" width="2.421875" style="109" customWidth="1"/>
    <col min="13570" max="13576" width="12.7109375" style="109" customWidth="1"/>
    <col min="13577" max="13577" width="9.140625" style="109" customWidth="1"/>
    <col min="13578" max="13578" width="9.421875" style="109" bestFit="1" customWidth="1"/>
    <col min="13579" max="13824" width="9.140625" style="109" customWidth="1"/>
    <col min="13825" max="13825" width="2.421875" style="109" customWidth="1"/>
    <col min="13826" max="13832" width="12.7109375" style="109" customWidth="1"/>
    <col min="13833" max="13833" width="9.140625" style="109" customWidth="1"/>
    <col min="13834" max="13834" width="9.421875" style="109" bestFit="1" customWidth="1"/>
    <col min="13835" max="14080" width="9.140625" style="109" customWidth="1"/>
    <col min="14081" max="14081" width="2.421875" style="109" customWidth="1"/>
    <col min="14082" max="14088" width="12.7109375" style="109" customWidth="1"/>
    <col min="14089" max="14089" width="9.140625" style="109" customWidth="1"/>
    <col min="14090" max="14090" width="9.421875" style="109" bestFit="1" customWidth="1"/>
    <col min="14091" max="14336" width="9.140625" style="109" customWidth="1"/>
    <col min="14337" max="14337" width="2.421875" style="109" customWidth="1"/>
    <col min="14338" max="14344" width="12.7109375" style="109" customWidth="1"/>
    <col min="14345" max="14345" width="9.140625" style="109" customWidth="1"/>
    <col min="14346" max="14346" width="9.421875" style="109" bestFit="1" customWidth="1"/>
    <col min="14347" max="14592" width="9.140625" style="109" customWidth="1"/>
    <col min="14593" max="14593" width="2.421875" style="109" customWidth="1"/>
    <col min="14594" max="14600" width="12.7109375" style="109" customWidth="1"/>
    <col min="14601" max="14601" width="9.140625" style="109" customWidth="1"/>
    <col min="14602" max="14602" width="9.421875" style="109" bestFit="1" customWidth="1"/>
    <col min="14603" max="14848" width="9.140625" style="109" customWidth="1"/>
    <col min="14849" max="14849" width="2.421875" style="109" customWidth="1"/>
    <col min="14850" max="14856" width="12.7109375" style="109" customWidth="1"/>
    <col min="14857" max="14857" width="9.140625" style="109" customWidth="1"/>
    <col min="14858" max="14858" width="9.421875" style="109" bestFit="1" customWidth="1"/>
    <col min="14859" max="15104" width="9.140625" style="109" customWidth="1"/>
    <col min="15105" max="15105" width="2.421875" style="109" customWidth="1"/>
    <col min="15106" max="15112" width="12.7109375" style="109" customWidth="1"/>
    <col min="15113" max="15113" width="9.140625" style="109" customWidth="1"/>
    <col min="15114" max="15114" width="9.421875" style="109" bestFit="1" customWidth="1"/>
    <col min="15115" max="15360" width="9.140625" style="109" customWidth="1"/>
    <col min="15361" max="15361" width="2.421875" style="109" customWidth="1"/>
    <col min="15362" max="15368" width="12.7109375" style="109" customWidth="1"/>
    <col min="15369" max="15369" width="9.140625" style="109" customWidth="1"/>
    <col min="15370" max="15370" width="9.421875" style="109" bestFit="1" customWidth="1"/>
    <col min="15371" max="15616" width="9.140625" style="109" customWidth="1"/>
    <col min="15617" max="15617" width="2.421875" style="109" customWidth="1"/>
    <col min="15618" max="15624" width="12.7109375" style="109" customWidth="1"/>
    <col min="15625" max="15625" width="9.140625" style="109" customWidth="1"/>
    <col min="15626" max="15626" width="9.421875" style="109" bestFit="1" customWidth="1"/>
    <col min="15627" max="15872" width="9.140625" style="109" customWidth="1"/>
    <col min="15873" max="15873" width="2.421875" style="109" customWidth="1"/>
    <col min="15874" max="15880" width="12.7109375" style="109" customWidth="1"/>
    <col min="15881" max="15881" width="9.140625" style="109" customWidth="1"/>
    <col min="15882" max="15882" width="9.421875" style="109" bestFit="1" customWidth="1"/>
    <col min="15883" max="16128" width="9.140625" style="109" customWidth="1"/>
    <col min="16129" max="16129" width="2.421875" style="109" customWidth="1"/>
    <col min="16130" max="16136" width="12.7109375" style="109" customWidth="1"/>
    <col min="16137" max="16137" width="9.140625" style="109" customWidth="1"/>
    <col min="16138" max="16138" width="9.421875" style="109" bestFit="1" customWidth="1"/>
    <col min="16139" max="16384" width="9.140625" style="109" customWidth="1"/>
  </cols>
  <sheetData>
    <row r="2" spans="1:12" ht="15">
      <c r="A2" s="108"/>
      <c r="B2" s="844" t="s">
        <v>84</v>
      </c>
      <c r="C2" s="844"/>
      <c r="D2" s="844"/>
      <c r="E2" s="844"/>
      <c r="F2" s="844"/>
      <c r="G2" s="844"/>
      <c r="H2" s="844"/>
      <c r="I2" s="108"/>
      <c r="J2" s="108"/>
      <c r="K2" s="108"/>
      <c r="L2" s="108"/>
    </row>
    <row r="3" spans="1:12" ht="10.5" customHeight="1">
      <c r="A3" s="108"/>
      <c r="B3" s="110"/>
      <c r="C3" s="110"/>
      <c r="D3" s="110"/>
      <c r="E3" s="110"/>
      <c r="F3" s="110"/>
      <c r="G3" s="110"/>
      <c r="H3" s="111" t="s">
        <v>85</v>
      </c>
      <c r="I3" s="108"/>
      <c r="J3" s="108"/>
      <c r="K3" s="108"/>
      <c r="L3" s="108"/>
    </row>
    <row r="4" spans="1:12" ht="15" customHeight="1">
      <c r="A4" s="108"/>
      <c r="B4" s="845"/>
      <c r="C4" s="847" t="s">
        <v>86</v>
      </c>
      <c r="D4" s="847"/>
      <c r="E4" s="847"/>
      <c r="F4" s="847" t="s">
        <v>87</v>
      </c>
      <c r="G4" s="847"/>
      <c r="H4" s="847"/>
      <c r="I4" s="108"/>
      <c r="J4" s="108"/>
      <c r="K4" s="108"/>
      <c r="L4" s="108"/>
    </row>
    <row r="5" spans="1:12" ht="15" customHeight="1">
      <c r="A5" s="108"/>
      <c r="B5" s="846"/>
      <c r="C5" s="112" t="s">
        <v>7</v>
      </c>
      <c r="D5" s="112" t="s">
        <v>8</v>
      </c>
      <c r="E5" s="112" t="s">
        <v>6</v>
      </c>
      <c r="F5" s="112" t="s">
        <v>7</v>
      </c>
      <c r="G5" s="112" t="s">
        <v>8</v>
      </c>
      <c r="H5" s="112" t="s">
        <v>6</v>
      </c>
      <c r="I5" s="108"/>
      <c r="J5" s="108"/>
      <c r="K5" s="108"/>
      <c r="L5" s="108"/>
    </row>
    <row r="6" spans="1:12" ht="15" customHeight="1">
      <c r="A6" s="108"/>
      <c r="B6" s="113">
        <v>2004</v>
      </c>
      <c r="C6" s="114">
        <v>421.66913676149073</v>
      </c>
      <c r="D6" s="114">
        <v>325.8116901959524</v>
      </c>
      <c r="E6" s="114">
        <v>747.4808269574421</v>
      </c>
      <c r="F6" s="114">
        <v>552.500238194406</v>
      </c>
      <c r="G6" s="114">
        <v>390.8978217175663</v>
      </c>
      <c r="H6" s="114">
        <v>943.3980599119736</v>
      </c>
      <c r="I6" s="115"/>
      <c r="J6" s="108"/>
      <c r="K6" s="108"/>
      <c r="L6" s="116"/>
    </row>
    <row r="7" spans="1:13" ht="15" customHeight="1">
      <c r="A7" s="108"/>
      <c r="B7" s="113">
        <v>2005</v>
      </c>
      <c r="C7" s="117">
        <v>386.460049534829</v>
      </c>
      <c r="D7" s="117">
        <v>330.15731979333583</v>
      </c>
      <c r="E7" s="117">
        <v>716.6173693281693</v>
      </c>
      <c r="F7" s="117">
        <v>529.8061505782894</v>
      </c>
      <c r="G7" s="117">
        <v>395.988849183117</v>
      </c>
      <c r="H7" s="117">
        <v>925.7949997614052</v>
      </c>
      <c r="I7" s="118"/>
      <c r="J7" s="119"/>
      <c r="K7" s="120"/>
      <c r="L7" s="116"/>
      <c r="M7" s="121"/>
    </row>
    <row r="8" spans="1:13" ht="15" customHeight="1">
      <c r="A8" s="108"/>
      <c r="B8" s="113">
        <v>2006</v>
      </c>
      <c r="C8" s="117">
        <v>415.9934178208418</v>
      </c>
      <c r="D8" s="117">
        <v>372.790655954628</v>
      </c>
      <c r="E8" s="117">
        <v>788.7840737754707</v>
      </c>
      <c r="F8" s="117">
        <v>561.1698809253426</v>
      </c>
      <c r="G8" s="117">
        <v>435.7549246900709</v>
      </c>
      <c r="H8" s="117">
        <v>996.9248056154157</v>
      </c>
      <c r="I8" s="119"/>
      <c r="J8" s="119"/>
      <c r="K8" s="120"/>
      <c r="L8" s="116"/>
      <c r="M8" s="121"/>
    </row>
    <row r="9" spans="1:13" ht="15" customHeight="1">
      <c r="A9" s="108"/>
      <c r="B9" s="113">
        <v>2007</v>
      </c>
      <c r="C9" s="117">
        <v>426.6526392103197</v>
      </c>
      <c r="D9" s="117">
        <v>397.93535617165</v>
      </c>
      <c r="E9" s="117">
        <v>824.5879953819699</v>
      </c>
      <c r="F9" s="117">
        <v>592.1384877886243</v>
      </c>
      <c r="G9" s="117">
        <v>469.0539610761785</v>
      </c>
      <c r="H9" s="117">
        <v>1061.1924488648053</v>
      </c>
      <c r="I9" s="119"/>
      <c r="J9" s="119"/>
      <c r="K9" s="120"/>
      <c r="L9" s="116"/>
      <c r="M9" s="121"/>
    </row>
    <row r="10" spans="1:13" ht="15" customHeight="1">
      <c r="A10" s="108"/>
      <c r="B10" s="113">
        <v>2008</v>
      </c>
      <c r="C10" s="117">
        <v>429.25631957354057</v>
      </c>
      <c r="D10" s="117">
        <v>413.46894345798313</v>
      </c>
      <c r="E10" s="117">
        <v>842.7252630315272</v>
      </c>
      <c r="F10" s="117">
        <v>571.915463132815</v>
      </c>
      <c r="G10" s="117">
        <v>491.0569159655092</v>
      </c>
      <c r="H10" s="117">
        <v>1062.972379098321</v>
      </c>
      <c r="I10" s="119"/>
      <c r="J10" s="119"/>
      <c r="K10" s="120"/>
      <c r="L10" s="116"/>
      <c r="M10" s="121"/>
    </row>
    <row r="11" spans="1:13" ht="15" customHeight="1">
      <c r="A11" s="108"/>
      <c r="B11" s="113">
        <v>2009</v>
      </c>
      <c r="C11" s="117">
        <v>351.00485742017145</v>
      </c>
      <c r="D11" s="117">
        <v>388.33651960405143</v>
      </c>
      <c r="E11" s="117">
        <v>739.3413770242364</v>
      </c>
      <c r="F11" s="117">
        <v>480.39396246135334</v>
      </c>
      <c r="G11" s="117">
        <v>462.96477812338054</v>
      </c>
      <c r="H11" s="117">
        <v>943.3587405847397</v>
      </c>
      <c r="I11" s="119"/>
      <c r="J11" s="119"/>
      <c r="K11" s="120"/>
      <c r="L11" s="116"/>
      <c r="M11" s="121"/>
    </row>
    <row r="12" spans="1:13" ht="15" customHeight="1">
      <c r="A12" s="108"/>
      <c r="B12" s="113">
        <v>2010</v>
      </c>
      <c r="C12" s="117">
        <v>370.8907098682884</v>
      </c>
      <c r="D12" s="117">
        <v>406.8343659153832</v>
      </c>
      <c r="E12" s="117">
        <v>777.7250757836701</v>
      </c>
      <c r="F12" s="117">
        <v>488.9451994267672</v>
      </c>
      <c r="G12" s="117">
        <v>481.4431039739637</v>
      </c>
      <c r="H12" s="117">
        <v>970.3883034007278</v>
      </c>
      <c r="I12" s="119"/>
      <c r="J12" s="119"/>
      <c r="K12" s="122"/>
      <c r="L12" s="116"/>
      <c r="M12" s="121"/>
    </row>
    <row r="13" spans="1:13" ht="15" customHeight="1">
      <c r="A13" s="108"/>
      <c r="B13" s="113">
        <v>2011</v>
      </c>
      <c r="C13" s="117">
        <v>313.29535729250205</v>
      </c>
      <c r="D13" s="117">
        <v>368.4893868486262</v>
      </c>
      <c r="E13" s="117">
        <v>681.7847441411179</v>
      </c>
      <c r="F13" s="117">
        <v>420.3556010560116</v>
      </c>
      <c r="G13" s="117">
        <v>436.45460411002887</v>
      </c>
      <c r="H13" s="117">
        <v>856.8102051660296</v>
      </c>
      <c r="I13" s="119"/>
      <c r="J13" s="119"/>
      <c r="K13" s="122"/>
      <c r="L13" s="116"/>
      <c r="M13" s="121"/>
    </row>
    <row r="14" spans="1:13" ht="15" customHeight="1">
      <c r="A14" s="108"/>
      <c r="B14" s="113">
        <v>2012</v>
      </c>
      <c r="C14" s="117">
        <v>297.5224307296426</v>
      </c>
      <c r="D14" s="117">
        <v>306.6428371764528</v>
      </c>
      <c r="E14" s="117">
        <v>604.165267906092</v>
      </c>
      <c r="F14" s="117">
        <v>378.8062263960835</v>
      </c>
      <c r="G14" s="117">
        <v>362.28900629375346</v>
      </c>
      <c r="H14" s="117">
        <v>741.0952326898384</v>
      </c>
      <c r="I14" s="119"/>
      <c r="J14" s="119"/>
      <c r="K14" s="122"/>
      <c r="L14" s="116"/>
      <c r="M14" s="121"/>
    </row>
    <row r="15" spans="1:13" ht="15" customHeight="1">
      <c r="A15" s="108"/>
      <c r="B15" s="113">
        <v>2013</v>
      </c>
      <c r="C15" s="117">
        <v>374.42893059977575</v>
      </c>
      <c r="D15" s="117">
        <v>383.82787294513747</v>
      </c>
      <c r="E15" s="117">
        <v>758.2568035449088</v>
      </c>
      <c r="F15" s="117">
        <v>430.9103005903498</v>
      </c>
      <c r="G15" s="117">
        <v>427.810066331944</v>
      </c>
      <c r="H15" s="117">
        <v>858.720366922255</v>
      </c>
      <c r="I15" s="119"/>
      <c r="J15" s="119"/>
      <c r="K15" s="122"/>
      <c r="L15" s="116"/>
      <c r="M15" s="121"/>
    </row>
    <row r="16" spans="1:13" ht="15" customHeight="1">
      <c r="A16" s="108"/>
      <c r="B16" s="113">
        <v>2014</v>
      </c>
      <c r="C16" s="117">
        <v>348</v>
      </c>
      <c r="D16" s="117">
        <v>354</v>
      </c>
      <c r="E16" s="117">
        <v>702</v>
      </c>
      <c r="F16" s="117">
        <v>425</v>
      </c>
      <c r="G16" s="117">
        <v>410</v>
      </c>
      <c r="H16" s="117">
        <v>835</v>
      </c>
      <c r="I16" s="119"/>
      <c r="J16" s="119"/>
      <c r="K16" s="122"/>
      <c r="L16" s="116"/>
      <c r="M16" s="121"/>
    </row>
    <row r="17" spans="1:13" ht="15" customHeight="1">
      <c r="A17" s="108"/>
      <c r="B17" s="123">
        <v>2015</v>
      </c>
      <c r="C17" s="124">
        <v>326.87225499521924</v>
      </c>
      <c r="D17" s="124">
        <v>326.38065303834384</v>
      </c>
      <c r="E17" s="124">
        <v>653.252908033563</v>
      </c>
      <c r="F17" s="124">
        <v>394.0031694911962</v>
      </c>
      <c r="G17" s="124">
        <v>376.54073482775846</v>
      </c>
      <c r="H17" s="124">
        <v>770.5439043189547</v>
      </c>
      <c r="I17" s="119"/>
      <c r="J17" s="119"/>
      <c r="K17" s="125"/>
      <c r="L17" s="116"/>
      <c r="M17" s="121"/>
    </row>
    <row r="18" spans="1:12" ht="56.25" customHeight="1">
      <c r="A18" s="108"/>
      <c r="B18" s="848" t="s">
        <v>88</v>
      </c>
      <c r="C18" s="849"/>
      <c r="D18" s="849"/>
      <c r="E18" s="849"/>
      <c r="F18" s="849"/>
      <c r="G18" s="849"/>
      <c r="H18" s="849"/>
      <c r="I18" s="108"/>
      <c r="J18" s="108"/>
      <c r="K18" s="108"/>
      <c r="L18" s="108"/>
    </row>
    <row r="19" spans="1:12" ht="15">
      <c r="A19" s="108"/>
      <c r="B19" s="108"/>
      <c r="C19" s="108"/>
      <c r="D19" s="108"/>
      <c r="E19" s="108"/>
      <c r="F19" s="108"/>
      <c r="G19" s="108"/>
      <c r="H19" s="108"/>
      <c r="I19" s="108"/>
      <c r="J19" s="108"/>
      <c r="K19" s="108"/>
      <c r="L19" s="108"/>
    </row>
    <row r="20" spans="1:12" ht="15">
      <c r="A20" s="108"/>
      <c r="B20" s="108"/>
      <c r="C20" s="108"/>
      <c r="D20" s="108"/>
      <c r="E20" s="108"/>
      <c r="F20" s="108"/>
      <c r="G20" s="108"/>
      <c r="H20" s="108"/>
      <c r="I20" s="108"/>
      <c r="J20" s="108"/>
      <c r="K20" s="108"/>
      <c r="L20" s="108"/>
    </row>
    <row r="21" spans="1:12" ht="15">
      <c r="A21" s="108"/>
      <c r="B21" s="108"/>
      <c r="C21" s="108"/>
      <c r="D21" s="108"/>
      <c r="E21" s="108"/>
      <c r="F21" s="108"/>
      <c r="G21" s="108"/>
      <c r="H21" s="108"/>
      <c r="I21" s="108"/>
      <c r="J21" s="108"/>
      <c r="K21" s="108"/>
      <c r="L21" s="108"/>
    </row>
    <row r="22" spans="1:12" ht="15">
      <c r="A22" s="108"/>
      <c r="B22" s="108"/>
      <c r="C22" s="108"/>
      <c r="D22" s="108"/>
      <c r="E22" s="108"/>
      <c r="F22" s="108"/>
      <c r="G22" s="108"/>
      <c r="H22" s="108"/>
      <c r="I22" s="108"/>
      <c r="J22" s="108"/>
      <c r="K22" s="108"/>
      <c r="L22" s="108"/>
    </row>
    <row r="23" spans="1:12" ht="15">
      <c r="A23" s="108"/>
      <c r="B23" s="108"/>
      <c r="C23" s="108"/>
      <c r="D23" s="108"/>
      <c r="E23" s="108"/>
      <c r="F23" s="108"/>
      <c r="G23" s="108"/>
      <c r="H23" s="108"/>
      <c r="I23" s="108"/>
      <c r="J23" s="108"/>
      <c r="K23" s="108"/>
      <c r="L23" s="108"/>
    </row>
    <row r="24" spans="1:12" ht="15">
      <c r="A24" s="108"/>
      <c r="B24" s="108"/>
      <c r="C24" s="108"/>
      <c r="D24" s="108"/>
      <c r="E24" s="108"/>
      <c r="F24" s="108"/>
      <c r="G24" s="108"/>
      <c r="H24" s="108"/>
      <c r="I24" s="108"/>
      <c r="J24" s="108"/>
      <c r="K24" s="108"/>
      <c r="L24" s="108"/>
    </row>
    <row r="25" spans="1:12" ht="15">
      <c r="A25" s="108"/>
      <c r="B25" s="108"/>
      <c r="C25" s="108"/>
      <c r="D25" s="108"/>
      <c r="E25" s="108"/>
      <c r="F25" s="108"/>
      <c r="G25" s="108"/>
      <c r="H25" s="108"/>
      <c r="I25" s="108"/>
      <c r="J25" s="108"/>
      <c r="K25" s="108"/>
      <c r="L25" s="108"/>
    </row>
    <row r="26" spans="1:12" ht="15">
      <c r="A26" s="108"/>
      <c r="B26" s="108"/>
      <c r="C26" s="108"/>
      <c r="D26" s="108"/>
      <c r="E26" s="108"/>
      <c r="F26" s="126"/>
      <c r="G26" s="108"/>
      <c r="H26" s="108"/>
      <c r="I26" s="108"/>
      <c r="J26" s="108"/>
      <c r="K26" s="108"/>
      <c r="L26" s="108"/>
    </row>
  </sheetData>
  <mergeCells count="5">
    <mergeCell ref="B2:H2"/>
    <mergeCell ref="B4:B5"/>
    <mergeCell ref="C4:E4"/>
    <mergeCell ref="F4:H4"/>
    <mergeCell ref="B18:H18"/>
  </mergeCells>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6"/>
  <sheetViews>
    <sheetView showGridLines="0" workbookViewId="0" topLeftCell="A1">
      <selection activeCell="B2" sqref="B2:J2"/>
    </sheetView>
  </sheetViews>
  <sheetFormatPr defaultColWidth="8.57421875" defaultRowHeight="12.75" customHeight="1"/>
  <cols>
    <col min="1" max="1" width="3.28125" style="132" customWidth="1"/>
    <col min="2" max="2" width="37.140625" style="132" customWidth="1"/>
    <col min="3" max="10" width="10.7109375" style="132" customWidth="1"/>
    <col min="11" max="253" width="11.421875" style="132" customWidth="1"/>
    <col min="254" max="254" width="4.57421875" style="132" customWidth="1"/>
    <col min="255" max="255" width="44.421875" style="132" customWidth="1"/>
    <col min="256" max="256" width="8.57421875" style="132" customWidth="1"/>
    <col min="257" max="257" width="3.28125" style="132" customWidth="1"/>
    <col min="258" max="258" width="37.140625" style="132" customWidth="1"/>
    <col min="259" max="266" width="10.7109375" style="132" customWidth="1"/>
    <col min="267" max="509" width="11.421875" style="132" customWidth="1"/>
    <col min="510" max="510" width="4.57421875" style="132" customWidth="1"/>
    <col min="511" max="511" width="44.421875" style="132" customWidth="1"/>
    <col min="512" max="512" width="8.57421875" style="132" customWidth="1"/>
    <col min="513" max="513" width="3.28125" style="132" customWidth="1"/>
    <col min="514" max="514" width="37.140625" style="132" customWidth="1"/>
    <col min="515" max="522" width="10.7109375" style="132" customWidth="1"/>
    <col min="523" max="765" width="11.421875" style="132" customWidth="1"/>
    <col min="766" max="766" width="4.57421875" style="132" customWidth="1"/>
    <col min="767" max="767" width="44.421875" style="132" customWidth="1"/>
    <col min="768" max="768" width="8.57421875" style="132" customWidth="1"/>
    <col min="769" max="769" width="3.28125" style="132" customWidth="1"/>
    <col min="770" max="770" width="37.140625" style="132" customWidth="1"/>
    <col min="771" max="778" width="10.7109375" style="132" customWidth="1"/>
    <col min="779" max="1021" width="11.421875" style="132" customWidth="1"/>
    <col min="1022" max="1022" width="4.57421875" style="132" customWidth="1"/>
    <col min="1023" max="1023" width="44.421875" style="132" customWidth="1"/>
    <col min="1024" max="1024" width="8.57421875" style="132" customWidth="1"/>
    <col min="1025" max="1025" width="3.28125" style="132" customWidth="1"/>
    <col min="1026" max="1026" width="37.140625" style="132" customWidth="1"/>
    <col min="1027" max="1034" width="10.7109375" style="132" customWidth="1"/>
    <col min="1035" max="1277" width="11.421875" style="132" customWidth="1"/>
    <col min="1278" max="1278" width="4.57421875" style="132" customWidth="1"/>
    <col min="1279" max="1279" width="44.421875" style="132" customWidth="1"/>
    <col min="1280" max="1280" width="8.57421875" style="132" customWidth="1"/>
    <col min="1281" max="1281" width="3.28125" style="132" customWidth="1"/>
    <col min="1282" max="1282" width="37.140625" style="132" customWidth="1"/>
    <col min="1283" max="1290" width="10.7109375" style="132" customWidth="1"/>
    <col min="1291" max="1533" width="11.421875" style="132" customWidth="1"/>
    <col min="1534" max="1534" width="4.57421875" style="132" customWidth="1"/>
    <col min="1535" max="1535" width="44.421875" style="132" customWidth="1"/>
    <col min="1536" max="1536" width="8.57421875" style="132" customWidth="1"/>
    <col min="1537" max="1537" width="3.28125" style="132" customWidth="1"/>
    <col min="1538" max="1538" width="37.140625" style="132" customWidth="1"/>
    <col min="1539" max="1546" width="10.7109375" style="132" customWidth="1"/>
    <col min="1547" max="1789" width="11.421875" style="132" customWidth="1"/>
    <col min="1790" max="1790" width="4.57421875" style="132" customWidth="1"/>
    <col min="1791" max="1791" width="44.421875" style="132" customWidth="1"/>
    <col min="1792" max="1792" width="8.57421875" style="132" customWidth="1"/>
    <col min="1793" max="1793" width="3.28125" style="132" customWidth="1"/>
    <col min="1794" max="1794" width="37.140625" style="132" customWidth="1"/>
    <col min="1795" max="1802" width="10.7109375" style="132" customWidth="1"/>
    <col min="1803" max="2045" width="11.421875" style="132" customWidth="1"/>
    <col min="2046" max="2046" width="4.57421875" style="132" customWidth="1"/>
    <col min="2047" max="2047" width="44.421875" style="132" customWidth="1"/>
    <col min="2048" max="2048" width="8.57421875" style="132" customWidth="1"/>
    <col min="2049" max="2049" width="3.28125" style="132" customWidth="1"/>
    <col min="2050" max="2050" width="37.140625" style="132" customWidth="1"/>
    <col min="2051" max="2058" width="10.7109375" style="132" customWidth="1"/>
    <col min="2059" max="2301" width="11.421875" style="132" customWidth="1"/>
    <col min="2302" max="2302" width="4.57421875" style="132" customWidth="1"/>
    <col min="2303" max="2303" width="44.421875" style="132" customWidth="1"/>
    <col min="2304" max="2304" width="8.57421875" style="132" customWidth="1"/>
    <col min="2305" max="2305" width="3.28125" style="132" customWidth="1"/>
    <col min="2306" max="2306" width="37.140625" style="132" customWidth="1"/>
    <col min="2307" max="2314" width="10.7109375" style="132" customWidth="1"/>
    <col min="2315" max="2557" width="11.421875" style="132" customWidth="1"/>
    <col min="2558" max="2558" width="4.57421875" style="132" customWidth="1"/>
    <col min="2559" max="2559" width="44.421875" style="132" customWidth="1"/>
    <col min="2560" max="2560" width="8.57421875" style="132" customWidth="1"/>
    <col min="2561" max="2561" width="3.28125" style="132" customWidth="1"/>
    <col min="2562" max="2562" width="37.140625" style="132" customWidth="1"/>
    <col min="2563" max="2570" width="10.7109375" style="132" customWidth="1"/>
    <col min="2571" max="2813" width="11.421875" style="132" customWidth="1"/>
    <col min="2814" max="2814" width="4.57421875" style="132" customWidth="1"/>
    <col min="2815" max="2815" width="44.421875" style="132" customWidth="1"/>
    <col min="2816" max="2816" width="8.57421875" style="132" customWidth="1"/>
    <col min="2817" max="2817" width="3.28125" style="132" customWidth="1"/>
    <col min="2818" max="2818" width="37.140625" style="132" customWidth="1"/>
    <col min="2819" max="2826" width="10.7109375" style="132" customWidth="1"/>
    <col min="2827" max="3069" width="11.421875" style="132" customWidth="1"/>
    <col min="3070" max="3070" width="4.57421875" style="132" customWidth="1"/>
    <col min="3071" max="3071" width="44.421875" style="132" customWidth="1"/>
    <col min="3072" max="3072" width="8.57421875" style="132" customWidth="1"/>
    <col min="3073" max="3073" width="3.28125" style="132" customWidth="1"/>
    <col min="3074" max="3074" width="37.140625" style="132" customWidth="1"/>
    <col min="3075" max="3082" width="10.7109375" style="132" customWidth="1"/>
    <col min="3083" max="3325" width="11.421875" style="132" customWidth="1"/>
    <col min="3326" max="3326" width="4.57421875" style="132" customWidth="1"/>
    <col min="3327" max="3327" width="44.421875" style="132" customWidth="1"/>
    <col min="3328" max="3328" width="8.57421875" style="132" customWidth="1"/>
    <col min="3329" max="3329" width="3.28125" style="132" customWidth="1"/>
    <col min="3330" max="3330" width="37.140625" style="132" customWidth="1"/>
    <col min="3331" max="3338" width="10.7109375" style="132" customWidth="1"/>
    <col min="3339" max="3581" width="11.421875" style="132" customWidth="1"/>
    <col min="3582" max="3582" width="4.57421875" style="132" customWidth="1"/>
    <col min="3583" max="3583" width="44.421875" style="132" customWidth="1"/>
    <col min="3584" max="3584" width="8.57421875" style="132" customWidth="1"/>
    <col min="3585" max="3585" width="3.28125" style="132" customWidth="1"/>
    <col min="3586" max="3586" width="37.140625" style="132" customWidth="1"/>
    <col min="3587" max="3594" width="10.7109375" style="132" customWidth="1"/>
    <col min="3595" max="3837" width="11.421875" style="132" customWidth="1"/>
    <col min="3838" max="3838" width="4.57421875" style="132" customWidth="1"/>
    <col min="3839" max="3839" width="44.421875" style="132" customWidth="1"/>
    <col min="3840" max="3840" width="8.57421875" style="132" customWidth="1"/>
    <col min="3841" max="3841" width="3.28125" style="132" customWidth="1"/>
    <col min="3842" max="3842" width="37.140625" style="132" customWidth="1"/>
    <col min="3843" max="3850" width="10.7109375" style="132" customWidth="1"/>
    <col min="3851" max="4093" width="11.421875" style="132" customWidth="1"/>
    <col min="4094" max="4094" width="4.57421875" style="132" customWidth="1"/>
    <col min="4095" max="4095" width="44.421875" style="132" customWidth="1"/>
    <col min="4096" max="4096" width="8.57421875" style="132" customWidth="1"/>
    <col min="4097" max="4097" width="3.28125" style="132" customWidth="1"/>
    <col min="4098" max="4098" width="37.140625" style="132" customWidth="1"/>
    <col min="4099" max="4106" width="10.7109375" style="132" customWidth="1"/>
    <col min="4107" max="4349" width="11.421875" style="132" customWidth="1"/>
    <col min="4350" max="4350" width="4.57421875" style="132" customWidth="1"/>
    <col min="4351" max="4351" width="44.421875" style="132" customWidth="1"/>
    <col min="4352" max="4352" width="8.57421875" style="132" customWidth="1"/>
    <col min="4353" max="4353" width="3.28125" style="132" customWidth="1"/>
    <col min="4354" max="4354" width="37.140625" style="132" customWidth="1"/>
    <col min="4355" max="4362" width="10.7109375" style="132" customWidth="1"/>
    <col min="4363" max="4605" width="11.421875" style="132" customWidth="1"/>
    <col min="4606" max="4606" width="4.57421875" style="132" customWidth="1"/>
    <col min="4607" max="4607" width="44.421875" style="132" customWidth="1"/>
    <col min="4608" max="4608" width="8.57421875" style="132" customWidth="1"/>
    <col min="4609" max="4609" width="3.28125" style="132" customWidth="1"/>
    <col min="4610" max="4610" width="37.140625" style="132" customWidth="1"/>
    <col min="4611" max="4618" width="10.7109375" style="132" customWidth="1"/>
    <col min="4619" max="4861" width="11.421875" style="132" customWidth="1"/>
    <col min="4862" max="4862" width="4.57421875" style="132" customWidth="1"/>
    <col min="4863" max="4863" width="44.421875" style="132" customWidth="1"/>
    <col min="4864" max="4864" width="8.57421875" style="132" customWidth="1"/>
    <col min="4865" max="4865" width="3.28125" style="132" customWidth="1"/>
    <col min="4866" max="4866" width="37.140625" style="132" customWidth="1"/>
    <col min="4867" max="4874" width="10.7109375" style="132" customWidth="1"/>
    <col min="4875" max="5117" width="11.421875" style="132" customWidth="1"/>
    <col min="5118" max="5118" width="4.57421875" style="132" customWidth="1"/>
    <col min="5119" max="5119" width="44.421875" style="132" customWidth="1"/>
    <col min="5120" max="5120" width="8.57421875" style="132" customWidth="1"/>
    <col min="5121" max="5121" width="3.28125" style="132" customWidth="1"/>
    <col min="5122" max="5122" width="37.140625" style="132" customWidth="1"/>
    <col min="5123" max="5130" width="10.7109375" style="132" customWidth="1"/>
    <col min="5131" max="5373" width="11.421875" style="132" customWidth="1"/>
    <col min="5374" max="5374" width="4.57421875" style="132" customWidth="1"/>
    <col min="5375" max="5375" width="44.421875" style="132" customWidth="1"/>
    <col min="5376" max="5376" width="8.57421875" style="132" customWidth="1"/>
    <col min="5377" max="5377" width="3.28125" style="132" customWidth="1"/>
    <col min="5378" max="5378" width="37.140625" style="132" customWidth="1"/>
    <col min="5379" max="5386" width="10.7109375" style="132" customWidth="1"/>
    <col min="5387" max="5629" width="11.421875" style="132" customWidth="1"/>
    <col min="5630" max="5630" width="4.57421875" style="132" customWidth="1"/>
    <col min="5631" max="5631" width="44.421875" style="132" customWidth="1"/>
    <col min="5632" max="5632" width="8.57421875" style="132" customWidth="1"/>
    <col min="5633" max="5633" width="3.28125" style="132" customWidth="1"/>
    <col min="5634" max="5634" width="37.140625" style="132" customWidth="1"/>
    <col min="5635" max="5642" width="10.7109375" style="132" customWidth="1"/>
    <col min="5643" max="5885" width="11.421875" style="132" customWidth="1"/>
    <col min="5886" max="5886" width="4.57421875" style="132" customWidth="1"/>
    <col min="5887" max="5887" width="44.421875" style="132" customWidth="1"/>
    <col min="5888" max="5888" width="8.57421875" style="132" customWidth="1"/>
    <col min="5889" max="5889" width="3.28125" style="132" customWidth="1"/>
    <col min="5890" max="5890" width="37.140625" style="132" customWidth="1"/>
    <col min="5891" max="5898" width="10.7109375" style="132" customWidth="1"/>
    <col min="5899" max="6141" width="11.421875" style="132" customWidth="1"/>
    <col min="6142" max="6142" width="4.57421875" style="132" customWidth="1"/>
    <col min="6143" max="6143" width="44.421875" style="132" customWidth="1"/>
    <col min="6144" max="6144" width="8.57421875" style="132" customWidth="1"/>
    <col min="6145" max="6145" width="3.28125" style="132" customWidth="1"/>
    <col min="6146" max="6146" width="37.140625" style="132" customWidth="1"/>
    <col min="6147" max="6154" width="10.7109375" style="132" customWidth="1"/>
    <col min="6155" max="6397" width="11.421875" style="132" customWidth="1"/>
    <col min="6398" max="6398" width="4.57421875" style="132" customWidth="1"/>
    <col min="6399" max="6399" width="44.421875" style="132" customWidth="1"/>
    <col min="6400" max="6400" width="8.57421875" style="132" customWidth="1"/>
    <col min="6401" max="6401" width="3.28125" style="132" customWidth="1"/>
    <col min="6402" max="6402" width="37.140625" style="132" customWidth="1"/>
    <col min="6403" max="6410" width="10.7109375" style="132" customWidth="1"/>
    <col min="6411" max="6653" width="11.421875" style="132" customWidth="1"/>
    <col min="6654" max="6654" width="4.57421875" style="132" customWidth="1"/>
    <col min="6655" max="6655" width="44.421875" style="132" customWidth="1"/>
    <col min="6656" max="6656" width="8.57421875" style="132" customWidth="1"/>
    <col min="6657" max="6657" width="3.28125" style="132" customWidth="1"/>
    <col min="6658" max="6658" width="37.140625" style="132" customWidth="1"/>
    <col min="6659" max="6666" width="10.7109375" style="132" customWidth="1"/>
    <col min="6667" max="6909" width="11.421875" style="132" customWidth="1"/>
    <col min="6910" max="6910" width="4.57421875" style="132" customWidth="1"/>
    <col min="6911" max="6911" width="44.421875" style="132" customWidth="1"/>
    <col min="6912" max="6912" width="8.57421875" style="132" customWidth="1"/>
    <col min="6913" max="6913" width="3.28125" style="132" customWidth="1"/>
    <col min="6914" max="6914" width="37.140625" style="132" customWidth="1"/>
    <col min="6915" max="6922" width="10.7109375" style="132" customWidth="1"/>
    <col min="6923" max="7165" width="11.421875" style="132" customWidth="1"/>
    <col min="7166" max="7166" width="4.57421875" style="132" customWidth="1"/>
    <col min="7167" max="7167" width="44.421875" style="132" customWidth="1"/>
    <col min="7168" max="7168" width="8.57421875" style="132" customWidth="1"/>
    <col min="7169" max="7169" width="3.28125" style="132" customWidth="1"/>
    <col min="7170" max="7170" width="37.140625" style="132" customWidth="1"/>
    <col min="7171" max="7178" width="10.7109375" style="132" customWidth="1"/>
    <col min="7179" max="7421" width="11.421875" style="132" customWidth="1"/>
    <col min="7422" max="7422" width="4.57421875" style="132" customWidth="1"/>
    <col min="7423" max="7423" width="44.421875" style="132" customWidth="1"/>
    <col min="7424" max="7424" width="8.57421875" style="132" customWidth="1"/>
    <col min="7425" max="7425" width="3.28125" style="132" customWidth="1"/>
    <col min="7426" max="7426" width="37.140625" style="132" customWidth="1"/>
    <col min="7427" max="7434" width="10.7109375" style="132" customWidth="1"/>
    <col min="7435" max="7677" width="11.421875" style="132" customWidth="1"/>
    <col min="7678" max="7678" width="4.57421875" style="132" customWidth="1"/>
    <col min="7679" max="7679" width="44.421875" style="132" customWidth="1"/>
    <col min="7680" max="7680" width="8.57421875" style="132" customWidth="1"/>
    <col min="7681" max="7681" width="3.28125" style="132" customWidth="1"/>
    <col min="7682" max="7682" width="37.140625" style="132" customWidth="1"/>
    <col min="7683" max="7690" width="10.7109375" style="132" customWidth="1"/>
    <col min="7691" max="7933" width="11.421875" style="132" customWidth="1"/>
    <col min="7934" max="7934" width="4.57421875" style="132" customWidth="1"/>
    <col min="7935" max="7935" width="44.421875" style="132" customWidth="1"/>
    <col min="7936" max="7936" width="8.57421875" style="132" customWidth="1"/>
    <col min="7937" max="7937" width="3.28125" style="132" customWidth="1"/>
    <col min="7938" max="7938" width="37.140625" style="132" customWidth="1"/>
    <col min="7939" max="7946" width="10.7109375" style="132" customWidth="1"/>
    <col min="7947" max="8189" width="11.421875" style="132" customWidth="1"/>
    <col min="8190" max="8190" width="4.57421875" style="132" customWidth="1"/>
    <col min="8191" max="8191" width="44.421875" style="132" customWidth="1"/>
    <col min="8192" max="8192" width="8.57421875" style="132" customWidth="1"/>
    <col min="8193" max="8193" width="3.28125" style="132" customWidth="1"/>
    <col min="8194" max="8194" width="37.140625" style="132" customWidth="1"/>
    <col min="8195" max="8202" width="10.7109375" style="132" customWidth="1"/>
    <col min="8203" max="8445" width="11.421875" style="132" customWidth="1"/>
    <col min="8446" max="8446" width="4.57421875" style="132" customWidth="1"/>
    <col min="8447" max="8447" width="44.421875" style="132" customWidth="1"/>
    <col min="8448" max="8448" width="8.57421875" style="132" customWidth="1"/>
    <col min="8449" max="8449" width="3.28125" style="132" customWidth="1"/>
    <col min="8450" max="8450" width="37.140625" style="132" customWidth="1"/>
    <col min="8451" max="8458" width="10.7109375" style="132" customWidth="1"/>
    <col min="8459" max="8701" width="11.421875" style="132" customWidth="1"/>
    <col min="8702" max="8702" width="4.57421875" style="132" customWidth="1"/>
    <col min="8703" max="8703" width="44.421875" style="132" customWidth="1"/>
    <col min="8704" max="8704" width="8.57421875" style="132" customWidth="1"/>
    <col min="8705" max="8705" width="3.28125" style="132" customWidth="1"/>
    <col min="8706" max="8706" width="37.140625" style="132" customWidth="1"/>
    <col min="8707" max="8714" width="10.7109375" style="132" customWidth="1"/>
    <col min="8715" max="8957" width="11.421875" style="132" customWidth="1"/>
    <col min="8958" max="8958" width="4.57421875" style="132" customWidth="1"/>
    <col min="8959" max="8959" width="44.421875" style="132" customWidth="1"/>
    <col min="8960" max="8960" width="8.57421875" style="132" customWidth="1"/>
    <col min="8961" max="8961" width="3.28125" style="132" customWidth="1"/>
    <col min="8962" max="8962" width="37.140625" style="132" customWidth="1"/>
    <col min="8963" max="8970" width="10.7109375" style="132" customWidth="1"/>
    <col min="8971" max="9213" width="11.421875" style="132" customWidth="1"/>
    <col min="9214" max="9214" width="4.57421875" style="132" customWidth="1"/>
    <col min="9215" max="9215" width="44.421875" style="132" customWidth="1"/>
    <col min="9216" max="9216" width="8.57421875" style="132" customWidth="1"/>
    <col min="9217" max="9217" width="3.28125" style="132" customWidth="1"/>
    <col min="9218" max="9218" width="37.140625" style="132" customWidth="1"/>
    <col min="9219" max="9226" width="10.7109375" style="132" customWidth="1"/>
    <col min="9227" max="9469" width="11.421875" style="132" customWidth="1"/>
    <col min="9470" max="9470" width="4.57421875" style="132" customWidth="1"/>
    <col min="9471" max="9471" width="44.421875" style="132" customWidth="1"/>
    <col min="9472" max="9472" width="8.57421875" style="132" customWidth="1"/>
    <col min="9473" max="9473" width="3.28125" style="132" customWidth="1"/>
    <col min="9474" max="9474" width="37.140625" style="132" customWidth="1"/>
    <col min="9475" max="9482" width="10.7109375" style="132" customWidth="1"/>
    <col min="9483" max="9725" width="11.421875" style="132" customWidth="1"/>
    <col min="9726" max="9726" width="4.57421875" style="132" customWidth="1"/>
    <col min="9727" max="9727" width="44.421875" style="132" customWidth="1"/>
    <col min="9728" max="9728" width="8.57421875" style="132" customWidth="1"/>
    <col min="9729" max="9729" width="3.28125" style="132" customWidth="1"/>
    <col min="9730" max="9730" width="37.140625" style="132" customWidth="1"/>
    <col min="9731" max="9738" width="10.7109375" style="132" customWidth="1"/>
    <col min="9739" max="9981" width="11.421875" style="132" customWidth="1"/>
    <col min="9982" max="9982" width="4.57421875" style="132" customWidth="1"/>
    <col min="9983" max="9983" width="44.421875" style="132" customWidth="1"/>
    <col min="9984" max="9984" width="8.57421875" style="132" customWidth="1"/>
    <col min="9985" max="9985" width="3.28125" style="132" customWidth="1"/>
    <col min="9986" max="9986" width="37.140625" style="132" customWidth="1"/>
    <col min="9987" max="9994" width="10.7109375" style="132" customWidth="1"/>
    <col min="9995" max="10237" width="11.421875" style="132" customWidth="1"/>
    <col min="10238" max="10238" width="4.57421875" style="132" customWidth="1"/>
    <col min="10239" max="10239" width="44.421875" style="132" customWidth="1"/>
    <col min="10240" max="10240" width="8.57421875" style="132" customWidth="1"/>
    <col min="10241" max="10241" width="3.28125" style="132" customWidth="1"/>
    <col min="10242" max="10242" width="37.140625" style="132" customWidth="1"/>
    <col min="10243" max="10250" width="10.7109375" style="132" customWidth="1"/>
    <col min="10251" max="10493" width="11.421875" style="132" customWidth="1"/>
    <col min="10494" max="10494" width="4.57421875" style="132" customWidth="1"/>
    <col min="10495" max="10495" width="44.421875" style="132" customWidth="1"/>
    <col min="10496" max="10496" width="8.57421875" style="132" customWidth="1"/>
    <col min="10497" max="10497" width="3.28125" style="132" customWidth="1"/>
    <col min="10498" max="10498" width="37.140625" style="132" customWidth="1"/>
    <col min="10499" max="10506" width="10.7109375" style="132" customWidth="1"/>
    <col min="10507" max="10749" width="11.421875" style="132" customWidth="1"/>
    <col min="10750" max="10750" width="4.57421875" style="132" customWidth="1"/>
    <col min="10751" max="10751" width="44.421875" style="132" customWidth="1"/>
    <col min="10752" max="10752" width="8.57421875" style="132" customWidth="1"/>
    <col min="10753" max="10753" width="3.28125" style="132" customWidth="1"/>
    <col min="10754" max="10754" width="37.140625" style="132" customWidth="1"/>
    <col min="10755" max="10762" width="10.7109375" style="132" customWidth="1"/>
    <col min="10763" max="11005" width="11.421875" style="132" customWidth="1"/>
    <col min="11006" max="11006" width="4.57421875" style="132" customWidth="1"/>
    <col min="11007" max="11007" width="44.421875" style="132" customWidth="1"/>
    <col min="11008" max="11008" width="8.57421875" style="132" customWidth="1"/>
    <col min="11009" max="11009" width="3.28125" style="132" customWidth="1"/>
    <col min="11010" max="11010" width="37.140625" style="132" customWidth="1"/>
    <col min="11011" max="11018" width="10.7109375" style="132" customWidth="1"/>
    <col min="11019" max="11261" width="11.421875" style="132" customWidth="1"/>
    <col min="11262" max="11262" width="4.57421875" style="132" customWidth="1"/>
    <col min="11263" max="11263" width="44.421875" style="132" customWidth="1"/>
    <col min="11264" max="11264" width="8.57421875" style="132" customWidth="1"/>
    <col min="11265" max="11265" width="3.28125" style="132" customWidth="1"/>
    <col min="11266" max="11266" width="37.140625" style="132" customWidth="1"/>
    <col min="11267" max="11274" width="10.7109375" style="132" customWidth="1"/>
    <col min="11275" max="11517" width="11.421875" style="132" customWidth="1"/>
    <col min="11518" max="11518" width="4.57421875" style="132" customWidth="1"/>
    <col min="11519" max="11519" width="44.421875" style="132" customWidth="1"/>
    <col min="11520" max="11520" width="8.57421875" style="132" customWidth="1"/>
    <col min="11521" max="11521" width="3.28125" style="132" customWidth="1"/>
    <col min="11522" max="11522" width="37.140625" style="132" customWidth="1"/>
    <col min="11523" max="11530" width="10.7109375" style="132" customWidth="1"/>
    <col min="11531" max="11773" width="11.421875" style="132" customWidth="1"/>
    <col min="11774" max="11774" width="4.57421875" style="132" customWidth="1"/>
    <col min="11775" max="11775" width="44.421875" style="132" customWidth="1"/>
    <col min="11776" max="11776" width="8.57421875" style="132" customWidth="1"/>
    <col min="11777" max="11777" width="3.28125" style="132" customWidth="1"/>
    <col min="11778" max="11778" width="37.140625" style="132" customWidth="1"/>
    <col min="11779" max="11786" width="10.7109375" style="132" customWidth="1"/>
    <col min="11787" max="12029" width="11.421875" style="132" customWidth="1"/>
    <col min="12030" max="12030" width="4.57421875" style="132" customWidth="1"/>
    <col min="12031" max="12031" width="44.421875" style="132" customWidth="1"/>
    <col min="12032" max="12032" width="8.57421875" style="132" customWidth="1"/>
    <col min="12033" max="12033" width="3.28125" style="132" customWidth="1"/>
    <col min="12034" max="12034" width="37.140625" style="132" customWidth="1"/>
    <col min="12035" max="12042" width="10.7109375" style="132" customWidth="1"/>
    <col min="12043" max="12285" width="11.421875" style="132" customWidth="1"/>
    <col min="12286" max="12286" width="4.57421875" style="132" customWidth="1"/>
    <col min="12287" max="12287" width="44.421875" style="132" customWidth="1"/>
    <col min="12288" max="12288" width="8.57421875" style="132" customWidth="1"/>
    <col min="12289" max="12289" width="3.28125" style="132" customWidth="1"/>
    <col min="12290" max="12290" width="37.140625" style="132" customWidth="1"/>
    <col min="12291" max="12298" width="10.7109375" style="132" customWidth="1"/>
    <col min="12299" max="12541" width="11.421875" style="132" customWidth="1"/>
    <col min="12542" max="12542" width="4.57421875" style="132" customWidth="1"/>
    <col min="12543" max="12543" width="44.421875" style="132" customWidth="1"/>
    <col min="12544" max="12544" width="8.57421875" style="132" customWidth="1"/>
    <col min="12545" max="12545" width="3.28125" style="132" customWidth="1"/>
    <col min="12546" max="12546" width="37.140625" style="132" customWidth="1"/>
    <col min="12547" max="12554" width="10.7109375" style="132" customWidth="1"/>
    <col min="12555" max="12797" width="11.421875" style="132" customWidth="1"/>
    <col min="12798" max="12798" width="4.57421875" style="132" customWidth="1"/>
    <col min="12799" max="12799" width="44.421875" style="132" customWidth="1"/>
    <col min="12800" max="12800" width="8.57421875" style="132" customWidth="1"/>
    <col min="12801" max="12801" width="3.28125" style="132" customWidth="1"/>
    <col min="12802" max="12802" width="37.140625" style="132" customWidth="1"/>
    <col min="12803" max="12810" width="10.7109375" style="132" customWidth="1"/>
    <col min="12811" max="13053" width="11.421875" style="132" customWidth="1"/>
    <col min="13054" max="13054" width="4.57421875" style="132" customWidth="1"/>
    <col min="13055" max="13055" width="44.421875" style="132" customWidth="1"/>
    <col min="13056" max="13056" width="8.57421875" style="132" customWidth="1"/>
    <col min="13057" max="13057" width="3.28125" style="132" customWidth="1"/>
    <col min="13058" max="13058" width="37.140625" style="132" customWidth="1"/>
    <col min="13059" max="13066" width="10.7109375" style="132" customWidth="1"/>
    <col min="13067" max="13309" width="11.421875" style="132" customWidth="1"/>
    <col min="13310" max="13310" width="4.57421875" style="132" customWidth="1"/>
    <col min="13311" max="13311" width="44.421875" style="132" customWidth="1"/>
    <col min="13312" max="13312" width="8.57421875" style="132" customWidth="1"/>
    <col min="13313" max="13313" width="3.28125" style="132" customWidth="1"/>
    <col min="13314" max="13314" width="37.140625" style="132" customWidth="1"/>
    <col min="13315" max="13322" width="10.7109375" style="132" customWidth="1"/>
    <col min="13323" max="13565" width="11.421875" style="132" customWidth="1"/>
    <col min="13566" max="13566" width="4.57421875" style="132" customWidth="1"/>
    <col min="13567" max="13567" width="44.421875" style="132" customWidth="1"/>
    <col min="13568" max="13568" width="8.57421875" style="132" customWidth="1"/>
    <col min="13569" max="13569" width="3.28125" style="132" customWidth="1"/>
    <col min="13570" max="13570" width="37.140625" style="132" customWidth="1"/>
    <col min="13571" max="13578" width="10.7109375" style="132" customWidth="1"/>
    <col min="13579" max="13821" width="11.421875" style="132" customWidth="1"/>
    <col min="13822" max="13822" width="4.57421875" style="132" customWidth="1"/>
    <col min="13823" max="13823" width="44.421875" style="132" customWidth="1"/>
    <col min="13824" max="13824" width="8.57421875" style="132" customWidth="1"/>
    <col min="13825" max="13825" width="3.28125" style="132" customWidth="1"/>
    <col min="13826" max="13826" width="37.140625" style="132" customWidth="1"/>
    <col min="13827" max="13834" width="10.7109375" style="132" customWidth="1"/>
    <col min="13835" max="14077" width="11.421875" style="132" customWidth="1"/>
    <col min="14078" max="14078" width="4.57421875" style="132" customWidth="1"/>
    <col min="14079" max="14079" width="44.421875" style="132" customWidth="1"/>
    <col min="14080" max="14080" width="8.57421875" style="132" customWidth="1"/>
    <col min="14081" max="14081" width="3.28125" style="132" customWidth="1"/>
    <col min="14082" max="14082" width="37.140625" style="132" customWidth="1"/>
    <col min="14083" max="14090" width="10.7109375" style="132" customWidth="1"/>
    <col min="14091" max="14333" width="11.421875" style="132" customWidth="1"/>
    <col min="14334" max="14334" width="4.57421875" style="132" customWidth="1"/>
    <col min="14335" max="14335" width="44.421875" style="132" customWidth="1"/>
    <col min="14336" max="14336" width="8.57421875" style="132" customWidth="1"/>
    <col min="14337" max="14337" width="3.28125" style="132" customWidth="1"/>
    <col min="14338" max="14338" width="37.140625" style="132" customWidth="1"/>
    <col min="14339" max="14346" width="10.7109375" style="132" customWidth="1"/>
    <col min="14347" max="14589" width="11.421875" style="132" customWidth="1"/>
    <col min="14590" max="14590" width="4.57421875" style="132" customWidth="1"/>
    <col min="14591" max="14591" width="44.421875" style="132" customWidth="1"/>
    <col min="14592" max="14592" width="8.57421875" style="132" customWidth="1"/>
    <col min="14593" max="14593" width="3.28125" style="132" customWidth="1"/>
    <col min="14594" max="14594" width="37.140625" style="132" customWidth="1"/>
    <col min="14595" max="14602" width="10.7109375" style="132" customWidth="1"/>
    <col min="14603" max="14845" width="11.421875" style="132" customWidth="1"/>
    <col min="14846" max="14846" width="4.57421875" style="132" customWidth="1"/>
    <col min="14847" max="14847" width="44.421875" style="132" customWidth="1"/>
    <col min="14848" max="14848" width="8.57421875" style="132" customWidth="1"/>
    <col min="14849" max="14849" width="3.28125" style="132" customWidth="1"/>
    <col min="14850" max="14850" width="37.140625" style="132" customWidth="1"/>
    <col min="14851" max="14858" width="10.7109375" style="132" customWidth="1"/>
    <col min="14859" max="15101" width="11.421875" style="132" customWidth="1"/>
    <col min="15102" max="15102" width="4.57421875" style="132" customWidth="1"/>
    <col min="15103" max="15103" width="44.421875" style="132" customWidth="1"/>
    <col min="15104" max="15104" width="8.57421875" style="132" customWidth="1"/>
    <col min="15105" max="15105" width="3.28125" style="132" customWidth="1"/>
    <col min="15106" max="15106" width="37.140625" style="132" customWidth="1"/>
    <col min="15107" max="15114" width="10.7109375" style="132" customWidth="1"/>
    <col min="15115" max="15357" width="11.421875" style="132" customWidth="1"/>
    <col min="15358" max="15358" width="4.57421875" style="132" customWidth="1"/>
    <col min="15359" max="15359" width="44.421875" style="132" customWidth="1"/>
    <col min="15360" max="15360" width="8.57421875" style="132" customWidth="1"/>
    <col min="15361" max="15361" width="3.28125" style="132" customWidth="1"/>
    <col min="15362" max="15362" width="37.140625" style="132" customWidth="1"/>
    <col min="15363" max="15370" width="10.7109375" style="132" customWidth="1"/>
    <col min="15371" max="15613" width="11.421875" style="132" customWidth="1"/>
    <col min="15614" max="15614" width="4.57421875" style="132" customWidth="1"/>
    <col min="15615" max="15615" width="44.421875" style="132" customWidth="1"/>
    <col min="15616" max="15616" width="8.57421875" style="132" customWidth="1"/>
    <col min="15617" max="15617" width="3.28125" style="132" customWidth="1"/>
    <col min="15618" max="15618" width="37.140625" style="132" customWidth="1"/>
    <col min="15619" max="15626" width="10.7109375" style="132" customWidth="1"/>
    <col min="15627" max="15869" width="11.421875" style="132" customWidth="1"/>
    <col min="15870" max="15870" width="4.57421875" style="132" customWidth="1"/>
    <col min="15871" max="15871" width="44.421875" style="132" customWidth="1"/>
    <col min="15872" max="15872" width="8.57421875" style="132" customWidth="1"/>
    <col min="15873" max="15873" width="3.28125" style="132" customWidth="1"/>
    <col min="15874" max="15874" width="37.140625" style="132" customWidth="1"/>
    <col min="15875" max="15882" width="10.7109375" style="132" customWidth="1"/>
    <col min="15883" max="16125" width="11.421875" style="132" customWidth="1"/>
    <col min="16126" max="16126" width="4.57421875" style="132" customWidth="1"/>
    <col min="16127" max="16127" width="44.421875" style="132" customWidth="1"/>
    <col min="16128" max="16128" width="8.57421875" style="132" customWidth="1"/>
    <col min="16129" max="16129" width="3.28125" style="132" customWidth="1"/>
    <col min="16130" max="16130" width="37.140625" style="132" customWidth="1"/>
    <col min="16131" max="16138" width="10.7109375" style="132" customWidth="1"/>
    <col min="16139" max="16381" width="11.421875" style="132" customWidth="1"/>
    <col min="16382" max="16382" width="4.57421875" style="132" customWidth="1"/>
    <col min="16383" max="16383" width="44.421875" style="132" customWidth="1"/>
    <col min="16384" max="16384" width="8.57421875" style="132" customWidth="1"/>
  </cols>
  <sheetData>
    <row r="1" s="128" customFormat="1" ht="12.75" customHeight="1">
      <c r="B1" s="127"/>
    </row>
    <row r="2" spans="2:10" s="128" customFormat="1" ht="19.5" customHeight="1">
      <c r="B2" s="850" t="s">
        <v>89</v>
      </c>
      <c r="C2" s="851"/>
      <c r="D2" s="851"/>
      <c r="E2" s="851"/>
      <c r="F2" s="851"/>
      <c r="G2" s="851"/>
      <c r="H2" s="851"/>
      <c r="I2" s="851"/>
      <c r="J2" s="851"/>
    </row>
    <row r="3" spans="2:10" ht="48" customHeight="1">
      <c r="B3" s="129"/>
      <c r="C3" s="130" t="s">
        <v>90</v>
      </c>
      <c r="D3" s="130" t="s">
        <v>91</v>
      </c>
      <c r="E3" s="131" t="s">
        <v>18</v>
      </c>
      <c r="F3" s="130" t="s">
        <v>92</v>
      </c>
      <c r="G3" s="130" t="s">
        <v>93</v>
      </c>
      <c r="H3" s="130" t="s">
        <v>94</v>
      </c>
      <c r="I3" s="130" t="s">
        <v>95</v>
      </c>
      <c r="J3" s="130" t="s">
        <v>96</v>
      </c>
    </row>
    <row r="4" spans="2:10" ht="15" customHeight="1">
      <c r="B4" s="133" t="s">
        <v>21</v>
      </c>
      <c r="C4" s="134">
        <v>575.493</v>
      </c>
      <c r="D4" s="135">
        <v>48.51735816074218</v>
      </c>
      <c r="E4" s="135">
        <v>-10.453216488011785</v>
      </c>
      <c r="F4" s="134">
        <v>642.673</v>
      </c>
      <c r="G4" s="134">
        <v>666.418</v>
      </c>
      <c r="H4" s="134">
        <v>540.555</v>
      </c>
      <c r="I4" s="134">
        <v>590.233</v>
      </c>
      <c r="J4" s="134">
        <v>703.721</v>
      </c>
    </row>
    <row r="5" spans="2:10" ht="15" customHeight="1">
      <c r="B5" s="136" t="s">
        <v>22</v>
      </c>
      <c r="C5" s="137">
        <v>81.699</v>
      </c>
      <c r="D5" s="138">
        <v>60.89181018127516</v>
      </c>
      <c r="E5" s="138">
        <v>-8.955257146041118</v>
      </c>
      <c r="F5" s="137">
        <v>89.735</v>
      </c>
      <c r="G5" s="137">
        <v>86.268</v>
      </c>
      <c r="H5" s="137">
        <v>49.56</v>
      </c>
      <c r="I5" s="137">
        <v>66.593</v>
      </c>
      <c r="J5" s="137">
        <v>80.25</v>
      </c>
    </row>
    <row r="6" spans="2:10" ht="15" customHeight="1">
      <c r="B6" s="136" t="s">
        <v>23</v>
      </c>
      <c r="C6" s="137">
        <v>525</v>
      </c>
      <c r="D6" s="138">
        <v>51.624648011428576</v>
      </c>
      <c r="E6" s="138">
        <v>-2.777777777777779</v>
      </c>
      <c r="F6" s="137">
        <v>540</v>
      </c>
      <c r="G6" s="137">
        <v>573.027</v>
      </c>
      <c r="H6" s="137">
        <v>470.058</v>
      </c>
      <c r="I6" s="137">
        <v>509.207</v>
      </c>
      <c r="J6" s="137">
        <v>602.235</v>
      </c>
    </row>
    <row r="7" spans="2:10" ht="15" customHeight="1">
      <c r="B7" s="136" t="s">
        <v>25</v>
      </c>
      <c r="C7" s="137">
        <v>122</v>
      </c>
      <c r="D7" s="138">
        <v>68.95409836065573</v>
      </c>
      <c r="E7" s="138">
        <v>5.902777777777768</v>
      </c>
      <c r="F7" s="137">
        <v>115.2</v>
      </c>
      <c r="G7" s="137">
        <v>123.671</v>
      </c>
      <c r="H7" s="137">
        <v>103.645</v>
      </c>
      <c r="I7" s="137">
        <v>106.668</v>
      </c>
      <c r="J7" s="137">
        <v>132.486</v>
      </c>
    </row>
    <row r="8" spans="2:10" ht="15" customHeight="1">
      <c r="B8" s="136" t="s">
        <v>26</v>
      </c>
      <c r="C8" s="137">
        <v>51.4775</v>
      </c>
      <c r="D8" s="138">
        <v>48.39169216324284</v>
      </c>
      <c r="E8" s="138">
        <v>-5.394270941815016</v>
      </c>
      <c r="F8" s="137">
        <v>54.41266666666667</v>
      </c>
      <c r="G8" s="137">
        <v>55.83625</v>
      </c>
      <c r="H8" s="137">
        <v>49.088387661587966</v>
      </c>
      <c r="I8" s="137">
        <v>74.0666666666667</v>
      </c>
      <c r="J8" s="137">
        <v>67.18</v>
      </c>
    </row>
    <row r="9" spans="2:10" ht="15" customHeight="1">
      <c r="B9" s="136" t="s">
        <v>27</v>
      </c>
      <c r="C9" s="137">
        <v>9.53216666666667</v>
      </c>
      <c r="D9" s="138">
        <v>91.14926651862987</v>
      </c>
      <c r="E9" s="138">
        <v>-4.276293767155359</v>
      </c>
      <c r="F9" s="137">
        <v>9.958</v>
      </c>
      <c r="G9" s="137">
        <v>9.92875</v>
      </c>
      <c r="H9" s="137">
        <v>9.781015370546362</v>
      </c>
      <c r="I9" s="137">
        <v>12.17</v>
      </c>
      <c r="J9" s="137">
        <v>11.692</v>
      </c>
    </row>
    <row r="10" spans="2:10" ht="15" customHeight="1">
      <c r="B10" s="136" t="s">
        <v>28</v>
      </c>
      <c r="C10" s="137">
        <v>53.465166666666704</v>
      </c>
      <c r="D10" s="138">
        <v>37.81527536620414</v>
      </c>
      <c r="E10" s="138">
        <v>-0.7616325293190784</v>
      </c>
      <c r="F10" s="137">
        <v>53.8755</v>
      </c>
      <c r="G10" s="137">
        <v>53.4175</v>
      </c>
      <c r="H10" s="137">
        <v>43.42432295853384</v>
      </c>
      <c r="I10" s="137">
        <v>64.631</v>
      </c>
      <c r="J10" s="137">
        <v>50.159</v>
      </c>
    </row>
    <row r="11" spans="2:10" ht="15" customHeight="1">
      <c r="B11" s="136" t="s">
        <v>29</v>
      </c>
      <c r="C11" s="137">
        <v>1.612</v>
      </c>
      <c r="D11" s="138">
        <v>87.40694789081886</v>
      </c>
      <c r="E11" s="138" t="s">
        <v>97</v>
      </c>
      <c r="F11" s="137" t="s">
        <v>24</v>
      </c>
      <c r="G11" s="137" t="s">
        <v>24</v>
      </c>
      <c r="H11" s="137" t="s">
        <v>24</v>
      </c>
      <c r="I11" s="137" t="s">
        <v>24</v>
      </c>
      <c r="J11" s="137" t="s">
        <v>24</v>
      </c>
    </row>
    <row r="12" spans="2:10" ht="15" customHeight="1">
      <c r="B12" s="136" t="s">
        <v>30</v>
      </c>
      <c r="C12" s="137">
        <v>79.575</v>
      </c>
      <c r="D12" s="138">
        <v>40.90229343386742</v>
      </c>
      <c r="E12" s="138">
        <v>-27.197123565899982</v>
      </c>
      <c r="F12" s="137">
        <v>109.302</v>
      </c>
      <c r="G12" s="137">
        <v>86.236</v>
      </c>
      <c r="H12" s="137">
        <v>70.904</v>
      </c>
      <c r="I12" s="137">
        <v>71.173</v>
      </c>
      <c r="J12" s="137">
        <v>79.272</v>
      </c>
    </row>
    <row r="13" spans="2:10" ht="15" customHeight="1">
      <c r="B13" s="136" t="s">
        <v>31</v>
      </c>
      <c r="C13" s="137">
        <v>27.501</v>
      </c>
      <c r="D13" s="138">
        <v>57.69608377877168</v>
      </c>
      <c r="E13" s="138" t="s">
        <v>97</v>
      </c>
      <c r="F13" s="137">
        <v>28.021</v>
      </c>
      <c r="G13" s="137">
        <v>28.997</v>
      </c>
      <c r="H13" s="137">
        <v>24.495</v>
      </c>
      <c r="I13" s="137">
        <v>26.972</v>
      </c>
      <c r="J13" s="137">
        <v>29.907</v>
      </c>
    </row>
    <row r="14" spans="2:10" ht="15" customHeight="1">
      <c r="B14" s="136" t="s">
        <v>98</v>
      </c>
      <c r="C14" s="137">
        <v>17.658</v>
      </c>
      <c r="D14" s="138">
        <v>61.42258466417487</v>
      </c>
      <c r="E14" s="138">
        <v>-88.23599952032617</v>
      </c>
      <c r="F14" s="137">
        <v>150</v>
      </c>
      <c r="G14" s="137" t="s">
        <v>24</v>
      </c>
      <c r="H14" s="137" t="s">
        <v>24</v>
      </c>
      <c r="I14" s="137" t="s">
        <v>24</v>
      </c>
      <c r="J14" s="137" t="s">
        <v>24</v>
      </c>
    </row>
    <row r="15" spans="2:10" ht="15" customHeight="1">
      <c r="B15" s="136" t="s">
        <v>33</v>
      </c>
      <c r="C15" s="137">
        <v>45.247</v>
      </c>
      <c r="D15" s="138">
        <v>60.15868455367207</v>
      </c>
      <c r="E15" s="138">
        <v>-6.070042141537435</v>
      </c>
      <c r="F15" s="137">
        <v>48.171</v>
      </c>
      <c r="G15" s="137">
        <v>40.372</v>
      </c>
      <c r="H15" s="137">
        <v>38.371</v>
      </c>
      <c r="I15" s="137">
        <v>44.066</v>
      </c>
      <c r="J15" s="137">
        <v>49.693</v>
      </c>
    </row>
    <row r="16" spans="2:10" ht="15" customHeight="1">
      <c r="B16" s="136" t="s">
        <v>34</v>
      </c>
      <c r="C16" s="137">
        <v>31.99</v>
      </c>
      <c r="D16" s="138">
        <v>79.90622069396687</v>
      </c>
      <c r="E16" s="138">
        <v>-5.2344698877269895</v>
      </c>
      <c r="F16" s="137">
        <v>33.757</v>
      </c>
      <c r="G16" s="137">
        <v>30.049</v>
      </c>
      <c r="H16" s="137">
        <v>27.531</v>
      </c>
      <c r="I16" s="137">
        <v>30.106</v>
      </c>
      <c r="J16" s="137">
        <v>35.676</v>
      </c>
    </row>
    <row r="17" spans="2:10" ht="15" customHeight="1">
      <c r="B17" s="136" t="s">
        <v>99</v>
      </c>
      <c r="C17" s="137">
        <v>49.681</v>
      </c>
      <c r="D17" s="138">
        <v>73.29763893641432</v>
      </c>
      <c r="E17" s="138">
        <v>-3.6499040009309036</v>
      </c>
      <c r="F17" s="137">
        <v>51.563</v>
      </c>
      <c r="G17" s="137">
        <v>56.783</v>
      </c>
      <c r="H17" s="137" t="s">
        <v>24</v>
      </c>
      <c r="I17" s="137" t="s">
        <v>24</v>
      </c>
      <c r="J17" s="137" t="s">
        <v>24</v>
      </c>
    </row>
    <row r="18" spans="2:10" ht="15" customHeight="1">
      <c r="B18" s="136" t="s">
        <v>36</v>
      </c>
      <c r="C18" s="137">
        <v>24.428</v>
      </c>
      <c r="D18" s="138" t="s">
        <v>24</v>
      </c>
      <c r="E18" s="138">
        <v>18.04958198424589</v>
      </c>
      <c r="F18" s="137">
        <v>21</v>
      </c>
      <c r="G18" s="137" t="s">
        <v>24</v>
      </c>
      <c r="H18" s="137" t="s">
        <v>24</v>
      </c>
      <c r="I18" s="137" t="s">
        <v>24</v>
      </c>
      <c r="J18" s="137" t="s">
        <v>24</v>
      </c>
    </row>
    <row r="19" spans="2:10" ht="15" customHeight="1">
      <c r="B19" s="136" t="s">
        <v>37</v>
      </c>
      <c r="C19" s="137">
        <v>5.988</v>
      </c>
      <c r="D19" s="138">
        <v>79.97661990647963</v>
      </c>
      <c r="E19" s="138">
        <v>-1.1881188118811892</v>
      </c>
      <c r="F19" s="137">
        <v>6.06</v>
      </c>
      <c r="G19" s="137">
        <v>5.501</v>
      </c>
      <c r="H19" s="137">
        <v>5.275</v>
      </c>
      <c r="I19" s="137">
        <v>5.318</v>
      </c>
      <c r="J19" s="137">
        <v>5.486</v>
      </c>
    </row>
    <row r="20" spans="2:10" ht="15" customHeight="1">
      <c r="B20" s="136" t="s">
        <v>38</v>
      </c>
      <c r="C20" s="137">
        <v>5.691</v>
      </c>
      <c r="D20" s="138">
        <v>84.62484624846248</v>
      </c>
      <c r="E20" s="138">
        <v>8.441310975609762</v>
      </c>
      <c r="F20" s="137">
        <v>5.248</v>
      </c>
      <c r="G20" s="137">
        <v>5.489</v>
      </c>
      <c r="H20" s="137">
        <v>6</v>
      </c>
      <c r="I20" s="137">
        <v>5.76</v>
      </c>
      <c r="J20" s="137">
        <v>6.196</v>
      </c>
    </row>
    <row r="21" spans="2:10" ht="15" customHeight="1">
      <c r="B21" s="136" t="s">
        <v>39</v>
      </c>
      <c r="C21" s="137">
        <v>1.201</v>
      </c>
      <c r="D21" s="138">
        <v>80.93255620316403</v>
      </c>
      <c r="E21" s="138">
        <v>22.05284552845528</v>
      </c>
      <c r="F21" s="137">
        <v>0.984</v>
      </c>
      <c r="G21" s="137">
        <v>1.035</v>
      </c>
      <c r="H21" s="137">
        <v>1.941</v>
      </c>
      <c r="I21" s="137">
        <v>1.391</v>
      </c>
      <c r="J21" s="137">
        <v>1.477</v>
      </c>
    </row>
    <row r="22" spans="2:10" ht="15" customHeight="1">
      <c r="B22" s="136" t="s">
        <v>40</v>
      </c>
      <c r="C22" s="137">
        <v>1.759</v>
      </c>
      <c r="D22" s="138">
        <v>18.02160318362706</v>
      </c>
      <c r="E22" s="138">
        <v>-6.535600425079702</v>
      </c>
      <c r="F22" s="137">
        <v>1.882</v>
      </c>
      <c r="G22" s="137">
        <v>2.266</v>
      </c>
      <c r="H22" s="137">
        <v>2.348</v>
      </c>
      <c r="I22" s="137">
        <v>2.617</v>
      </c>
      <c r="J22" s="137">
        <v>3.03</v>
      </c>
    </row>
    <row r="23" spans="2:10" ht="15" customHeight="1">
      <c r="B23" s="136" t="s">
        <v>41</v>
      </c>
      <c r="C23" s="137">
        <v>0.559</v>
      </c>
      <c r="D23" s="138">
        <v>53.13059033989267</v>
      </c>
      <c r="E23" s="138">
        <v>-3.9518900343642582</v>
      </c>
      <c r="F23" s="137">
        <v>0.582</v>
      </c>
      <c r="G23" s="137">
        <v>0.675</v>
      </c>
      <c r="H23" s="137">
        <v>1</v>
      </c>
      <c r="I23" s="137">
        <v>1</v>
      </c>
      <c r="J23" s="137" t="s">
        <v>24</v>
      </c>
    </row>
    <row r="24" spans="2:10" ht="15" customHeight="1">
      <c r="B24" s="133" t="s">
        <v>100</v>
      </c>
      <c r="C24" s="134">
        <v>771</v>
      </c>
      <c r="D24" s="135">
        <v>51.1</v>
      </c>
      <c r="E24" s="135">
        <v>-7.7</v>
      </c>
      <c r="F24" s="134">
        <v>835</v>
      </c>
      <c r="G24" s="134">
        <v>858.720366922255</v>
      </c>
      <c r="H24" s="134">
        <v>741.0952326898384</v>
      </c>
      <c r="I24" s="134">
        <v>856.8102051660296</v>
      </c>
      <c r="J24" s="134">
        <v>970.3883034007278</v>
      </c>
    </row>
    <row r="25" spans="2:10" ht="15" customHeight="1">
      <c r="B25" s="139" t="s">
        <v>101</v>
      </c>
      <c r="C25" s="140">
        <v>653</v>
      </c>
      <c r="D25" s="141">
        <v>50</v>
      </c>
      <c r="E25" s="141">
        <v>-7</v>
      </c>
      <c r="F25" s="140">
        <v>702</v>
      </c>
      <c r="G25" s="140">
        <v>758.2568035449088</v>
      </c>
      <c r="H25" s="140">
        <v>604.165267906092</v>
      </c>
      <c r="I25" s="140">
        <v>681.7847441411179</v>
      </c>
      <c r="J25" s="140">
        <v>777.7250757836701</v>
      </c>
    </row>
    <row r="26" spans="2:10" ht="110.25" customHeight="1">
      <c r="B26" s="852" t="s">
        <v>102</v>
      </c>
      <c r="C26" s="853"/>
      <c r="D26" s="853"/>
      <c r="E26" s="853"/>
      <c r="F26" s="853"/>
      <c r="G26" s="853"/>
      <c r="H26" s="853"/>
      <c r="I26" s="853"/>
      <c r="J26" s="853"/>
    </row>
  </sheetData>
  <mergeCells count="2">
    <mergeCell ref="B2:J2"/>
    <mergeCell ref="B26:J26"/>
  </mergeCells>
  <printOptions/>
  <pageMargins left="0.787401575" right="0.787401575" top="0.984251969" bottom="0.984251969" header="0.4921259845" footer="0.4921259845"/>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SOLARD, Gwennael (DREES/OS/RETR)</dc:creator>
  <cp:keywords/>
  <dc:description/>
  <cp:lastModifiedBy>SOLARD, Gwennael (DREES/OS/RETR)</cp:lastModifiedBy>
  <dcterms:created xsi:type="dcterms:W3CDTF">2017-05-05T12:42:22Z</dcterms:created>
  <dcterms:modified xsi:type="dcterms:W3CDTF">2017-05-05T13:55:06Z</dcterms:modified>
  <cp:category/>
  <cp:version/>
  <cp:contentType/>
  <cp:contentStatus/>
</cp:coreProperties>
</file>