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05" windowWidth="15180" windowHeight="6795" firstSheet="13" activeTab="21"/>
  </bookViews>
  <sheets>
    <sheet name="F24 tab 1" sheetId="4" r:id="rId1"/>
    <sheet name="F24 tab 2" sheetId="5" r:id="rId2"/>
    <sheet name="F25 tab 1" sheetId="6" r:id="rId3"/>
    <sheet name="F25 tab 2" sheetId="7" r:id="rId4"/>
    <sheet name="F25 graph 1" sheetId="8" r:id="rId5"/>
    <sheet name="F25 graph 2" sheetId="9" r:id="rId6"/>
    <sheet name="F26 tab 1" sheetId="10" r:id="rId7"/>
    <sheet name="F26 tab 2" sheetId="11" r:id="rId8"/>
    <sheet name="F27 Tab 1" sheetId="12" r:id="rId9"/>
    <sheet name="F27 Graphique 1" sheetId="13" r:id="rId10"/>
    <sheet name="F27 Graphique 2" sheetId="14" r:id="rId11"/>
    <sheet name="F27 Graphique 3" sheetId="15" r:id="rId12"/>
    <sheet name="F28 tableau 1" sheetId="16" r:id="rId13"/>
    <sheet name="F28 Graphique 1" sheetId="17" r:id="rId14"/>
    <sheet name="F28 Graphique 2" sheetId="18" r:id="rId15"/>
    <sheet name="F28 Graphique 3" sheetId="19" r:id="rId16"/>
    <sheet name="F29 Tab1" sheetId="1" r:id="rId17"/>
    <sheet name="F29 Tab 2" sheetId="2" r:id="rId18"/>
    <sheet name="F29 tab 3" sheetId="3" r:id="rId19"/>
    <sheet name="F30 tab 1" sheetId="20" r:id="rId20"/>
    <sheet name="F30 Graphique" sheetId="22" r:id="rId21"/>
    <sheet name="F30 tab 2" sheetId="23" r:id="rId22"/>
  </sheets>
  <definedNames>
    <definedName name="_GoBack" localSheetId="14">'F28 Graphique 2'!$A$7</definedName>
    <definedName name="_Ref425414646" localSheetId="8">'F27 Tab 1'!$A$1</definedName>
  </definedNames>
  <calcPr calcId="145621"/>
</workbook>
</file>

<file path=xl/calcChain.xml><?xml version="1.0" encoding="utf-8"?>
<calcChain xmlns="http://schemas.openxmlformats.org/spreadsheetml/2006/main">
  <c r="B12" i="23" l="1"/>
  <c r="D4" i="23"/>
  <c r="B4" i="23"/>
</calcChain>
</file>

<file path=xl/sharedStrings.xml><?xml version="1.0" encoding="utf-8"?>
<sst xmlns="http://schemas.openxmlformats.org/spreadsheetml/2006/main" count="334" uniqueCount="222">
  <si>
    <t>dont Sécurité sociale au sens des comptes de la santé (1)</t>
  </si>
  <si>
    <t xml:space="preserve"> Soins hospitaliers</t>
  </si>
  <si>
    <t xml:space="preserve">  Secteur public   (2)</t>
  </si>
  <si>
    <t xml:space="preserve">  Secteur privé</t>
  </si>
  <si>
    <t xml:space="preserve"> Soins ambulatoires</t>
  </si>
  <si>
    <t>Soins de ville</t>
  </si>
  <si>
    <t>Médicaments</t>
  </si>
  <si>
    <t>Autres biens médicaux</t>
  </si>
  <si>
    <t>Transports de malades</t>
  </si>
  <si>
    <t>CSBM</t>
  </si>
  <si>
    <t>Soins de longue durée</t>
  </si>
  <si>
    <t>SSIAD</t>
  </si>
  <si>
    <t>Soins aux personnes âgées en étab.</t>
  </si>
  <si>
    <t>Soins aux pers. handicapées en étab.</t>
  </si>
  <si>
    <t xml:space="preserve">Indemnités journalières   (3) </t>
  </si>
  <si>
    <t>Autres dépenses de santé</t>
  </si>
  <si>
    <t>Prévention institutionnelle</t>
  </si>
  <si>
    <t>Dépenses en faveur du système de soins</t>
  </si>
  <si>
    <t>Subventions au système de soins 
nettes des remises</t>
  </si>
  <si>
    <t>Recherche médicale et pharmaceutique</t>
  </si>
  <si>
    <t>Formation des professionnels de santé</t>
  </si>
  <si>
    <t>Coût de gestion de la santé</t>
  </si>
  <si>
    <t>Dépense courante de santé (DCS)</t>
  </si>
  <si>
    <t>(1) y compris prestations complémentaires obligatoires du régime d'Alsace-Moselle et prestations de la CAMIEG.</t>
  </si>
  <si>
    <t>(2) y compris le déficit des hôpitaux publics.</t>
  </si>
  <si>
    <t>(3) IJ des régimes de base et du régime d'Alsace-Moselle, hors Fonction publique (non disponibles).</t>
  </si>
  <si>
    <t>En milliards d’euros</t>
  </si>
  <si>
    <t xml:space="preserve"> CSBM et DCS (au sens français)</t>
  </si>
  <si>
    <t>Tableau 1</t>
  </si>
  <si>
    <t>ONDAM  Ville - Hôpital</t>
  </si>
  <si>
    <t xml:space="preserve">   y c. FMESPP </t>
  </si>
  <si>
    <t xml:space="preserve">   y c. USLD (1)</t>
  </si>
  <si>
    <t xml:space="preserve"> Soins de ville</t>
  </si>
  <si>
    <t xml:space="preserve">   y c. indemnités journalières maladie et AT (1) (2)</t>
  </si>
  <si>
    <t xml:space="preserve">   y c. cotis. sociales des professionnels de santé (1)</t>
  </si>
  <si>
    <t xml:space="preserve">   y c. Fonds d'action conventionnelle (FAC)  </t>
  </si>
  <si>
    <t>FIR</t>
  </si>
  <si>
    <t>ONDAM médico-social</t>
  </si>
  <si>
    <t>Contribution de l'Assurance maladie aux dépenses   
en établissements et services pour personnes âgées (1)</t>
  </si>
  <si>
    <t>Contribution de l'Assurance maladie aux dépenses  
en étab. et services pour personnes handicapées (1)</t>
  </si>
  <si>
    <t>Autres prises en charge
FIQCS (1) + Soins des ressortissants français à l'étranger 
+ Étab. médico-sociaux hors champ CNSA (1) (3) + autres dotations aux fonds (1)</t>
  </si>
  <si>
    <t>ONDAM total</t>
  </si>
  <si>
    <t>(1) dans la DCS pour les Comptes de la santé.</t>
  </si>
  <si>
    <t>(2) Hors IJ maternité, IJ SNF, IJ RATP et IJ fonction publique.</t>
  </si>
  <si>
    <t xml:space="preserve">(3) Structures et associations intervenant dans le domaine de  </t>
  </si>
  <si>
    <t xml:space="preserve">    l'addictologie ou de la prise en charge des malades précaires.</t>
  </si>
  <si>
    <t>ONDAM</t>
  </si>
  <si>
    <t>Tableau 2</t>
  </si>
  <si>
    <t>En millions d'euros</t>
  </si>
  <si>
    <t>Passage de la CSBM à l'ONDAM</t>
  </si>
  <si>
    <t>Part de la CSBM financée par la Sécurité sociale (1)</t>
  </si>
  <si>
    <t xml:space="preserve"> -  Prestations complémentaires obligatoires Alsace-Moselle et CAMIEG</t>
  </si>
  <si>
    <t>Part de la CSBM sur le champ de l'ONDAM</t>
  </si>
  <si>
    <t>Postes de l'ONDAM retracés dans la DCS</t>
  </si>
  <si>
    <t>-  Remises conventionnelles sur médicaments et dispositifs médicaux</t>
  </si>
  <si>
    <t>+ FIR non compris dans la CSBM (FIR prévention et FIR subvention au système de soins)</t>
  </si>
  <si>
    <t>+ Indemnités journalières maladie et accidents du travail (Hors IJ maternité, IJ SNCF et RATP)</t>
  </si>
  <si>
    <t>+  ONDAM personnes âgées + USLD</t>
  </si>
  <si>
    <t xml:space="preserve">+  ONDAM personnes handicapées   </t>
  </si>
  <si>
    <t>+  Prise en charge des cotisations des professionnels de santé</t>
  </si>
  <si>
    <t>+  Autres prises en charge incluses dans la DCS (2)</t>
  </si>
  <si>
    <t>Socle commun de la DCS et de l'ONDAM</t>
  </si>
  <si>
    <t>Dépenses de l'ONDAM hors CSBM et hors DCS</t>
  </si>
  <si>
    <t>+  Dotations à différents fonds (FMESPP, FAC)</t>
  </si>
  <si>
    <t>+  Autres prises en charge non incluses dans la DCS (3) - participation UNOCAM</t>
  </si>
  <si>
    <t>-  Écart d'évaluation</t>
  </si>
  <si>
    <t xml:space="preserve">ONDAM       </t>
  </si>
  <si>
    <t>(1) y compris le déficit des hôpitaux publics ainsi que le solde de leurs charges et produits divers.</t>
  </si>
  <si>
    <t>(2) uniquement la partie financée sur l'ONDAM.</t>
  </si>
  <si>
    <t>(3)  Principalement soins des ressortissants français à l'étranger.</t>
  </si>
  <si>
    <t>Sources : DREES, Comptes de la santé ; CCSS de juin 2014 pour l'ONDAM.</t>
  </si>
  <si>
    <t>Tableau 3</t>
  </si>
  <si>
    <t>En milliards d'euros</t>
  </si>
  <si>
    <t>Ensemble de la CSBM</t>
  </si>
  <si>
    <t>Sécurité sociale</t>
  </si>
  <si>
    <t>État, CMU-C org. de base</t>
  </si>
  <si>
    <t>Organismes complémentaires</t>
  </si>
  <si>
    <t>Ménages</t>
  </si>
  <si>
    <t xml:space="preserve">Soins hospitaliers </t>
  </si>
  <si>
    <t>Soins de ville*</t>
  </si>
  <si>
    <t>Autres biens médicaux**</t>
  </si>
  <si>
    <t xml:space="preserve">Tableau 1 Evolution de la structure du financement des grands postes de la CSBM </t>
  </si>
  <si>
    <t>En %</t>
  </si>
  <si>
    <r>
      <t xml:space="preserve">* </t>
    </r>
    <r>
      <rPr>
        <sz val="7.5"/>
        <color rgb="FF000000"/>
        <rFont val="Arial Narrow"/>
        <family val="2"/>
      </rPr>
      <t xml:space="preserve">Soins de </t>
    </r>
    <r>
      <rPr>
        <sz val="7.5"/>
        <rFont val="Arial Narrow"/>
        <family val="2"/>
      </rPr>
      <t>ville</t>
    </r>
    <r>
      <rPr>
        <sz val="7.5"/>
        <color rgb="FF000000"/>
        <rFont val="Arial Narrow"/>
        <family val="2"/>
      </rPr>
      <t xml:space="preserve"> au sens de la CSBM : hors honoraires en cliniques privées, hors biens médicaux et transports de malades.</t>
    </r>
  </si>
  <si>
    <t>** Y compris optique.</t>
  </si>
  <si>
    <r>
      <t>Source &gt;</t>
    </r>
    <r>
      <rPr>
        <i/>
        <sz val="6.5"/>
        <color rgb="FF000000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santé.</t>
    </r>
  </si>
  <si>
    <t>Dépense totale</t>
  </si>
  <si>
    <t>Soins hospitaliers</t>
  </si>
  <si>
    <t xml:space="preserve">Soins de médecins et de sages-femmes </t>
  </si>
  <si>
    <t>Soins d'auxiliaires médicaux</t>
  </si>
  <si>
    <t>Soins dentaires</t>
  </si>
  <si>
    <t>Laboratoires d'analyses</t>
  </si>
  <si>
    <t>Médicaments en ambulatoire</t>
  </si>
  <si>
    <t>Autres biens médicaux en ambulatoire *</t>
  </si>
  <si>
    <t>* Y compris optique.</t>
  </si>
  <si>
    <r>
      <t>Source &gt;</t>
    </r>
    <r>
      <rPr>
        <sz val="7.5"/>
        <color rgb="FF000000"/>
        <rFont val="Arial Narrow"/>
        <family val="2"/>
      </rPr>
      <t xml:space="preserve"> DREES, Comptes de la santé.</t>
    </r>
  </si>
  <si>
    <t>Ensemble</t>
  </si>
  <si>
    <t>évolution</t>
  </si>
  <si>
    <t xml:space="preserve">   Soins de médecins</t>
  </si>
  <si>
    <t xml:space="preserve">   Soins d'auxiliaires médicaux</t>
  </si>
  <si>
    <t xml:space="preserve">   Soins de dentistes</t>
  </si>
  <si>
    <t xml:space="preserve">   Autres soins et contrats</t>
  </si>
  <si>
    <t xml:space="preserve">   Analyses</t>
  </si>
  <si>
    <t xml:space="preserve">   Optique</t>
  </si>
  <si>
    <t xml:space="preserve">   Autres</t>
  </si>
  <si>
    <t>En millions d’euros</t>
  </si>
  <si>
    <t>Tableau 1 Financement de la consommation de soins et de biens médicaux par la Sécurité sociale</t>
  </si>
  <si>
    <r>
      <t xml:space="preserve">Source &gt; </t>
    </r>
    <r>
      <rPr>
        <sz val="7.5"/>
        <color rgb="FF000000"/>
        <rFont val="Arial Narrow"/>
        <family val="2"/>
      </rPr>
      <t>DREES, Comptes de la santé.</t>
    </r>
  </si>
  <si>
    <r>
      <t>Source &gt;</t>
    </r>
    <r>
      <rPr>
        <i/>
        <sz val="7.5"/>
        <color rgb="FF000000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santé.</t>
    </r>
  </si>
  <si>
    <r>
      <rPr>
        <b/>
        <sz val="7.5"/>
        <rFont val="Arial Narrow"/>
        <family val="2"/>
      </rPr>
      <t>Source</t>
    </r>
    <r>
      <rPr>
        <sz val="7.5"/>
        <rFont val="Arial Narrow"/>
        <family val="2"/>
      </rPr>
      <t xml:space="preserve"> &gt; DREES, Comptes de la santé.</t>
    </r>
  </si>
  <si>
    <r>
      <t xml:space="preserve">Source &gt; </t>
    </r>
    <r>
      <rPr>
        <sz val="7.5"/>
        <color rgb="FF000000"/>
        <rFont val="Arial Narrow"/>
        <family val="2"/>
      </rPr>
      <t xml:space="preserve"> CCSS de juin 2014 pour l'ONDAM.</t>
    </r>
  </si>
  <si>
    <t>Autres biens médicaux (y compris optique)</t>
  </si>
  <si>
    <r>
      <rPr>
        <b/>
        <sz val="7.5"/>
        <rFont val="Arial Narrow"/>
        <family val="2"/>
      </rPr>
      <t>Source</t>
    </r>
    <r>
      <rPr>
        <sz val="7.5"/>
        <rFont val="Arial Narrow"/>
        <family val="2"/>
      </rPr>
      <t xml:space="preserve"> </t>
    </r>
    <r>
      <rPr>
        <b/>
        <i/>
        <sz val="7.5"/>
        <color rgb="FF000000"/>
        <rFont val="Arial Narrow"/>
        <family val="2"/>
      </rPr>
      <t xml:space="preserve">&gt; </t>
    </r>
    <r>
      <rPr>
        <sz val="7.5"/>
        <color rgb="FF000000"/>
        <rFont val="Arial Narrow"/>
        <family val="2"/>
      </rPr>
      <t>DREES, Comptes de la santé.</t>
    </r>
  </si>
  <si>
    <t>Graphique 2 Part de la dépense de la Sécurité sociale consacrée au financement de la CSBM</t>
  </si>
  <si>
    <t>Tableau 2 Financement par la Sécurité sociale des principaux postes de la CSBM</t>
  </si>
  <si>
    <r>
      <t>Sources &gt;</t>
    </r>
    <r>
      <rPr>
        <i/>
        <sz val="11"/>
        <color theme="1"/>
        <rFont val="Calibri"/>
        <family val="2"/>
        <scheme val="minor"/>
      </rPr>
      <t xml:space="preserve"> </t>
    </r>
    <r>
      <rPr>
        <sz val="7.5"/>
        <color rgb="FF000000"/>
        <rFont val="Arial Narrow"/>
        <family val="2"/>
      </rPr>
      <t>DREES, Comptes de la santé ; INSEE, Comptes nationaux pour le total des dépenses des administrations de Sécurité sociale, toutes fonctions confondues.</t>
    </r>
  </si>
  <si>
    <t>Dépense de base remboursée   (S.S. + Etat)* (1)</t>
  </si>
  <si>
    <t>Ticket modérateur, forfait journalier, participations forfaitaires, franchises** 
(2)</t>
  </si>
  <si>
    <t xml:space="preserve">Dépense reconnue
(3) = (1)+(2)        </t>
  </si>
  <si>
    <t xml:space="preserve">Dépassements  (4)                           </t>
  </si>
  <si>
    <t xml:space="preserve">Dépense présentée au rembour-sement   
(5) = (3)+(4)   </t>
  </si>
  <si>
    <t xml:space="preserve">Dépense non remboursable ou non présentée au rembour-sement (6)      </t>
  </si>
  <si>
    <t xml:space="preserve">CSBM (7)=(5)+(6)                   </t>
  </si>
  <si>
    <t>Soins hospitaliers - Sect. public</t>
  </si>
  <si>
    <t>Soins hospitaliers - Sect. privé</t>
  </si>
  <si>
    <t xml:space="preserve">     Soins de médecins  </t>
  </si>
  <si>
    <t xml:space="preserve">     Soins d'auxiliaires médicaux</t>
  </si>
  <si>
    <t xml:space="preserve">     Soins de dentistes </t>
  </si>
  <si>
    <t xml:space="preserve">     Autres soins et contrats</t>
  </si>
  <si>
    <t xml:space="preserve">     Analyses</t>
  </si>
  <si>
    <t>Autres biens médicaux ***</t>
  </si>
  <si>
    <t xml:space="preserve"> * Sécurité sociale : régimes de base et régimes complémentaires d'Alsace-Moselle et de la CAMIEG ; pour la CAMIEG, on ne distingue pas la part prise en charge de la dépense reconnue de la part correspondant à la prise en charge de certains dépassements. Les dépenses remboursées par les organismes de base au titre de la CMU-C ne sont pas incluses ici mais dans la colonne suivante.</t>
  </si>
  <si>
    <t>** Y compris remboursements au titre de la CMU-C organismes de base.</t>
  </si>
  <si>
    <t xml:space="preserve">*** Y compris, ici, optique. </t>
  </si>
  <si>
    <t>Dépense de base remboursée   (S.S. + Etat)</t>
  </si>
  <si>
    <t>Ticket modérateur, forfait journalier, participations forfaitaires, franchises</t>
  </si>
  <si>
    <t xml:space="preserve">Dépense reconnue        </t>
  </si>
  <si>
    <t xml:space="preserve">Dépassements                           </t>
  </si>
  <si>
    <t xml:space="preserve">Dépense présentée au rembour-sement      </t>
  </si>
  <si>
    <t xml:space="preserve">Dépense non remboursable ou non présentée au remboursement       </t>
  </si>
  <si>
    <t xml:space="preserve">CSBM                    </t>
  </si>
  <si>
    <t>Mutuelles</t>
  </si>
  <si>
    <t>Sociétés
d'assurances</t>
  </si>
  <si>
    <t>Institutions
de prévoyance</t>
  </si>
  <si>
    <t>Part prise en charge par les OC (en %)</t>
  </si>
  <si>
    <t xml:space="preserve">  Médecins</t>
  </si>
  <si>
    <t xml:space="preserve">  Soins dentaires (y compris prothèses)</t>
  </si>
  <si>
    <t xml:space="preserve">  Auxiliaires médicaux</t>
  </si>
  <si>
    <t xml:space="preserve">  Laboratoires d'analyses</t>
  </si>
  <si>
    <t xml:space="preserve">  Optique</t>
  </si>
  <si>
    <t xml:space="preserve">  Prothèses, orthèses, pansements…</t>
  </si>
  <si>
    <t>Prestations connexes à la santé</t>
  </si>
  <si>
    <t>Frais d'hébergement à l'hôpital ou en cure</t>
  </si>
  <si>
    <t>Prestations à la périphérie des soins de santé</t>
  </si>
  <si>
    <r>
      <t>Note &gt;</t>
    </r>
    <r>
      <rPr>
        <sz val="7.5"/>
        <color rgb="FF000000"/>
        <rFont val="Arial Narrow"/>
        <family val="2"/>
      </rPr>
      <t xml:space="preserve"> Y compris prestations CMU-C versées par les organismes. Frais d’hébergement à l’hôpital ou en cures : suppléments chambres particulières, télévision, frais de long séjour… Prestations à la périphérie des soins de santé : ostéopathie, psychothérapie…</t>
    </r>
  </si>
  <si>
    <r>
      <t>Source &gt;</t>
    </r>
    <r>
      <rPr>
        <sz val="6.5"/>
        <color rgb="FF000000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santé.</t>
    </r>
  </si>
  <si>
    <t>Assurances</t>
  </si>
  <si>
    <t>Institutions de prévoyance</t>
  </si>
  <si>
    <t>Autres soins de ville et transports</t>
  </si>
  <si>
    <t>Hôpital</t>
  </si>
  <si>
    <t>Prestations connexes</t>
  </si>
  <si>
    <t>En % des cotisations perçues en frais de soins par l’organisme</t>
  </si>
  <si>
    <r>
      <t>Source &gt;</t>
    </r>
    <r>
      <rPr>
        <sz val="7.5"/>
        <color theme="1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 et rapport 2015 sur la situation financière des organismes complémentaires assurant une couverture santé.</t>
    </r>
    <r>
      <rPr>
        <sz val="7.5"/>
        <color theme="1"/>
        <rFont val="Arial Narrow"/>
        <family val="2"/>
      </rPr>
      <t xml:space="preserve"> </t>
    </r>
  </si>
  <si>
    <r>
      <t>Source &gt;</t>
    </r>
    <r>
      <rPr>
        <sz val="7.5"/>
        <color theme="1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 .</t>
    </r>
    <r>
      <rPr>
        <sz val="7.5"/>
        <color theme="1"/>
        <rFont val="Arial Narrow"/>
        <family val="2"/>
      </rPr>
      <t xml:space="preserve"> </t>
    </r>
  </si>
  <si>
    <t>Gaphique 1 Reste à charge des ménages pour les principaux postes de la CSBM</t>
  </si>
  <si>
    <t>Graphique 2 Reste à charge (RAC) des ménages dans la CSBM et dans le revenu disponible brut (RDB) des ménages</t>
  </si>
  <si>
    <r>
      <t>Sources &gt;</t>
    </r>
    <r>
      <rPr>
        <i/>
        <sz val="11"/>
        <color theme="1"/>
        <rFont val="Calibri"/>
        <family val="2"/>
        <scheme val="minor"/>
      </rPr>
      <t xml:space="preserve"> </t>
    </r>
    <r>
      <rPr>
        <sz val="7.5"/>
        <color rgb="FF000000"/>
        <rFont val="Arial Narrow"/>
        <family val="2"/>
      </rPr>
      <t>DREES, Comptes de la santé ; INSEE, comptes nationaux.</t>
    </r>
  </si>
  <si>
    <t xml:space="preserve">RAC en % de la CSBM </t>
  </si>
  <si>
    <t xml:space="preserve">RAC en % du RDB des ménages </t>
  </si>
  <si>
    <t xml:space="preserve">RAC en % de la CSBM nette des remises </t>
  </si>
  <si>
    <t>Autres biens médicaux*</t>
  </si>
  <si>
    <r>
      <t xml:space="preserve">* </t>
    </r>
    <r>
      <rPr>
        <sz val="7.5"/>
        <color rgb="FF000000"/>
        <rFont val="Arial Narrow"/>
        <family val="2"/>
      </rPr>
      <t>Y compris optique</t>
    </r>
    <r>
      <rPr>
        <b/>
        <sz val="7.5"/>
        <color rgb="FF000000"/>
        <rFont val="Arial Narrow"/>
        <family val="2"/>
      </rPr>
      <t>.</t>
    </r>
  </si>
  <si>
    <t>Bénéficiaires de la CMU-C</t>
  </si>
  <si>
    <t>Financement org. complémentaires*</t>
  </si>
  <si>
    <t>Dotation budgétaire (LFI + LFR)</t>
  </si>
  <si>
    <t>Taxe sur l'alcool</t>
  </si>
  <si>
    <t>Taxe sur le tabac</t>
  </si>
  <si>
    <t>Dotation assurance maladie</t>
  </si>
  <si>
    <t>Charges</t>
  </si>
  <si>
    <t>Produits</t>
  </si>
  <si>
    <t>Total charges</t>
  </si>
  <si>
    <t>Total produits</t>
  </si>
  <si>
    <t>Avoirs sur taxe accordés aux organismes complémentaires au titre de leurs bénéficiaires CMU-C</t>
  </si>
  <si>
    <t>Avoirs sur taxe accordés aux organismes complémentaires au titre de leurs bénéficiaires ACS</t>
  </si>
  <si>
    <t>Dotation aux provisions</t>
  </si>
  <si>
    <t>Gestion administrative</t>
  </si>
  <si>
    <t xml:space="preserve">Résultat </t>
  </si>
  <si>
    <t>Résultat  (excédent)</t>
  </si>
  <si>
    <t>Versements aux régimes de base au titre de la CMU-C</t>
  </si>
  <si>
    <t>Taxe versée par les OC</t>
  </si>
  <si>
    <t>Reprise sur provisions</t>
  </si>
  <si>
    <r>
      <t>Source &gt;</t>
    </r>
    <r>
      <rPr>
        <sz val="7.5"/>
        <color rgb="FF000000"/>
        <rFont val="Arial Narrow"/>
        <family val="2"/>
      </rPr>
      <t xml:space="preserve"> Rapports d'activité du Fonds CMU.</t>
    </r>
  </si>
  <si>
    <t>* Contribution CMU-C avant 2011, puis taxe de solidarité additionnelle aux cotisations d’assurance depuis 2011.</t>
  </si>
  <si>
    <t xml:space="preserve">En millions d'euros </t>
  </si>
  <si>
    <t>Tableau 1 Reste à charge des ménages</t>
  </si>
  <si>
    <t>Graphique 3 Structure du reste à charge des ménages</t>
  </si>
  <si>
    <t>Tableau 2 Structure de la CSBM et de la dépense de chacun de ses principaux financeurs en 2016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</si>
  <si>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 xml:space="preserve"> </t>
    </r>
    <r>
      <rPr>
        <i/>
        <sz val="6.5"/>
        <color rgb="FF000000"/>
        <rFont val="Arial Narrow"/>
        <family val="2"/>
      </rPr>
      <t xml:space="preserve">&gt; </t>
    </r>
    <r>
      <rPr>
        <sz val="7.5"/>
        <color rgb="FF000000"/>
        <rFont val="Arial Narrow"/>
        <family val="2"/>
      </rPr>
      <t>DREES, Comptes de la santé.</t>
    </r>
  </si>
  <si>
    <t>% de la dépense 2016</t>
  </si>
  <si>
    <t>Graphique 1  Structure de financement du champ de la CSBM par la Sécurité sociale en 2016</t>
  </si>
  <si>
    <t>Tableau 1 CSBM et dépense remboursée par la Sécurité sociale et l’État en 2016</t>
  </si>
  <si>
    <t>Graphique 1 Part des différents types de dépenses dans la CSBM selon le poste de soins en 2016</t>
  </si>
  <si>
    <t>Tableau 1 Financement des organismes complémentaires en 2016</t>
  </si>
  <si>
    <t>Autres soins de ville</t>
  </si>
  <si>
    <t>Optique</t>
  </si>
  <si>
    <t>Graphique 1 Évolution de la part des organismes complémentaires dans le financement des principaux postes de la CSBM entre 2010 et 2016</t>
  </si>
  <si>
    <t>Graphique 2 Évolution des parts de marché par types d'organismes</t>
  </si>
  <si>
    <t>Dépenses par poste</t>
  </si>
  <si>
    <t>Contrats individuels</t>
  </si>
  <si>
    <t>Contrats collectifs</t>
  </si>
  <si>
    <t>Graphique 3 Décomposition des prestations versées par les OC par type de soins en 2016</t>
  </si>
  <si>
    <t>Bénéficiaires d'un contrat ACS</t>
  </si>
  <si>
    <t>En millions de personnes</t>
  </si>
  <si>
    <t>Tableau 1 Nombres de bénéficiaires de la CMU-C et de l'ACS de 2008 à 2016</t>
  </si>
  <si>
    <t>Versement compensatoire au régime général</t>
  </si>
  <si>
    <t>Tableau 2 Compte du Fonds CMU en 2016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</si>
  <si>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 xml:space="preserve"> &gt; Rapport d'activité du Fonds CMU pour l'année 2016.</t>
    </r>
  </si>
  <si>
    <t>Graphique 1 Evolution du financement du Fonds CMU entre 2000 et 2016</t>
  </si>
  <si>
    <t>% de la CSBM 2016</t>
  </si>
  <si>
    <t>--</t>
  </si>
  <si>
    <t>Source : DREES, Comptes de la santé.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</si>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</sst>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0"/>
    <numFmt numFmtId="167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0"/>
      <name val="Arial Narrow"/>
      <family val="2"/>
    </font>
    <font>
      <b/>
      <sz val="8"/>
      <color theme="0"/>
      <name val="Arial Narrow"/>
      <family val="2"/>
    </font>
    <font>
      <sz val="8"/>
      <color indexed="12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9"/>
      <color rgb="FF000000"/>
      <name val="Arial Narrow"/>
      <family val="2"/>
    </font>
    <font>
      <b/>
      <sz val="9.5"/>
      <color rgb="FFFFFFFF"/>
      <name val="GT Walsheim Medium"/>
      <family val="3"/>
    </font>
    <font>
      <i/>
      <sz val="7.5"/>
      <color rgb="FF000000"/>
      <name val="Arial Narrow"/>
      <family val="2"/>
    </font>
    <font>
      <sz val="8"/>
      <name val="Arial"/>
      <family val="2"/>
    </font>
    <font>
      <sz val="8"/>
      <color indexed="12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8"/>
      <color theme="0"/>
      <name val="Arial"/>
      <family val="2"/>
    </font>
    <font>
      <i/>
      <sz val="6.5"/>
      <color rgb="FF000000"/>
      <name val="Arial Narrow"/>
      <family val="2"/>
    </font>
    <font>
      <sz val="7.5"/>
      <color rgb="FF000000"/>
      <name val="Arial Narrow"/>
      <family val="2"/>
    </font>
    <font>
      <sz val="7.5"/>
      <name val="Arial Narrow"/>
      <family val="2"/>
    </font>
    <font>
      <b/>
      <sz val="7.5"/>
      <color rgb="FF000000"/>
      <name val="Arial Narrow"/>
      <family val="2"/>
    </font>
    <font>
      <b/>
      <i/>
      <sz val="7.5"/>
      <color rgb="FF000000"/>
      <name val="Arial Narrow"/>
      <family val="2"/>
    </font>
    <font>
      <b/>
      <i/>
      <sz val="8"/>
      <name val="Arial Narrow"/>
      <family val="2"/>
    </font>
    <font>
      <b/>
      <sz val="9"/>
      <name val="Arial Narrow"/>
      <family val="2"/>
    </font>
    <font>
      <sz val="7.5"/>
      <color theme="1"/>
      <name val="Arial Narrow"/>
      <family val="2"/>
    </font>
    <font>
      <sz val="7.5"/>
      <color indexed="12"/>
      <name val="Arial Narrow"/>
      <family val="2"/>
    </font>
    <font>
      <b/>
      <sz val="7.5"/>
      <name val="Arial Narrow"/>
      <family val="2"/>
    </font>
    <font>
      <sz val="9"/>
      <color theme="1"/>
      <name val="Arial Narrow"/>
      <family val="2"/>
    </font>
    <font>
      <i/>
      <sz val="8"/>
      <color rgb="FF000000"/>
      <name val="Arial Narrow"/>
      <family val="2"/>
    </font>
    <font>
      <b/>
      <sz val="9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.5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9.5"/>
      <color rgb="FFFFFFFF"/>
      <name val="Arial Narrow"/>
      <family val="2"/>
    </font>
    <font>
      <i/>
      <sz val="8"/>
      <color theme="1"/>
      <name val="Arial Narrow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 Narrow"/>
      <family val="2"/>
    </font>
    <font>
      <b/>
      <sz val="11"/>
      <color rgb="FFFF0000"/>
      <name val="Arial"/>
      <family val="2"/>
    </font>
    <font>
      <b/>
      <sz val="9"/>
      <color theme="0"/>
      <name val="Arial Narrow"/>
      <family val="2"/>
    </font>
    <font>
      <sz val="9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 diagonalUp="1">
      <left/>
      <right style="thin">
        <color theme="0"/>
      </right>
      <top/>
      <bottom style="thin">
        <color theme="0"/>
      </bottom>
      <diagonal style="thin">
        <color theme="0"/>
      </diagonal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ck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0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0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4"/>
      </top>
      <bottom style="thin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49">
    <xf numFmtId="0" fontId="0" fillId="0" borderId="0" xfId="0"/>
    <xf numFmtId="0" fontId="4" fillId="2" borderId="1" xfId="2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6" fillId="0" borderId="0" xfId="2" applyFont="1"/>
    <xf numFmtId="0" fontId="7" fillId="4" borderId="2" xfId="2" applyFont="1" applyFill="1" applyBorder="1" applyAlignment="1">
      <alignment horizontal="left" vertical="center"/>
    </xf>
    <xf numFmtId="0" fontId="7" fillId="4" borderId="3" xfId="2" applyFont="1" applyFill="1" applyBorder="1" applyAlignment="1">
      <alignment horizontal="left" vertical="center"/>
    </xf>
    <xf numFmtId="164" fontId="7" fillId="4" borderId="3" xfId="2" applyNumberFormat="1" applyFont="1" applyFill="1" applyBorder="1" applyAlignment="1">
      <alignment horizontal="right" vertical="center"/>
    </xf>
    <xf numFmtId="0" fontId="8" fillId="4" borderId="2" xfId="0" applyFont="1" applyFill="1" applyBorder="1"/>
    <xf numFmtId="0" fontId="8" fillId="4" borderId="3" xfId="2" applyFont="1" applyFill="1" applyBorder="1" applyAlignment="1">
      <alignment horizontal="left" vertical="center"/>
    </xf>
    <xf numFmtId="164" fontId="8" fillId="4" borderId="3" xfId="2" applyNumberFormat="1" applyFont="1" applyFill="1" applyBorder="1" applyAlignment="1">
      <alignment horizontal="right" vertical="center"/>
    </xf>
    <xf numFmtId="0" fontId="8" fillId="4" borderId="3" xfId="2" applyFont="1" applyFill="1" applyBorder="1" applyAlignment="1">
      <alignment horizontal="right" vertical="center"/>
    </xf>
    <xf numFmtId="0" fontId="7" fillId="5" borderId="2" xfId="2" applyFont="1" applyFill="1" applyBorder="1" applyAlignment="1">
      <alignment horizontal="left" vertical="center"/>
    </xf>
    <xf numFmtId="0" fontId="7" fillId="5" borderId="3" xfId="2" applyFont="1" applyFill="1" applyBorder="1" applyAlignment="1">
      <alignment horizontal="left" vertical="center"/>
    </xf>
    <xf numFmtId="164" fontId="7" fillId="5" borderId="3" xfId="2" applyNumberFormat="1" applyFont="1" applyFill="1" applyBorder="1" applyAlignment="1">
      <alignment horizontal="right" vertical="center"/>
    </xf>
    <xf numFmtId="0" fontId="8" fillId="4" borderId="2" xfId="2" applyFont="1" applyFill="1" applyBorder="1"/>
    <xf numFmtId="0" fontId="8" fillId="4" borderId="3" xfId="0" applyFont="1" applyFill="1" applyBorder="1"/>
    <xf numFmtId="164" fontId="8" fillId="4" borderId="3" xfId="0" applyNumberFormat="1" applyFont="1" applyFill="1" applyBorder="1" applyAlignment="1">
      <alignment horizontal="right"/>
    </xf>
    <xf numFmtId="0" fontId="7" fillId="4" borderId="3" xfId="2" applyFont="1" applyFill="1" applyBorder="1"/>
    <xf numFmtId="164" fontId="7" fillId="4" borderId="3" xfId="2" applyNumberFormat="1" applyFont="1" applyFill="1" applyBorder="1" applyAlignment="1">
      <alignment horizontal="right"/>
    </xf>
    <xf numFmtId="0" fontId="8" fillId="4" borderId="3" xfId="2" applyFont="1" applyFill="1" applyBorder="1" applyAlignment="1">
      <alignment horizontal="left" vertical="center" wrapText="1"/>
    </xf>
    <xf numFmtId="0" fontId="8" fillId="0" borderId="0" xfId="0" applyFont="1"/>
    <xf numFmtId="0" fontId="8" fillId="6" borderId="0" xfId="2" applyFont="1" applyFill="1"/>
    <xf numFmtId="0" fontId="11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8" fillId="0" borderId="1" xfId="0" applyFont="1" applyBorder="1"/>
    <xf numFmtId="0" fontId="7" fillId="4" borderId="1" xfId="2" applyFont="1" applyFill="1" applyBorder="1" applyAlignment="1">
      <alignment horizontal="left" vertical="center"/>
    </xf>
    <xf numFmtId="165" fontId="7" fillId="4" borderId="1" xfId="2" applyNumberFormat="1" applyFont="1" applyFill="1" applyBorder="1" applyAlignment="1">
      <alignment horizontal="right" vertical="center"/>
    </xf>
    <xf numFmtId="3" fontId="8" fillId="4" borderId="1" xfId="2" applyNumberFormat="1" applyFont="1" applyFill="1" applyBorder="1" applyAlignment="1">
      <alignment horizontal="left"/>
    </xf>
    <xf numFmtId="165" fontId="8" fillId="4" borderId="1" xfId="2" applyNumberFormat="1" applyFont="1" applyFill="1" applyBorder="1" applyAlignment="1">
      <alignment horizontal="right"/>
    </xf>
    <xf numFmtId="3" fontId="8" fillId="4" borderId="4" xfId="2" applyNumberFormat="1" applyFont="1" applyFill="1" applyBorder="1" applyAlignment="1">
      <alignment horizontal="left"/>
    </xf>
    <xf numFmtId="165" fontId="8" fillId="4" borderId="4" xfId="2" applyNumberFormat="1" applyFont="1" applyFill="1" applyBorder="1" applyAlignment="1">
      <alignment horizontal="right"/>
    </xf>
    <xf numFmtId="0" fontId="7" fillId="4" borderId="5" xfId="2" applyFont="1" applyFill="1" applyBorder="1" applyAlignment="1">
      <alignment horizontal="left" vertical="center"/>
    </xf>
    <xf numFmtId="165" fontId="7" fillId="4" borderId="5" xfId="2" applyNumberFormat="1" applyFont="1" applyFill="1" applyBorder="1" applyAlignment="1">
      <alignment horizontal="right" vertical="center"/>
    </xf>
    <xf numFmtId="0" fontId="7" fillId="4" borderId="6" xfId="2" applyFont="1" applyFill="1" applyBorder="1" applyAlignment="1">
      <alignment horizontal="left" vertical="center"/>
    </xf>
    <xf numFmtId="165" fontId="7" fillId="4" borderId="6" xfId="2" applyNumberFormat="1" applyFont="1" applyFill="1" applyBorder="1" applyAlignment="1">
      <alignment horizontal="right" vertical="center"/>
    </xf>
    <xf numFmtId="3" fontId="8" fillId="4" borderId="1" xfId="2" applyNumberFormat="1" applyFont="1" applyFill="1" applyBorder="1" applyAlignment="1">
      <alignment horizontal="left" wrapText="1"/>
    </xf>
    <xf numFmtId="165" fontId="8" fillId="4" borderId="1" xfId="2" applyNumberFormat="1" applyFont="1" applyFill="1" applyBorder="1" applyAlignment="1">
      <alignment horizontal="right" wrapText="1"/>
    </xf>
    <xf numFmtId="3" fontId="8" fillId="4" borderId="4" xfId="2" applyNumberFormat="1" applyFont="1" applyFill="1" applyBorder="1" applyAlignment="1">
      <alignment horizontal="left" wrapText="1"/>
    </xf>
    <xf numFmtId="165" fontId="8" fillId="4" borderId="4" xfId="2" applyNumberFormat="1" applyFont="1" applyFill="1" applyBorder="1" applyAlignment="1">
      <alignment horizontal="right" wrapText="1"/>
    </xf>
    <xf numFmtId="0" fontId="7" fillId="4" borderId="5" xfId="2" applyFont="1" applyFill="1" applyBorder="1" applyAlignment="1">
      <alignment horizontal="left" vertical="center" wrapText="1"/>
    </xf>
    <xf numFmtId="165" fontId="7" fillId="4" borderId="5" xfId="2" applyNumberFormat="1" applyFont="1" applyFill="1" applyBorder="1" applyAlignment="1">
      <alignment horizontal="right" vertical="center" wrapText="1"/>
    </xf>
    <xf numFmtId="0" fontId="7" fillId="5" borderId="6" xfId="2" applyFont="1" applyFill="1" applyBorder="1" applyAlignment="1">
      <alignment horizontal="left" vertical="center"/>
    </xf>
    <xf numFmtId="165" fontId="7" fillId="5" borderId="6" xfId="2" applyNumberFormat="1" applyFont="1" applyFill="1" applyBorder="1" applyAlignment="1">
      <alignment horizontal="right" vertical="center"/>
    </xf>
    <xf numFmtId="0" fontId="9" fillId="0" borderId="0" xfId="2" applyFont="1" applyBorder="1" applyAlignment="1">
      <alignment horizontal="right" vertical="center"/>
    </xf>
    <xf numFmtId="0" fontId="13" fillId="6" borderId="0" xfId="2" applyFont="1" applyFill="1"/>
    <xf numFmtId="0" fontId="14" fillId="6" borderId="0" xfId="2" applyFont="1" applyFill="1"/>
    <xf numFmtId="0" fontId="8" fillId="2" borderId="2" xfId="2" applyFont="1" applyFill="1" applyBorder="1"/>
    <xf numFmtId="0" fontId="8" fillId="2" borderId="3" xfId="2" applyFont="1" applyFill="1" applyBorder="1"/>
    <xf numFmtId="0" fontId="5" fillId="3" borderId="1" xfId="2" applyFont="1" applyFill="1" applyBorder="1" applyAlignment="1">
      <alignment horizontal="center"/>
    </xf>
    <xf numFmtId="0" fontId="7" fillId="5" borderId="7" xfId="2" applyFont="1" applyFill="1" applyBorder="1"/>
    <xf numFmtId="0" fontId="7" fillId="5" borderId="8" xfId="2" applyFont="1" applyFill="1" applyBorder="1"/>
    <xf numFmtId="165" fontId="7" fillId="5" borderId="8" xfId="2" applyNumberFormat="1" applyFont="1" applyFill="1" applyBorder="1"/>
    <xf numFmtId="0" fontId="8" fillId="4" borderId="3" xfId="2" applyFont="1" applyFill="1" applyBorder="1"/>
    <xf numFmtId="165" fontId="8" fillId="4" borderId="3" xfId="2" applyNumberFormat="1" applyFont="1" applyFill="1" applyBorder="1"/>
    <xf numFmtId="0" fontId="7" fillId="5" borderId="2" xfId="2" applyFont="1" applyFill="1" applyBorder="1"/>
    <xf numFmtId="0" fontId="7" fillId="5" borderId="3" xfId="2" applyFont="1" applyFill="1" applyBorder="1"/>
    <xf numFmtId="165" fontId="7" fillId="5" borderId="3" xfId="2" applyNumberFormat="1" applyFont="1" applyFill="1" applyBorder="1"/>
    <xf numFmtId="0" fontId="7" fillId="4" borderId="2" xfId="2" applyFont="1" applyFill="1" applyBorder="1"/>
    <xf numFmtId="165" fontId="7" fillId="4" borderId="3" xfId="2" applyNumberFormat="1" applyFont="1" applyFill="1" applyBorder="1"/>
    <xf numFmtId="0" fontId="8" fillId="6" borderId="0" xfId="2" applyFont="1" applyFill="1" applyBorder="1"/>
    <xf numFmtId="166" fontId="8" fillId="0" borderId="9" xfId="2" applyNumberFormat="1" applyFont="1" applyBorder="1"/>
    <xf numFmtId="0" fontId="8" fillId="6" borderId="9" xfId="2" applyFont="1" applyFill="1" applyBorder="1"/>
    <xf numFmtId="0" fontId="8" fillId="6" borderId="0" xfId="2" quotePrefix="1" applyFont="1" applyFill="1"/>
    <xf numFmtId="0" fontId="15" fillId="6" borderId="0" xfId="2" applyFont="1" applyFill="1" applyBorder="1"/>
    <xf numFmtId="0" fontId="9" fillId="6" borderId="0" xfId="2" applyFont="1" applyFill="1" applyBorder="1" applyAlignment="1">
      <alignment horizontal="right" vertical="center"/>
    </xf>
    <xf numFmtId="0" fontId="0" fillId="2" borderId="0" xfId="0" applyFill="1"/>
    <xf numFmtId="0" fontId="0" fillId="6" borderId="0" xfId="2" applyFont="1" applyFill="1"/>
    <xf numFmtId="0" fontId="3" fillId="2" borderId="0" xfId="2" applyFont="1" applyFill="1" applyBorder="1"/>
    <xf numFmtId="0" fontId="17" fillId="2" borderId="10" xfId="2" applyFont="1" applyFill="1" applyBorder="1"/>
    <xf numFmtId="0" fontId="5" fillId="3" borderId="6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vertical="center"/>
    </xf>
    <xf numFmtId="165" fontId="7" fillId="4" borderId="9" xfId="2" applyNumberFormat="1" applyFont="1" applyFill="1" applyBorder="1" applyAlignment="1">
      <alignment vertical="center"/>
    </xf>
    <xf numFmtId="165" fontId="7" fillId="4" borderId="0" xfId="2" applyNumberFormat="1" applyFont="1" applyFill="1" applyBorder="1" applyAlignment="1">
      <alignment vertical="center"/>
    </xf>
    <xf numFmtId="0" fontId="7" fillId="4" borderId="9" xfId="3" applyFont="1" applyFill="1" applyBorder="1" applyAlignment="1">
      <alignment vertical="center"/>
    </xf>
    <xf numFmtId="0" fontId="7" fillId="4" borderId="8" xfId="2" applyFont="1" applyFill="1" applyBorder="1" applyAlignment="1">
      <alignment vertical="center"/>
    </xf>
    <xf numFmtId="0" fontId="8" fillId="4" borderId="9" xfId="2" applyFont="1" applyFill="1" applyBorder="1" applyAlignment="1">
      <alignment vertical="center"/>
    </xf>
    <xf numFmtId="165" fontId="8" fillId="4" borderId="9" xfId="2" applyNumberFormat="1" applyFont="1" applyFill="1" applyBorder="1" applyAlignment="1">
      <alignment vertical="center"/>
    </xf>
    <xf numFmtId="165" fontId="8" fillId="4" borderId="0" xfId="2" applyNumberFormat="1" applyFont="1" applyFill="1" applyBorder="1" applyAlignment="1">
      <alignment vertical="center"/>
    </xf>
    <xf numFmtId="0" fontId="8" fillId="4" borderId="9" xfId="3" applyFont="1" applyFill="1" applyBorder="1" applyAlignment="1">
      <alignment vertical="center"/>
    </xf>
    <xf numFmtId="0" fontId="8" fillId="4" borderId="8" xfId="2" applyFont="1" applyFill="1" applyBorder="1" applyAlignment="1">
      <alignment vertical="center"/>
    </xf>
    <xf numFmtId="0" fontId="15" fillId="2" borderId="0" xfId="2" applyFont="1" applyFill="1" applyAlignment="1">
      <alignment horizontal="right"/>
    </xf>
    <xf numFmtId="0" fontId="19" fillId="0" borderId="0" xfId="0" applyFont="1" applyAlignment="1">
      <alignment horizontal="justify"/>
    </xf>
    <xf numFmtId="0" fontId="21" fillId="0" borderId="0" xfId="0" applyFont="1"/>
    <xf numFmtId="0" fontId="21" fillId="0" borderId="0" xfId="0" applyFont="1" applyAlignment="1">
      <alignment horizontal="justify"/>
    </xf>
    <xf numFmtId="0" fontId="5" fillId="3" borderId="0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left" vertical="center"/>
    </xf>
    <xf numFmtId="164" fontId="7" fillId="5" borderId="1" xfId="2" applyNumberFormat="1" applyFont="1" applyFill="1" applyBorder="1" applyAlignment="1">
      <alignment vertical="center"/>
    </xf>
    <xf numFmtId="0" fontId="8" fillId="4" borderId="1" xfId="2" applyFont="1" applyFill="1" applyBorder="1" applyAlignment="1">
      <alignment horizontal="left" vertical="center" indent="1"/>
    </xf>
    <xf numFmtId="0" fontId="21" fillId="0" borderId="0" xfId="0" applyFont="1" applyAlignment="1">
      <alignment horizontal="left"/>
    </xf>
    <xf numFmtId="0" fontId="5" fillId="3" borderId="1" xfId="4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7" fillId="5" borderId="4" xfId="4" applyFont="1" applyFill="1" applyBorder="1" applyAlignment="1">
      <alignment horizontal="left" vertical="center"/>
    </xf>
    <xf numFmtId="3" fontId="7" fillId="5" borderId="4" xfId="0" applyNumberFormat="1" applyFont="1" applyFill="1" applyBorder="1"/>
    <xf numFmtId="164" fontId="7" fillId="5" borderId="14" xfId="0" applyNumberFormat="1" applyFont="1" applyFill="1" applyBorder="1"/>
    <xf numFmtId="0" fontId="23" fillId="5" borderId="6" xfId="4" applyFont="1" applyFill="1" applyBorder="1" applyAlignment="1">
      <alignment horizontal="left" vertical="center" indent="1"/>
    </xf>
    <xf numFmtId="3" fontId="23" fillId="5" borderId="6" xfId="0" applyNumberFormat="1" applyFont="1" applyFill="1" applyBorder="1"/>
    <xf numFmtId="167" fontId="23" fillId="5" borderId="7" xfId="1" applyNumberFormat="1" applyFont="1" applyFill="1" applyBorder="1"/>
    <xf numFmtId="164" fontId="23" fillId="5" borderId="15" xfId="0" applyNumberFormat="1" applyFont="1" applyFill="1" applyBorder="1"/>
    <xf numFmtId="0" fontId="7" fillId="4" borderId="1" xfId="4" applyFont="1" applyFill="1" applyBorder="1" applyAlignment="1">
      <alignment horizontal="left" vertical="center"/>
    </xf>
    <xf numFmtId="3" fontId="7" fillId="4" borderId="1" xfId="0" applyNumberFormat="1" applyFont="1" applyFill="1" applyBorder="1"/>
    <xf numFmtId="3" fontId="7" fillId="4" borderId="2" xfId="0" applyNumberFormat="1" applyFont="1" applyFill="1" applyBorder="1"/>
    <xf numFmtId="164" fontId="7" fillId="4" borderId="13" xfId="0" applyNumberFormat="1" applyFont="1" applyFill="1" applyBorder="1"/>
    <xf numFmtId="0" fontId="7" fillId="4" borderId="4" xfId="4" applyFont="1" applyFill="1" applyBorder="1" applyAlignment="1">
      <alignment horizontal="left" vertical="center"/>
    </xf>
    <xf numFmtId="3" fontId="7" fillId="4" borderId="4" xfId="0" applyNumberFormat="1" applyFont="1" applyFill="1" applyBorder="1"/>
    <xf numFmtId="0" fontId="8" fillId="4" borderId="11" xfId="4" applyFont="1" applyFill="1" applyBorder="1" applyAlignment="1">
      <alignment horizontal="left" vertical="center"/>
    </xf>
    <xf numFmtId="0" fontId="8" fillId="4" borderId="6" xfId="4" applyFont="1" applyFill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0" fillId="0" borderId="0" xfId="0" applyFont="1"/>
    <xf numFmtId="0" fontId="26" fillId="0" borderId="0" xfId="2" applyFont="1"/>
    <xf numFmtId="0" fontId="20" fillId="6" borderId="0" xfId="2" applyFont="1" applyFill="1"/>
    <xf numFmtId="0" fontId="20" fillId="6" borderId="0" xfId="2" applyFont="1" applyFill="1" applyBorder="1" applyAlignment="1">
      <alignment horizontal="left" vertical="center"/>
    </xf>
    <xf numFmtId="0" fontId="20" fillId="0" borderId="0" xfId="2" applyFont="1"/>
    <xf numFmtId="0" fontId="16" fillId="7" borderId="0" xfId="0" applyFont="1" applyFill="1"/>
    <xf numFmtId="0" fontId="0" fillId="7" borderId="0" xfId="0" applyFill="1"/>
    <xf numFmtId="0" fontId="0" fillId="7" borderId="0" xfId="4" applyFont="1" applyFill="1"/>
    <xf numFmtId="0" fontId="8" fillId="4" borderId="1" xfId="4" applyFont="1" applyFill="1" applyBorder="1" applyAlignment="1">
      <alignment horizontal="left" vertical="center"/>
    </xf>
    <xf numFmtId="164" fontId="8" fillId="4" borderId="1" xfId="0" applyNumberFormat="1" applyFont="1" applyFill="1" applyBorder="1"/>
    <xf numFmtId="0" fontId="10" fillId="0" borderId="0" xfId="0" applyFont="1"/>
    <xf numFmtId="0" fontId="28" fillId="0" borderId="0" xfId="0" applyFont="1"/>
    <xf numFmtId="0" fontId="29" fillId="0" borderId="0" xfId="0" applyFont="1" applyAlignment="1">
      <alignment horizontal="right"/>
    </xf>
    <xf numFmtId="0" fontId="0" fillId="0" borderId="0" xfId="4" applyFont="1" applyFill="1"/>
    <xf numFmtId="165" fontId="8" fillId="4" borderId="1" xfId="4" applyNumberFormat="1" applyFont="1" applyFill="1" applyBorder="1" applyAlignment="1">
      <alignment horizontal="right" vertical="center"/>
    </xf>
    <xf numFmtId="2" fontId="8" fillId="4" borderId="1" xfId="4" applyNumberFormat="1" applyFont="1" applyFill="1" applyBorder="1" applyAlignment="1">
      <alignment horizontal="right" vertical="center"/>
    </xf>
    <xf numFmtId="0" fontId="32" fillId="0" borderId="0" xfId="0" applyFont="1"/>
    <xf numFmtId="1" fontId="5" fillId="3" borderId="1" xfId="2" applyNumberFormat="1" applyFont="1" applyFill="1" applyBorder="1" applyAlignment="1">
      <alignment horizontal="center" vertical="center" wrapText="1"/>
    </xf>
    <xf numFmtId="1" fontId="8" fillId="5" borderId="1" xfId="2" applyNumberFormat="1" applyFont="1" applyFill="1" applyBorder="1" applyAlignment="1">
      <alignment horizontal="center" vertical="center" wrapText="1"/>
    </xf>
    <xf numFmtId="1" fontId="7" fillId="5" borderId="1" xfId="2" applyNumberFormat="1" applyFont="1" applyFill="1" applyBorder="1" applyAlignment="1">
      <alignment horizontal="left" vertical="center" wrapText="1"/>
    </xf>
    <xf numFmtId="165" fontId="7" fillId="5" borderId="1" xfId="2" applyNumberFormat="1" applyFont="1" applyFill="1" applyBorder="1" applyAlignment="1">
      <alignment horizontal="right" vertical="center" wrapText="1"/>
    </xf>
    <xf numFmtId="165" fontId="8" fillId="4" borderId="1" xfId="2" applyNumberFormat="1" applyFont="1" applyFill="1" applyBorder="1" applyAlignment="1">
      <alignment horizontal="left" vertical="center" indent="1"/>
    </xf>
    <xf numFmtId="165" fontId="8" fillId="4" borderId="1" xfId="2" applyNumberFormat="1" applyFont="1" applyFill="1" applyBorder="1" applyAlignment="1">
      <alignment horizontal="right" vertical="center" wrapText="1"/>
    </xf>
    <xf numFmtId="165" fontId="8" fillId="4" borderId="1" xfId="2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2" applyFont="1" applyFill="1"/>
    <xf numFmtId="1" fontId="8" fillId="4" borderId="1" xfId="2" applyNumberFormat="1" applyFont="1" applyFill="1" applyBorder="1" applyAlignment="1">
      <alignment horizontal="left" vertical="center" wrapText="1"/>
    </xf>
    <xf numFmtId="0" fontId="13" fillId="0" borderId="0" xfId="2" applyFont="1"/>
    <xf numFmtId="0" fontId="5" fillId="3" borderId="2" xfId="2" applyFont="1" applyFill="1" applyBorder="1" applyAlignment="1">
      <alignment horizontal="center" vertical="center"/>
    </xf>
    <xf numFmtId="3" fontId="7" fillId="5" borderId="1" xfId="0" applyNumberFormat="1" applyFont="1" applyFill="1" applyBorder="1"/>
    <xf numFmtId="3" fontId="7" fillId="5" borderId="2" xfId="0" applyNumberFormat="1" applyFont="1" applyFill="1" applyBorder="1"/>
    <xf numFmtId="164" fontId="7" fillId="5" borderId="13" xfId="0" applyNumberFormat="1" applyFont="1" applyFill="1" applyBorder="1"/>
    <xf numFmtId="0" fontId="8" fillId="4" borderId="1" xfId="2" applyFont="1" applyFill="1" applyBorder="1" applyAlignment="1">
      <alignment horizontal="left" vertical="center"/>
    </xf>
    <xf numFmtId="3" fontId="8" fillId="4" borderId="1" xfId="0" applyNumberFormat="1" applyFont="1" applyFill="1" applyBorder="1"/>
    <xf numFmtId="3" fontId="8" fillId="4" borderId="2" xfId="0" applyNumberFormat="1" applyFont="1" applyFill="1" applyBorder="1"/>
    <xf numFmtId="164" fontId="8" fillId="4" borderId="13" xfId="0" applyNumberFormat="1" applyFont="1" applyFill="1" applyBorder="1"/>
    <xf numFmtId="165" fontId="8" fillId="4" borderId="1" xfId="2" applyNumberFormat="1" applyFont="1" applyFill="1" applyBorder="1" applyAlignment="1">
      <alignment horizontal="right" vertical="center"/>
    </xf>
    <xf numFmtId="0" fontId="36" fillId="0" borderId="0" xfId="0" applyFont="1"/>
    <xf numFmtId="0" fontId="37" fillId="0" borderId="0" xfId="0" applyFont="1" applyAlignment="1">
      <alignment horizontal="right"/>
    </xf>
    <xf numFmtId="0" fontId="3" fillId="0" borderId="0" xfId="5"/>
    <xf numFmtId="3" fontId="8" fillId="6" borderId="0" xfId="2" applyNumberFormat="1" applyFont="1" applyFill="1" applyBorder="1"/>
    <xf numFmtId="0" fontId="0" fillId="0" borderId="0" xfId="2" applyFont="1" applyBorder="1"/>
    <xf numFmtId="0" fontId="38" fillId="0" borderId="0" xfId="2" applyFont="1" applyBorder="1"/>
    <xf numFmtId="0" fontId="13" fillId="2" borderId="0" xfId="2" applyFont="1" applyFill="1" applyBorder="1"/>
    <xf numFmtId="0" fontId="13" fillId="0" borderId="0" xfId="2" applyFont="1" applyBorder="1"/>
    <xf numFmtId="0" fontId="13" fillId="6" borderId="0" xfId="2" applyFont="1" applyFill="1" applyAlignment="1">
      <alignment horizontal="center"/>
    </xf>
    <xf numFmtId="0" fontId="3" fillId="0" borderId="0" xfId="2" applyFont="1"/>
    <xf numFmtId="0" fontId="39" fillId="0" borderId="0" xfId="5" applyFont="1"/>
    <xf numFmtId="0" fontId="16" fillId="0" borderId="0" xfId="2" applyFont="1"/>
    <xf numFmtId="3" fontId="35" fillId="0" borderId="0" xfId="2" applyNumberFormat="1" applyFont="1" applyFill="1" applyBorder="1" applyAlignment="1">
      <alignment horizontal="center" vertical="center"/>
    </xf>
    <xf numFmtId="0" fontId="0" fillId="2" borderId="0" xfId="2" applyFont="1" applyFill="1" applyBorder="1"/>
    <xf numFmtId="0" fontId="3" fillId="6" borderId="0" xfId="2" applyFont="1" applyFill="1"/>
    <xf numFmtId="0" fontId="38" fillId="2" borderId="0" xfId="2" applyFont="1" applyFill="1" applyBorder="1"/>
    <xf numFmtId="3" fontId="9" fillId="6" borderId="0" xfId="2" applyNumberFormat="1" applyFont="1" applyFill="1" applyAlignment="1">
      <alignment horizontal="right" vertical="center"/>
    </xf>
    <xf numFmtId="0" fontId="37" fillId="6" borderId="0" xfId="2" applyFont="1" applyFill="1"/>
    <xf numFmtId="3" fontId="24" fillId="6" borderId="0" xfId="2" applyNumberFormat="1" applyFont="1" applyFill="1" applyBorder="1" applyAlignment="1">
      <alignment vertical="top" wrapText="1"/>
    </xf>
    <xf numFmtId="0" fontId="2" fillId="0" borderId="0" xfId="0" applyFont="1"/>
    <xf numFmtId="0" fontId="30" fillId="0" borderId="0" xfId="0" applyFont="1"/>
    <xf numFmtId="0" fontId="37" fillId="0" borderId="0" xfId="0" applyFont="1"/>
    <xf numFmtId="3" fontId="7" fillId="2" borderId="0" xfId="2" applyNumberFormat="1" applyFont="1" applyFill="1" applyAlignment="1">
      <alignment horizontal="right" vertical="center"/>
    </xf>
    <xf numFmtId="0" fontId="16" fillId="2" borderId="0" xfId="2" applyFont="1" applyFill="1"/>
    <xf numFmtId="3" fontId="24" fillId="0" borderId="0" xfId="2" applyNumberFormat="1" applyFont="1" applyFill="1" applyBorder="1"/>
    <xf numFmtId="0" fontId="16" fillId="0" borderId="0" xfId="5" applyFont="1"/>
    <xf numFmtId="0" fontId="41" fillId="0" borderId="0" xfId="5" applyFont="1"/>
    <xf numFmtId="3" fontId="34" fillId="6" borderId="0" xfId="2" applyNumberFormat="1" applyFont="1" applyFill="1" applyBorder="1" applyAlignment="1">
      <alignment horizontal="center"/>
    </xf>
    <xf numFmtId="0" fontId="2" fillId="6" borderId="0" xfId="2" applyFont="1" applyFill="1" applyBorder="1"/>
    <xf numFmtId="0" fontId="2" fillId="6" borderId="0" xfId="2" applyFont="1" applyFill="1" applyBorder="1" applyAlignment="1">
      <alignment horizontal="center"/>
    </xf>
    <xf numFmtId="0" fontId="2" fillId="2" borderId="0" xfId="2" applyFont="1" applyFill="1" applyBorder="1"/>
    <xf numFmtId="0" fontId="2" fillId="0" borderId="0" xfId="2" applyFont="1" applyBorder="1"/>
    <xf numFmtId="165" fontId="8" fillId="4" borderId="1" xfId="2" applyNumberFormat="1" applyFont="1" applyFill="1" applyBorder="1" applyAlignment="1">
      <alignment horizontal="right" vertical="center" indent="1"/>
    </xf>
    <xf numFmtId="3" fontId="8" fillId="4" borderId="4" xfId="0" applyNumberFormat="1" applyFont="1" applyFill="1" applyBorder="1"/>
    <xf numFmtId="0" fontId="0" fillId="0" borderId="0" xfId="0" applyFont="1"/>
    <xf numFmtId="3" fontId="24" fillId="2" borderId="0" xfId="2" applyNumberFormat="1" applyFont="1" applyFill="1" applyBorder="1" applyAlignment="1">
      <alignment horizontal="left" vertical="center" wrapText="1"/>
    </xf>
    <xf numFmtId="3" fontId="42" fillId="3" borderId="9" xfId="2" applyNumberFormat="1" applyFont="1" applyFill="1" applyBorder="1" applyAlignment="1">
      <alignment horizontal="center" vertical="center" wrapText="1"/>
    </xf>
    <xf numFmtId="3" fontId="42" fillId="3" borderId="11" xfId="2" applyNumberFormat="1" applyFont="1" applyFill="1" applyBorder="1" applyAlignment="1">
      <alignment horizontal="center" vertical="center" wrapText="1"/>
    </xf>
    <xf numFmtId="3" fontId="42" fillId="3" borderId="16" xfId="2" applyNumberFormat="1" applyFont="1" applyFill="1" applyBorder="1" applyAlignment="1">
      <alignment horizontal="center" vertical="center" wrapText="1"/>
    </xf>
    <xf numFmtId="3" fontId="24" fillId="2" borderId="17" xfId="2" applyNumberFormat="1" applyFont="1" applyFill="1" applyBorder="1" applyAlignment="1">
      <alignment vertical="center"/>
    </xf>
    <xf numFmtId="3" fontId="24" fillId="2" borderId="18" xfId="2" applyNumberFormat="1" applyFont="1" applyFill="1" applyBorder="1" applyAlignment="1">
      <alignment horizontal="right" vertical="center"/>
    </xf>
    <xf numFmtId="165" fontId="24" fillId="2" borderId="19" xfId="6" applyNumberFormat="1" applyFont="1" applyFill="1" applyBorder="1" applyAlignment="1">
      <alignment horizontal="right" vertical="center"/>
    </xf>
    <xf numFmtId="3" fontId="24" fillId="2" borderId="20" xfId="2" applyNumberFormat="1" applyFont="1" applyFill="1" applyBorder="1" applyAlignment="1">
      <alignment vertical="center" wrapText="1"/>
    </xf>
    <xf numFmtId="3" fontId="24" fillId="2" borderId="21" xfId="2" applyNumberFormat="1" applyFont="1" applyFill="1" applyBorder="1" applyAlignment="1">
      <alignment horizontal="right" vertical="center"/>
    </xf>
    <xf numFmtId="165" fontId="24" fillId="2" borderId="22" xfId="6" applyNumberFormat="1" applyFont="1" applyFill="1" applyBorder="1" applyAlignment="1">
      <alignment horizontal="right" vertical="center"/>
    </xf>
    <xf numFmtId="3" fontId="24" fillId="2" borderId="23" xfId="2" applyNumberFormat="1" applyFont="1" applyFill="1" applyBorder="1" applyAlignment="1">
      <alignment vertical="center"/>
    </xf>
    <xf numFmtId="3" fontId="24" fillId="2" borderId="24" xfId="2" applyNumberFormat="1" applyFont="1" applyFill="1" applyBorder="1" applyAlignment="1">
      <alignment horizontal="right" vertical="center"/>
    </xf>
    <xf numFmtId="165" fontId="24" fillId="2" borderId="25" xfId="6" applyNumberFormat="1" applyFont="1" applyFill="1" applyBorder="1" applyAlignment="1">
      <alignment horizontal="right" vertical="center"/>
    </xf>
    <xf numFmtId="3" fontId="43" fillId="2" borderId="23" xfId="2" applyNumberFormat="1" applyFont="1" applyFill="1" applyBorder="1" applyAlignment="1">
      <alignment vertical="center"/>
    </xf>
    <xf numFmtId="3" fontId="43" fillId="2" borderId="24" xfId="2" applyNumberFormat="1" applyFont="1" applyFill="1" applyBorder="1" applyAlignment="1">
      <alignment horizontal="right" vertical="center"/>
    </xf>
    <xf numFmtId="165" fontId="43" fillId="2" borderId="25" xfId="6" applyNumberFormat="1" applyFont="1" applyFill="1" applyBorder="1" applyAlignment="1">
      <alignment horizontal="right" vertical="center"/>
    </xf>
    <xf numFmtId="3" fontId="24" fillId="2" borderId="24" xfId="2" applyNumberFormat="1" applyFont="1" applyFill="1" applyBorder="1" applyAlignment="1">
      <alignment vertical="center"/>
    </xf>
    <xf numFmtId="3" fontId="24" fillId="2" borderId="26" xfId="2" applyNumberFormat="1" applyFont="1" applyFill="1" applyBorder="1" applyAlignment="1">
      <alignment vertical="center"/>
    </xf>
    <xf numFmtId="3" fontId="24" fillId="2" borderId="18" xfId="2" applyNumberFormat="1" applyFont="1" applyFill="1" applyBorder="1" applyAlignment="1">
      <alignment vertical="center"/>
    </xf>
    <xf numFmtId="3" fontId="30" fillId="2" borderId="27" xfId="2" applyNumberFormat="1" applyFont="1" applyFill="1" applyBorder="1" applyAlignment="1">
      <alignment vertical="center"/>
    </xf>
    <xf numFmtId="3" fontId="24" fillId="2" borderId="27" xfId="2" applyNumberFormat="1" applyFont="1" applyFill="1" applyBorder="1" applyAlignment="1">
      <alignment vertical="center"/>
    </xf>
    <xf numFmtId="3" fontId="24" fillId="2" borderId="28" xfId="2" applyNumberFormat="1" applyFont="1" applyFill="1" applyBorder="1" applyAlignment="1">
      <alignment vertical="center"/>
    </xf>
    <xf numFmtId="3" fontId="43" fillId="2" borderId="20" xfId="2" applyNumberFormat="1" applyFont="1" applyFill="1" applyBorder="1"/>
    <xf numFmtId="3" fontId="43" fillId="2" borderId="21" xfId="2" applyNumberFormat="1" applyFont="1" applyFill="1" applyBorder="1" applyAlignment="1">
      <alignment horizontal="right" vertical="center"/>
    </xf>
    <xf numFmtId="3" fontId="43" fillId="2" borderId="22" xfId="2" applyNumberFormat="1" applyFont="1" applyFill="1" applyBorder="1" applyAlignment="1">
      <alignment horizontal="right" vertical="center"/>
    </xf>
    <xf numFmtId="3" fontId="43" fillId="2" borderId="26" xfId="2" applyNumberFormat="1" applyFont="1" applyFill="1" applyBorder="1"/>
    <xf numFmtId="3" fontId="43" fillId="2" borderId="18" xfId="2" applyNumberFormat="1" applyFont="1" applyFill="1" applyBorder="1" applyAlignment="1">
      <alignment horizontal="right" vertical="center"/>
    </xf>
    <xf numFmtId="3" fontId="43" fillId="2" borderId="19" xfId="2" applyNumberFormat="1" applyFont="1" applyFill="1" applyBorder="1" applyAlignment="1">
      <alignment horizontal="right" vertical="center"/>
    </xf>
    <xf numFmtId="164" fontId="8" fillId="4" borderId="1" xfId="2" applyNumberFormat="1" applyFont="1" applyFill="1" applyBorder="1" applyAlignment="1">
      <alignment horizontal="right" vertical="center"/>
    </xf>
    <xf numFmtId="0" fontId="5" fillId="2" borderId="29" xfId="2" applyFont="1" applyFill="1" applyBorder="1" applyAlignment="1">
      <alignment horizontal="center" vertical="center"/>
    </xf>
    <xf numFmtId="0" fontId="5" fillId="3" borderId="30" xfId="2" applyFont="1" applyFill="1" applyBorder="1" applyAlignment="1">
      <alignment horizontal="center" vertical="center"/>
    </xf>
    <xf numFmtId="3" fontId="8" fillId="2" borderId="31" xfId="2" applyNumberFormat="1" applyFont="1" applyFill="1" applyBorder="1" applyAlignment="1">
      <alignment vertical="center"/>
    </xf>
    <xf numFmtId="164" fontId="8" fillId="2" borderId="27" xfId="2" applyNumberFormat="1" applyFont="1" applyFill="1" applyBorder="1" applyAlignment="1">
      <alignment horizontal="right" vertical="center"/>
    </xf>
    <xf numFmtId="164" fontId="8" fillId="2" borderId="28" xfId="2" applyNumberFormat="1" applyFont="1" applyFill="1" applyBorder="1" applyAlignment="1">
      <alignment horizontal="right" vertical="center"/>
    </xf>
    <xf numFmtId="164" fontId="8" fillId="2" borderId="18" xfId="2" applyNumberFormat="1" applyFont="1" applyFill="1" applyBorder="1" applyAlignment="1">
      <alignment horizontal="right" vertical="center"/>
    </xf>
    <xf numFmtId="3" fontId="8" fillId="2" borderId="26" xfId="2" applyNumberFormat="1" applyFont="1" applyFill="1" applyBorder="1" applyAlignment="1">
      <alignment vertical="center" wrapText="1"/>
    </xf>
    <xf numFmtId="164" fontId="8" fillId="2" borderId="32" xfId="2" applyNumberFormat="1" applyFont="1" applyFill="1" applyBorder="1" applyAlignment="1">
      <alignment horizontal="right" vertical="center"/>
    </xf>
    <xf numFmtId="3" fontId="8" fillId="2" borderId="27" xfId="2" applyNumberFormat="1" applyFont="1" applyFill="1" applyBorder="1" applyAlignment="1">
      <alignment horizontal="right" vertical="center"/>
    </xf>
    <xf numFmtId="3" fontId="7" fillId="2" borderId="27" xfId="2" applyNumberFormat="1" applyFont="1" applyFill="1" applyBorder="1"/>
    <xf numFmtId="3" fontId="7" fillId="2" borderId="27" xfId="2" applyNumberFormat="1" applyFont="1" applyFill="1" applyBorder="1" applyAlignment="1">
      <alignment horizontal="center" vertical="center"/>
    </xf>
    <xf numFmtId="3" fontId="7" fillId="2" borderId="28" xfId="2" applyNumberFormat="1" applyFont="1" applyFill="1" applyBorder="1" applyAlignment="1">
      <alignment horizontal="center" vertical="center"/>
    </xf>
    <xf numFmtId="3" fontId="8" fillId="2" borderId="27" xfId="2" applyNumberFormat="1" applyFont="1" applyFill="1" applyBorder="1" applyAlignment="1">
      <alignment vertical="center"/>
    </xf>
    <xf numFmtId="3" fontId="8" fillId="2" borderId="27" xfId="2" applyNumberFormat="1" applyFont="1" applyFill="1" applyBorder="1" applyAlignment="1">
      <alignment horizontal="center" vertical="center"/>
    </xf>
    <xf numFmtId="3" fontId="8" fillId="2" borderId="28" xfId="2" applyNumberFormat="1" applyFont="1" applyFill="1" applyBorder="1" applyAlignment="1">
      <alignment horizontal="center" vertical="center"/>
    </xf>
    <xf numFmtId="3" fontId="8" fillId="2" borderId="27" xfId="2" applyNumberFormat="1" applyFont="1" applyFill="1" applyBorder="1" applyAlignment="1">
      <alignment vertical="center" wrapText="1"/>
    </xf>
    <xf numFmtId="3" fontId="8" fillId="2" borderId="18" xfId="2" applyNumberFormat="1" applyFont="1" applyFill="1" applyBorder="1" applyAlignment="1">
      <alignment vertical="center"/>
    </xf>
    <xf numFmtId="3" fontId="8" fillId="2" borderId="18" xfId="2" applyNumberFormat="1" applyFont="1" applyFill="1" applyBorder="1" applyAlignment="1">
      <alignment horizontal="center" vertical="center"/>
    </xf>
    <xf numFmtId="3" fontId="8" fillId="2" borderId="33" xfId="2" applyNumberFormat="1" applyFont="1" applyFill="1" applyBorder="1" applyAlignment="1">
      <alignment horizontal="center" vertical="center"/>
    </xf>
    <xf numFmtId="0" fontId="5" fillId="3" borderId="27" xfId="2" applyFont="1" applyFill="1" applyBorder="1" applyAlignment="1">
      <alignment horizontal="center" vertical="center"/>
    </xf>
    <xf numFmtId="3" fontId="7" fillId="2" borderId="34" xfId="2" applyNumberFormat="1" applyFont="1" applyFill="1" applyBorder="1" applyAlignment="1">
      <alignment horizontal="center" vertical="center"/>
    </xf>
    <xf numFmtId="3" fontId="40" fillId="2" borderId="35" xfId="2" applyNumberFormat="1" applyFont="1" applyFill="1" applyBorder="1" applyAlignment="1">
      <alignment horizontal="center" vertical="center"/>
    </xf>
    <xf numFmtId="3" fontId="8" fillId="2" borderId="36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5" fillId="3" borderId="0" xfId="2" applyFont="1" applyFill="1" applyBorder="1" applyAlignment="1">
      <alignment horizontal="left" vertical="center" indent="2"/>
    </xf>
    <xf numFmtId="0" fontId="5" fillId="3" borderId="12" xfId="2" applyFont="1" applyFill="1" applyBorder="1" applyAlignment="1">
      <alignment horizontal="left" vertical="center" indent="2"/>
    </xf>
    <xf numFmtId="0" fontId="10" fillId="0" borderId="0" xfId="0" applyFont="1" applyAlignment="1">
      <alignment horizontal="left"/>
    </xf>
    <xf numFmtId="0" fontId="19" fillId="0" borderId="12" xfId="0" applyFont="1" applyBorder="1" applyAlignment="1">
      <alignment horizontal="left" wrapText="1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12" xfId="0" applyFont="1" applyBorder="1" applyAlignment="1">
      <alignment horizontal="left"/>
    </xf>
    <xf numFmtId="3" fontId="24" fillId="2" borderId="0" xfId="2" applyNumberFormat="1" applyFont="1" applyFill="1" applyBorder="1" applyAlignment="1">
      <alignment horizontal="left" vertical="top"/>
    </xf>
    <xf numFmtId="0" fontId="19" fillId="0" borderId="12" xfId="0" applyFont="1" applyBorder="1" applyAlignment="1">
      <alignment horizontal="left"/>
    </xf>
    <xf numFmtId="0" fontId="5" fillId="3" borderId="34" xfId="2" applyFont="1" applyFill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5" fillId="3" borderId="38" xfId="2" applyFont="1" applyFill="1" applyBorder="1" applyAlignment="1">
      <alignment horizontal="center" vertical="center"/>
    </xf>
    <xf numFmtId="0" fontId="5" fillId="3" borderId="17" xfId="2" applyFont="1" applyFill="1" applyBorder="1" applyAlignment="1">
      <alignment horizontal="center" vertical="center"/>
    </xf>
  </cellXfs>
  <cellStyles count="7">
    <cellStyle name="Motif" xfId="2"/>
    <cellStyle name="Motif 2" xfId="4"/>
    <cellStyle name="Normal" xfId="0" builtinId="0"/>
    <cellStyle name="Normal 2" xfId="5"/>
    <cellStyle name="Normal_ccs0807" xfId="3"/>
    <cellStyle name="Pourcentage" xfId="1" builtinId="5"/>
    <cellStyle name="Pourcentag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B6DEE9"/>
      </a:dk2>
      <a:lt2>
        <a:srgbClr val="CEE8EF"/>
      </a:lt2>
      <a:accent1>
        <a:srgbClr val="00A8C5"/>
      </a:accent1>
      <a:accent2>
        <a:srgbClr val="EF8383"/>
      </a:accent2>
      <a:accent3>
        <a:srgbClr val="84BD56"/>
      </a:accent3>
      <a:accent4>
        <a:srgbClr val="FEE049"/>
      </a:accent4>
      <a:accent5>
        <a:srgbClr val="266931"/>
      </a:accent5>
      <a:accent6>
        <a:srgbClr val="E4793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A3" sqref="A3"/>
    </sheetView>
  </sheetViews>
  <sheetFormatPr baseColWidth="10" defaultRowHeight="15" x14ac:dyDescent="0.25"/>
  <cols>
    <col min="1" max="1" width="24.42578125" customWidth="1"/>
  </cols>
  <sheetData>
    <row r="1" spans="1:10" x14ac:dyDescent="0.25">
      <c r="A1" s="25" t="s">
        <v>81</v>
      </c>
      <c r="B1" s="67"/>
      <c r="C1" s="67"/>
      <c r="D1" s="67"/>
      <c r="E1" s="67"/>
      <c r="F1" s="67"/>
      <c r="G1" s="67"/>
      <c r="H1" s="67"/>
      <c r="I1" s="68"/>
      <c r="J1" s="67"/>
    </row>
    <row r="2" spans="1:10" x14ac:dyDescent="0.25">
      <c r="A2" s="69"/>
      <c r="B2" s="67"/>
      <c r="C2" s="67"/>
      <c r="D2" s="67"/>
      <c r="E2" s="67"/>
      <c r="F2" s="67"/>
      <c r="G2" s="67"/>
      <c r="H2" s="67"/>
      <c r="J2" s="82" t="s">
        <v>82</v>
      </c>
    </row>
    <row r="3" spans="1:10" x14ac:dyDescent="0.25">
      <c r="A3" s="70"/>
      <c r="B3" s="71">
        <v>2002</v>
      </c>
      <c r="C3" s="71">
        <v>2005</v>
      </c>
      <c r="D3" s="71">
        <v>2008</v>
      </c>
      <c r="E3" s="71">
        <v>2011</v>
      </c>
      <c r="F3" s="71">
        <v>2012</v>
      </c>
      <c r="G3" s="71">
        <v>2013</v>
      </c>
      <c r="H3" s="71">
        <v>2014</v>
      </c>
      <c r="I3" s="71">
        <v>2015</v>
      </c>
      <c r="J3" s="71">
        <v>2016</v>
      </c>
    </row>
    <row r="4" spans="1:10" x14ac:dyDescent="0.25">
      <c r="A4" s="236" t="s">
        <v>73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0" x14ac:dyDescent="0.25">
      <c r="A5" s="72" t="s">
        <v>74</v>
      </c>
      <c r="B5" s="73">
        <v>77.17782641004105</v>
      </c>
      <c r="C5" s="73">
        <v>77.336598271220382</v>
      </c>
      <c r="D5" s="73">
        <v>76.281032662591926</v>
      </c>
      <c r="E5" s="73">
        <v>75.860223420737654</v>
      </c>
      <c r="F5" s="73">
        <v>75.971701854703383</v>
      </c>
      <c r="G5" s="73">
        <v>76.229937585146459</v>
      </c>
      <c r="H5" s="73">
        <v>76.678211052879391</v>
      </c>
      <c r="I5" s="73">
        <v>76.839103656484141</v>
      </c>
      <c r="J5" s="73">
        <v>76.963510216219078</v>
      </c>
    </row>
    <row r="6" spans="1:10" x14ac:dyDescent="0.25">
      <c r="A6" s="75" t="s">
        <v>75</v>
      </c>
      <c r="B6" s="73">
        <v>1.2252543950268335</v>
      </c>
      <c r="C6" s="73">
        <v>1.287140813822343</v>
      </c>
      <c r="D6" s="73">
        <v>1.2631251813718982</v>
      </c>
      <c r="E6" s="73">
        <v>1.2963832734008376</v>
      </c>
      <c r="F6" s="73">
        <v>1.2869496290810249</v>
      </c>
      <c r="G6" s="73">
        <v>1.3495155027314154</v>
      </c>
      <c r="H6" s="73">
        <v>1.3604680107298577</v>
      </c>
      <c r="I6" s="73">
        <v>1.4023444276434169</v>
      </c>
      <c r="J6" s="73">
        <v>1.4281169369842861</v>
      </c>
    </row>
    <row r="7" spans="1:10" x14ac:dyDescent="0.25">
      <c r="A7" s="72" t="s">
        <v>76</v>
      </c>
      <c r="B7" s="73">
        <v>12.392861192155546</v>
      </c>
      <c r="C7" s="73">
        <v>12.778965936894556</v>
      </c>
      <c r="D7" s="73">
        <v>13.209265873320696</v>
      </c>
      <c r="E7" s="73">
        <v>13.601089656337068</v>
      </c>
      <c r="F7" s="73">
        <v>13.673007541444978</v>
      </c>
      <c r="G7" s="73">
        <v>13.665091393083978</v>
      </c>
      <c r="H7" s="73">
        <v>13.389896338394859</v>
      </c>
      <c r="I7" s="73">
        <v>13.377725292504957</v>
      </c>
      <c r="J7" s="73">
        <v>13.27277756693349</v>
      </c>
    </row>
    <row r="8" spans="1:10" x14ac:dyDescent="0.25">
      <c r="A8" s="76" t="s">
        <v>77</v>
      </c>
      <c r="B8" s="73">
        <v>9.2040580027765664</v>
      </c>
      <c r="C8" s="73">
        <v>8.5972949780627221</v>
      </c>
      <c r="D8" s="73">
        <v>9.2465762827154965</v>
      </c>
      <c r="E8" s="73">
        <v>9.242303649524434</v>
      </c>
      <c r="F8" s="73">
        <v>9.0683409747706083</v>
      </c>
      <c r="G8" s="73">
        <v>8.7554555190381365</v>
      </c>
      <c r="H8" s="73">
        <v>8.571424597995895</v>
      </c>
      <c r="I8" s="73">
        <v>8.3808266233674669</v>
      </c>
      <c r="J8" s="73">
        <v>8.3355952798631545</v>
      </c>
    </row>
    <row r="9" spans="1:10" x14ac:dyDescent="0.25">
      <c r="A9" s="237" t="s">
        <v>78</v>
      </c>
      <c r="B9" s="237"/>
      <c r="C9" s="237"/>
      <c r="D9" s="237"/>
      <c r="E9" s="237"/>
      <c r="F9" s="237"/>
      <c r="G9" s="237"/>
      <c r="H9" s="237"/>
      <c r="I9" s="237"/>
      <c r="J9" s="237"/>
    </row>
    <row r="10" spans="1:10" x14ac:dyDescent="0.25">
      <c r="A10" s="77" t="s">
        <v>74</v>
      </c>
      <c r="B10" s="78">
        <v>92.59412141175693</v>
      </c>
      <c r="C10" s="78">
        <v>92.563139441346976</v>
      </c>
      <c r="D10" s="78">
        <v>91.772056668159905</v>
      </c>
      <c r="E10" s="78">
        <v>91.180514805506718</v>
      </c>
      <c r="F10" s="78">
        <v>91.142339205059315</v>
      </c>
      <c r="G10" s="78">
        <v>91.083397201203468</v>
      </c>
      <c r="H10" s="78">
        <v>91.125799358349809</v>
      </c>
      <c r="I10" s="78">
        <v>91.288063747141379</v>
      </c>
      <c r="J10" s="78">
        <v>91.410149596878512</v>
      </c>
    </row>
    <row r="11" spans="1:10" x14ac:dyDescent="0.25">
      <c r="A11" s="80" t="s">
        <v>75</v>
      </c>
      <c r="B11" s="78">
        <v>0.98756989055320143</v>
      </c>
      <c r="C11" s="78">
        <v>1.0704260352121708</v>
      </c>
      <c r="D11" s="78">
        <v>1.0572909897400069</v>
      </c>
      <c r="E11" s="78">
        <v>1.1469449048249278</v>
      </c>
      <c r="F11" s="78">
        <v>1.1310887522856368</v>
      </c>
      <c r="G11" s="78">
        <v>1.2044582567486566</v>
      </c>
      <c r="H11" s="78">
        <v>1.1650191901214872</v>
      </c>
      <c r="I11" s="78">
        <v>1.1917376144215377</v>
      </c>
      <c r="J11" s="78">
        <v>1.1949414106793095</v>
      </c>
    </row>
    <row r="12" spans="1:10" x14ac:dyDescent="0.25">
      <c r="A12" s="77" t="s">
        <v>76</v>
      </c>
      <c r="B12" s="78">
        <v>3.8301910625955671</v>
      </c>
      <c r="C12" s="78">
        <v>4.0872908535410035</v>
      </c>
      <c r="D12" s="78">
        <v>4.7964820768586796</v>
      </c>
      <c r="E12" s="78">
        <v>5.2359605768112729</v>
      </c>
      <c r="F12" s="78">
        <v>5.2022578385137441</v>
      </c>
      <c r="G12" s="78">
        <v>5.2859101615679007</v>
      </c>
      <c r="H12" s="78">
        <v>5.2592712589680257</v>
      </c>
      <c r="I12" s="78">
        <v>5.2715862573294237</v>
      </c>
      <c r="J12" s="78">
        <v>5.0917919004385901</v>
      </c>
    </row>
    <row r="13" spans="1:10" x14ac:dyDescent="0.25">
      <c r="A13" s="81" t="s">
        <v>77</v>
      </c>
      <c r="B13" s="78">
        <v>2.58811763509431</v>
      </c>
      <c r="C13" s="78">
        <v>2.2791436698998337</v>
      </c>
      <c r="D13" s="78">
        <v>2.3741702652414163</v>
      </c>
      <c r="E13" s="78">
        <v>2.4365797128570907</v>
      </c>
      <c r="F13" s="78">
        <v>2.5243142041413091</v>
      </c>
      <c r="G13" s="78">
        <v>2.4262343804799675</v>
      </c>
      <c r="H13" s="78">
        <v>2.4499101925606976</v>
      </c>
      <c r="I13" s="78">
        <v>2.2486123811076486</v>
      </c>
      <c r="J13" s="78">
        <v>2.3031170920035908</v>
      </c>
    </row>
    <row r="14" spans="1:10" x14ac:dyDescent="0.25">
      <c r="A14" s="237" t="s">
        <v>79</v>
      </c>
      <c r="B14" s="237"/>
      <c r="C14" s="237"/>
      <c r="D14" s="237"/>
      <c r="E14" s="237"/>
      <c r="F14" s="237"/>
      <c r="G14" s="237"/>
      <c r="H14" s="237"/>
      <c r="I14" s="237"/>
      <c r="J14" s="237"/>
    </row>
    <row r="15" spans="1:10" x14ac:dyDescent="0.25">
      <c r="A15" s="77" t="s">
        <v>74</v>
      </c>
      <c r="B15" s="78">
        <v>65.054260062928833</v>
      </c>
      <c r="C15" s="78">
        <v>64.394358458960909</v>
      </c>
      <c r="D15" s="78">
        <v>63.525426060169835</v>
      </c>
      <c r="E15" s="78">
        <v>63.044234807630907</v>
      </c>
      <c r="F15" s="78">
        <v>63.327019437064656</v>
      </c>
      <c r="G15" s="78">
        <v>63.674721987606844</v>
      </c>
      <c r="H15" s="78">
        <v>64.284309088505537</v>
      </c>
      <c r="I15" s="78">
        <v>64.709488908355524</v>
      </c>
      <c r="J15" s="78">
        <v>64.841385025110114</v>
      </c>
    </row>
    <row r="16" spans="1:10" x14ac:dyDescent="0.25">
      <c r="A16" s="80" t="s">
        <v>75</v>
      </c>
      <c r="B16" s="78">
        <v>1.5663788813345305</v>
      </c>
      <c r="C16" s="78">
        <v>1.8207023757254017</v>
      </c>
      <c r="D16" s="78">
        <v>1.8134058147051901</v>
      </c>
      <c r="E16" s="78">
        <v>1.7989894669531332</v>
      </c>
      <c r="F16" s="78">
        <v>1.7960776558421561</v>
      </c>
      <c r="G16" s="78">
        <v>1.8398998382254159</v>
      </c>
      <c r="H16" s="78">
        <v>1.8993961799570216</v>
      </c>
      <c r="I16" s="78">
        <v>1.958912702974122</v>
      </c>
      <c r="J16" s="78">
        <v>1.9914533722762191</v>
      </c>
    </row>
    <row r="17" spans="1:10" x14ac:dyDescent="0.25">
      <c r="A17" s="77" t="s">
        <v>76</v>
      </c>
      <c r="B17" s="78">
        <v>20.936898721470225</v>
      </c>
      <c r="C17" s="78">
        <v>21.345024951572427</v>
      </c>
      <c r="D17" s="78">
        <v>21.726878329390694</v>
      </c>
      <c r="E17" s="78">
        <v>22.35206161500636</v>
      </c>
      <c r="F17" s="78">
        <v>22.308195618533048</v>
      </c>
      <c r="G17" s="78">
        <v>22.160077516814336</v>
      </c>
      <c r="H17" s="78">
        <v>21.850175738264376</v>
      </c>
      <c r="I17" s="78">
        <v>21.696098352765265</v>
      </c>
      <c r="J17" s="78">
        <v>21.570825965864199</v>
      </c>
    </row>
    <row r="18" spans="1:10" x14ac:dyDescent="0.25">
      <c r="A18" s="81" t="s">
        <v>77</v>
      </c>
      <c r="B18" s="78">
        <v>12.442462334266402</v>
      </c>
      <c r="C18" s="78">
        <v>12.439914213741254</v>
      </c>
      <c r="D18" s="78">
        <v>12.934289795734291</v>
      </c>
      <c r="E18" s="78">
        <v>12.804714110409597</v>
      </c>
      <c r="F18" s="78">
        <v>12.568707288560139</v>
      </c>
      <c r="G18" s="78">
        <v>12.325300657353415</v>
      </c>
      <c r="H18" s="78">
        <v>11.966118993273069</v>
      </c>
      <c r="I18" s="78">
        <v>11.635500035905096</v>
      </c>
      <c r="J18" s="78">
        <v>11.596335636749478</v>
      </c>
    </row>
    <row r="19" spans="1:10" x14ac:dyDescent="0.25">
      <c r="A19" s="237" t="s">
        <v>6</v>
      </c>
      <c r="B19" s="237"/>
      <c r="C19" s="237"/>
      <c r="D19" s="237"/>
      <c r="E19" s="237"/>
      <c r="F19" s="237"/>
      <c r="G19" s="237"/>
      <c r="H19" s="237"/>
      <c r="I19" s="237"/>
      <c r="J19" s="237"/>
    </row>
    <row r="20" spans="1:10" x14ac:dyDescent="0.25">
      <c r="A20" s="77" t="s">
        <v>74</v>
      </c>
      <c r="B20" s="78">
        <v>67.317788697985264</v>
      </c>
      <c r="C20" s="78">
        <v>68.564576382335858</v>
      </c>
      <c r="D20" s="78">
        <v>66.726398207417205</v>
      </c>
      <c r="E20" s="78">
        <v>66.993823974956697</v>
      </c>
      <c r="F20" s="78">
        <v>67.194863773416927</v>
      </c>
      <c r="G20" s="78">
        <v>67.703258205909933</v>
      </c>
      <c r="H20" s="78">
        <v>68.999006549206456</v>
      </c>
      <c r="I20" s="78">
        <v>68.823660041128889</v>
      </c>
      <c r="J20" s="78">
        <v>68.865729342001146</v>
      </c>
    </row>
    <row r="21" spans="1:10" x14ac:dyDescent="0.25">
      <c r="A21" s="80" t="s">
        <v>75</v>
      </c>
      <c r="B21" s="78">
        <v>1.4931169681241441</v>
      </c>
      <c r="C21" s="78">
        <v>1.3022900105922086</v>
      </c>
      <c r="D21" s="78">
        <v>1.2570519583737814</v>
      </c>
      <c r="E21" s="78">
        <v>1.2366872666134252</v>
      </c>
      <c r="F21" s="78">
        <v>1.2243711672248432</v>
      </c>
      <c r="G21" s="78">
        <v>1.3131445505550958</v>
      </c>
      <c r="H21" s="78">
        <v>1.3864315305036454</v>
      </c>
      <c r="I21" s="78">
        <v>1.4587245863214093</v>
      </c>
      <c r="J21" s="78">
        <v>1.5391343026797899</v>
      </c>
    </row>
    <row r="22" spans="1:10" x14ac:dyDescent="0.25">
      <c r="A22" s="77" t="s">
        <v>76</v>
      </c>
      <c r="B22" s="78">
        <v>17.213928595800482</v>
      </c>
      <c r="C22" s="78">
        <v>16.991513961149128</v>
      </c>
      <c r="D22" s="78">
        <v>15.910533809093621</v>
      </c>
      <c r="E22" s="78">
        <v>15.046084516857192</v>
      </c>
      <c r="F22" s="78">
        <v>14.737337328428694</v>
      </c>
      <c r="G22" s="78">
        <v>14.270451712921938</v>
      </c>
      <c r="H22" s="78">
        <v>13.495218343711668</v>
      </c>
      <c r="I22" s="78">
        <v>12.774866090921119</v>
      </c>
      <c r="J22" s="78">
        <v>12.501918029604651</v>
      </c>
    </row>
    <row r="23" spans="1:10" x14ac:dyDescent="0.25">
      <c r="A23" s="81" t="s">
        <v>77</v>
      </c>
      <c r="B23" s="78">
        <v>13.975165738090116</v>
      </c>
      <c r="C23" s="78">
        <v>13.141619645922802</v>
      </c>
      <c r="D23" s="78">
        <v>16.106016025115387</v>
      </c>
      <c r="E23" s="78">
        <v>16.72340424157268</v>
      </c>
      <c r="F23" s="78">
        <v>16.843427730929534</v>
      </c>
      <c r="G23" s="78">
        <v>16.713145530613033</v>
      </c>
      <c r="H23" s="78">
        <v>16.119343576578224</v>
      </c>
      <c r="I23" s="78">
        <v>16.942749281628576</v>
      </c>
      <c r="J23" s="78">
        <v>17.093218325714414</v>
      </c>
    </row>
    <row r="24" spans="1:10" x14ac:dyDescent="0.25">
      <c r="A24" s="237" t="s">
        <v>80</v>
      </c>
      <c r="B24" s="237"/>
      <c r="C24" s="237"/>
      <c r="D24" s="237"/>
      <c r="E24" s="237"/>
      <c r="F24" s="237"/>
      <c r="G24" s="237"/>
      <c r="H24" s="237"/>
      <c r="I24" s="237"/>
      <c r="J24" s="237"/>
    </row>
    <row r="25" spans="1:10" x14ac:dyDescent="0.25">
      <c r="A25" s="77" t="s">
        <v>74</v>
      </c>
      <c r="B25" s="78">
        <v>37.625638710960828</v>
      </c>
      <c r="C25" s="78">
        <v>40.433676809936138</v>
      </c>
      <c r="D25" s="78">
        <v>41.922232732324673</v>
      </c>
      <c r="E25" s="78">
        <v>40.675628691259078</v>
      </c>
      <c r="F25" s="78">
        <v>40.753366269843205</v>
      </c>
      <c r="G25" s="78">
        <v>41.682695293122215</v>
      </c>
      <c r="H25" s="78">
        <v>42.447795495050926</v>
      </c>
      <c r="I25" s="78">
        <v>43.021975354991014</v>
      </c>
      <c r="J25" s="78">
        <v>43.808849446234959</v>
      </c>
    </row>
    <row r="26" spans="1:10" x14ac:dyDescent="0.25">
      <c r="A26" s="80" t="s">
        <v>75</v>
      </c>
      <c r="B26" s="78">
        <v>0.78029035780442524</v>
      </c>
      <c r="C26" s="78">
        <v>0.79763598258006252</v>
      </c>
      <c r="D26" s="78">
        <v>0.7315919925982648</v>
      </c>
      <c r="E26" s="78">
        <v>0.73697365380826541</v>
      </c>
      <c r="F26" s="78">
        <v>0.75359156766766122</v>
      </c>
      <c r="G26" s="78">
        <v>0.76224296923908974</v>
      </c>
      <c r="H26" s="78">
        <v>0.7831763592509986</v>
      </c>
      <c r="I26" s="78">
        <v>0.79522788005496492</v>
      </c>
      <c r="J26" s="78">
        <v>0.80518931634206747</v>
      </c>
    </row>
    <row r="27" spans="1:10" x14ac:dyDescent="0.25">
      <c r="A27" s="77" t="s">
        <v>76</v>
      </c>
      <c r="B27" s="78">
        <v>28.27586214485888</v>
      </c>
      <c r="C27" s="78">
        <v>31.451053390315501</v>
      </c>
      <c r="D27" s="78">
        <v>33.249358483882453</v>
      </c>
      <c r="E27" s="78">
        <v>35.61631076558141</v>
      </c>
      <c r="F27" s="78">
        <v>37.534558329512414</v>
      </c>
      <c r="G27" s="78">
        <v>38.433140579264403</v>
      </c>
      <c r="H27" s="78">
        <v>37.68166439711873</v>
      </c>
      <c r="I27" s="78">
        <v>39.117619546989665</v>
      </c>
      <c r="J27" s="78">
        <v>39.283876703682488</v>
      </c>
    </row>
    <row r="28" spans="1:10" x14ac:dyDescent="0.25">
      <c r="A28" s="81" t="s">
        <v>77</v>
      </c>
      <c r="B28" s="78">
        <v>33.318208786375855</v>
      </c>
      <c r="C28" s="78">
        <v>27.317633817168282</v>
      </c>
      <c r="D28" s="78">
        <v>24.096816791194605</v>
      </c>
      <c r="E28" s="78">
        <v>22.971086889351231</v>
      </c>
      <c r="F28" s="78">
        <v>20.95848383297675</v>
      </c>
      <c r="G28" s="78">
        <v>19.121921158374281</v>
      </c>
      <c r="H28" s="78">
        <v>19.087363748579349</v>
      </c>
      <c r="I28" s="78">
        <v>17.065177217964358</v>
      </c>
      <c r="J28" s="78">
        <v>16.102084533740481</v>
      </c>
    </row>
    <row r="29" spans="1:10" x14ac:dyDescent="0.25">
      <c r="A29" s="237" t="s">
        <v>8</v>
      </c>
      <c r="B29" s="237"/>
      <c r="C29" s="237"/>
      <c r="D29" s="237"/>
      <c r="E29" s="237"/>
      <c r="F29" s="237"/>
      <c r="G29" s="237"/>
      <c r="H29" s="237"/>
      <c r="I29" s="237"/>
      <c r="J29" s="237"/>
    </row>
    <row r="30" spans="1:10" x14ac:dyDescent="0.25">
      <c r="A30" s="77" t="s">
        <v>74</v>
      </c>
      <c r="B30" s="78">
        <v>95.127993424894115</v>
      </c>
      <c r="C30" s="78">
        <v>93.925042192595626</v>
      </c>
      <c r="D30" s="78">
        <v>92.892404173629657</v>
      </c>
      <c r="E30" s="78">
        <v>92.871414847217721</v>
      </c>
      <c r="F30" s="78">
        <v>92.857577300612348</v>
      </c>
      <c r="G30" s="78">
        <v>92.740200493244629</v>
      </c>
      <c r="H30" s="78">
        <v>92.80830667273861</v>
      </c>
      <c r="I30" s="78">
        <v>92.922312545878029</v>
      </c>
      <c r="J30" s="78">
        <v>93.01139979364531</v>
      </c>
    </row>
    <row r="31" spans="1:10" x14ac:dyDescent="0.25">
      <c r="A31" s="80" t="s">
        <v>75</v>
      </c>
      <c r="B31" s="78">
        <v>0.61273475237221309</v>
      </c>
      <c r="C31" s="78">
        <v>0.76947806362605553</v>
      </c>
      <c r="D31" s="78">
        <v>0.77454777219207793</v>
      </c>
      <c r="E31" s="78">
        <v>0.87262745231346206</v>
      </c>
      <c r="F31" s="78">
        <v>0.87037020640685647</v>
      </c>
      <c r="G31" s="78">
        <v>0.89819996763926568</v>
      </c>
      <c r="H31" s="78">
        <v>0.91830699868912113</v>
      </c>
      <c r="I31" s="78">
        <v>0.94021529658947534</v>
      </c>
      <c r="J31" s="78">
        <v>0.96648603522081666</v>
      </c>
    </row>
    <row r="32" spans="1:10" x14ac:dyDescent="0.25">
      <c r="A32" s="77" t="s">
        <v>76</v>
      </c>
      <c r="B32" s="78">
        <v>3.120068051600418</v>
      </c>
      <c r="C32" s="78">
        <v>3.8251076342516366</v>
      </c>
      <c r="D32" s="78">
        <v>4.3979859401633945</v>
      </c>
      <c r="E32" s="78">
        <v>4.5787971778278607</v>
      </c>
      <c r="F32" s="78">
        <v>4.5047795360991572</v>
      </c>
      <c r="G32" s="78">
        <v>4.3602543569227992</v>
      </c>
      <c r="H32" s="78">
        <v>4.2159427714539488</v>
      </c>
      <c r="I32" s="78">
        <v>3.7880042255437503</v>
      </c>
      <c r="J32" s="78">
        <v>3.6765338815548603</v>
      </c>
    </row>
    <row r="33" spans="1:10" x14ac:dyDescent="0.25">
      <c r="A33" s="77" t="s">
        <v>77</v>
      </c>
      <c r="B33" s="78">
        <v>1.1392037711332601</v>
      </c>
      <c r="C33" s="78">
        <v>1.4803721095267073</v>
      </c>
      <c r="D33" s="78">
        <v>1.9350621140148929</v>
      </c>
      <c r="E33" s="78">
        <v>1.6771605226409609</v>
      </c>
      <c r="F33" s="78">
        <v>1.7672729568816321</v>
      </c>
      <c r="G33" s="78">
        <v>2.0013451821933175</v>
      </c>
      <c r="H33" s="78">
        <v>2.0574435571183121</v>
      </c>
      <c r="I33" s="78">
        <v>2.3494679319887224</v>
      </c>
      <c r="J33" s="78">
        <v>2.345580289579019</v>
      </c>
    </row>
    <row r="34" spans="1:10" s="109" customFormat="1" ht="9.75" x14ac:dyDescent="0.15">
      <c r="A34" s="234" t="s">
        <v>83</v>
      </c>
      <c r="B34" s="234"/>
      <c r="C34" s="234"/>
      <c r="D34" s="234"/>
      <c r="E34" s="234"/>
      <c r="F34" s="234"/>
      <c r="G34" s="234"/>
      <c r="H34" s="234"/>
    </row>
    <row r="35" spans="1:10" s="109" customFormat="1" ht="9.75" x14ac:dyDescent="0.15">
      <c r="A35" s="83" t="s">
        <v>84</v>
      </c>
    </row>
    <row r="36" spans="1:10" s="109" customFormat="1" ht="9.75" x14ac:dyDescent="0.15">
      <c r="A36" s="235" t="s">
        <v>108</v>
      </c>
      <c r="B36" s="235"/>
      <c r="C36" s="235"/>
      <c r="D36" s="235"/>
      <c r="E36" s="235"/>
    </row>
    <row r="37" spans="1:10" s="109" customFormat="1" ht="9.75" x14ac:dyDescent="0.15"/>
  </sheetData>
  <mergeCells count="8">
    <mergeCell ref="A34:H34"/>
    <mergeCell ref="A36:E36"/>
    <mergeCell ref="A4:J4"/>
    <mergeCell ref="A9:J9"/>
    <mergeCell ref="A14:J14"/>
    <mergeCell ref="A19:J19"/>
    <mergeCell ref="A24:J24"/>
    <mergeCell ref="A29:J2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D7" sqref="D7"/>
    </sheetView>
  </sheetViews>
  <sheetFormatPr baseColWidth="10" defaultRowHeight="15" x14ac:dyDescent="0.25"/>
  <cols>
    <col min="1" max="1" width="18.28515625" customWidth="1"/>
    <col min="2" max="8" width="8" customWidth="1"/>
  </cols>
  <sheetData>
    <row r="1" spans="1:11" s="166" customFormat="1" x14ac:dyDescent="0.25">
      <c r="A1" s="120" t="s">
        <v>205</v>
      </c>
    </row>
    <row r="2" spans="1:11" x14ac:dyDescent="0.25">
      <c r="A2" s="120"/>
      <c r="G2" s="24"/>
      <c r="H2" s="24" t="s">
        <v>82</v>
      </c>
      <c r="K2" s="24"/>
    </row>
    <row r="3" spans="1:11" x14ac:dyDescent="0.25">
      <c r="A3" s="126"/>
      <c r="B3" s="91">
        <v>2010</v>
      </c>
      <c r="C3" s="91">
        <v>2011</v>
      </c>
      <c r="D3" s="91">
        <v>2012</v>
      </c>
      <c r="E3" s="91">
        <v>2013</v>
      </c>
      <c r="F3" s="91">
        <v>2014</v>
      </c>
      <c r="G3" s="91">
        <v>2015</v>
      </c>
      <c r="H3" s="91">
        <v>2016</v>
      </c>
    </row>
    <row r="4" spans="1:11" x14ac:dyDescent="0.25">
      <c r="A4" s="142" t="s">
        <v>87</v>
      </c>
      <c r="B4" s="119">
        <v>5.1419659420193318</v>
      </c>
      <c r="C4" s="210">
        <v>5.2359679522504834</v>
      </c>
      <c r="D4" s="210">
        <v>5.2022556774192559</v>
      </c>
      <c r="E4" s="119">
        <v>5.2859089267729349</v>
      </c>
      <c r="F4" s="210">
        <v>5.2592590846131566</v>
      </c>
      <c r="G4" s="210">
        <v>5.2715838811078752</v>
      </c>
      <c r="H4" s="210">
        <v>5.0908664500362013</v>
      </c>
    </row>
    <row r="5" spans="1:11" x14ac:dyDescent="0.25">
      <c r="A5" s="142" t="s">
        <v>90</v>
      </c>
      <c r="B5" s="119">
        <v>37.388097734069859</v>
      </c>
      <c r="C5" s="210">
        <v>37.839005143928844</v>
      </c>
      <c r="D5" s="210">
        <v>38.86442007316473</v>
      </c>
      <c r="E5" s="119">
        <v>39.011300688159338</v>
      </c>
      <c r="F5" s="210">
        <v>38.955371382357171</v>
      </c>
      <c r="G5" s="210">
        <v>40.161758143685859</v>
      </c>
      <c r="H5" s="210">
        <v>41.284015564718743</v>
      </c>
    </row>
    <row r="6" spans="1:11" x14ac:dyDescent="0.25">
      <c r="A6" s="142" t="s">
        <v>203</v>
      </c>
      <c r="B6" s="119">
        <v>17.476980247619675</v>
      </c>
      <c r="C6" s="210">
        <v>17.860643042731279</v>
      </c>
      <c r="D6" s="210">
        <v>17.563494750174595</v>
      </c>
      <c r="E6" s="119">
        <v>17.423809333059914</v>
      </c>
      <c r="F6" s="210">
        <v>17.186667669541684</v>
      </c>
      <c r="G6" s="210">
        <v>16.703410503349929</v>
      </c>
      <c r="H6" s="210">
        <v>16.483478581069804</v>
      </c>
    </row>
    <row r="7" spans="1:11" x14ac:dyDescent="0.25">
      <c r="A7" s="142" t="s">
        <v>6</v>
      </c>
      <c r="B7" s="119">
        <v>15.772797410164028</v>
      </c>
      <c r="C7" s="210">
        <v>15.046087932384886</v>
      </c>
      <c r="D7" s="210">
        <v>14.73733913411699</v>
      </c>
      <c r="E7" s="119">
        <v>14.27044621683115</v>
      </c>
      <c r="F7" s="210">
        <v>13.495241361194141</v>
      </c>
      <c r="G7" s="210">
        <v>12.774842396313362</v>
      </c>
      <c r="H7" s="210">
        <v>12.493240383711088</v>
      </c>
    </row>
    <row r="8" spans="1:11" x14ac:dyDescent="0.25">
      <c r="A8" s="142" t="s">
        <v>204</v>
      </c>
      <c r="B8" s="119">
        <v>60.039376190554464</v>
      </c>
      <c r="C8" s="210">
        <v>62.484826149151743</v>
      </c>
      <c r="D8" s="210">
        <v>65.960312109631786</v>
      </c>
      <c r="E8" s="119">
        <v>69.204372902125826</v>
      </c>
      <c r="F8" s="210">
        <v>68.666542491729459</v>
      </c>
      <c r="G8" s="210">
        <v>71.781019092931089</v>
      </c>
      <c r="H8" s="210">
        <v>74.006194017635607</v>
      </c>
    </row>
    <row r="9" spans="1:11" x14ac:dyDescent="0.25">
      <c r="A9" s="235" t="s">
        <v>155</v>
      </c>
      <c r="B9" s="235"/>
      <c r="C9" s="235"/>
    </row>
  </sheetData>
  <mergeCells count="1">
    <mergeCell ref="A9:C9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11" sqref="B11"/>
    </sheetView>
  </sheetViews>
  <sheetFormatPr baseColWidth="10" defaultRowHeight="15" x14ac:dyDescent="0.25"/>
  <cols>
    <col min="1" max="1" width="19.7109375" customWidth="1"/>
    <col min="2" max="12" width="9.140625" customWidth="1"/>
  </cols>
  <sheetData>
    <row r="1" spans="1:12" s="166" customFormat="1" x14ac:dyDescent="0.25">
      <c r="A1" s="120" t="s">
        <v>206</v>
      </c>
    </row>
    <row r="2" spans="1:12" x14ac:dyDescent="0.25">
      <c r="L2" s="24" t="s">
        <v>82</v>
      </c>
    </row>
    <row r="3" spans="1:12" x14ac:dyDescent="0.25">
      <c r="B3" s="91">
        <v>2006</v>
      </c>
      <c r="C3" s="91">
        <v>2007</v>
      </c>
      <c r="D3" s="91">
        <v>2008</v>
      </c>
      <c r="E3" s="91">
        <v>2009</v>
      </c>
      <c r="F3" s="91">
        <v>2010</v>
      </c>
      <c r="G3" s="91">
        <v>2011</v>
      </c>
      <c r="H3" s="91">
        <v>2012</v>
      </c>
      <c r="I3" s="91">
        <v>2013</v>
      </c>
      <c r="J3" s="91">
        <v>2014</v>
      </c>
      <c r="K3" s="91">
        <v>2015</v>
      </c>
      <c r="L3" s="91">
        <v>2016</v>
      </c>
    </row>
    <row r="4" spans="1:12" x14ac:dyDescent="0.25">
      <c r="A4" s="143" t="s">
        <v>141</v>
      </c>
      <c r="B4" s="119">
        <v>59.608124884171403</v>
      </c>
      <c r="C4" s="119">
        <v>58.872353751601416</v>
      </c>
      <c r="D4" s="119">
        <v>57.856128335363472</v>
      </c>
      <c r="E4" s="119">
        <v>57.292929346690741</v>
      </c>
      <c r="F4" s="119">
        <v>55.992978431240495</v>
      </c>
      <c r="G4" s="119">
        <v>54.704782134937346</v>
      </c>
      <c r="H4" s="119">
        <v>54.259701548731144</v>
      </c>
      <c r="I4" s="119">
        <v>53.480194472433347</v>
      </c>
      <c r="J4" s="119">
        <v>53.096355275649621</v>
      </c>
      <c r="K4" s="119">
        <v>52.834830337014587</v>
      </c>
      <c r="L4" s="119">
        <v>51.574902054837153</v>
      </c>
    </row>
    <row r="5" spans="1:12" x14ac:dyDescent="0.25">
      <c r="A5" s="143" t="s">
        <v>156</v>
      </c>
      <c r="B5" s="119">
        <v>22.394408747375611</v>
      </c>
      <c r="C5" s="119">
        <v>22.902498492135194</v>
      </c>
      <c r="D5" s="119">
        <v>23.969662843878559</v>
      </c>
      <c r="E5" s="119">
        <v>24.49165694222863</v>
      </c>
      <c r="F5" s="119">
        <v>25.890533365535543</v>
      </c>
      <c r="G5" s="119">
        <v>26.746217404771318</v>
      </c>
      <c r="H5" s="119">
        <v>27.213801959314917</v>
      </c>
      <c r="I5" s="119">
        <v>27.275852114742197</v>
      </c>
      <c r="J5" s="119">
        <v>27.633331900812241</v>
      </c>
      <c r="K5" s="119">
        <v>27.766143832545151</v>
      </c>
      <c r="L5" s="119">
        <v>28.587540434161578</v>
      </c>
    </row>
    <row r="6" spans="1:12" x14ac:dyDescent="0.25">
      <c r="A6" s="143" t="s">
        <v>157</v>
      </c>
      <c r="B6" s="119">
        <v>17.997466368452987</v>
      </c>
      <c r="C6" s="119">
        <v>18.225147756263372</v>
      </c>
      <c r="D6" s="119">
        <v>18.174208820757968</v>
      </c>
      <c r="E6" s="119">
        <v>18.215413711080622</v>
      </c>
      <c r="F6" s="119">
        <v>18.11648820322397</v>
      </c>
      <c r="G6" s="119">
        <v>18.549000460291339</v>
      </c>
      <c r="H6" s="119">
        <v>18.526496491953946</v>
      </c>
      <c r="I6" s="119">
        <v>19.24395341282445</v>
      </c>
      <c r="J6" s="119">
        <v>19.270312823538145</v>
      </c>
      <c r="K6" s="119">
        <v>19.399025830440255</v>
      </c>
      <c r="L6" s="119">
        <v>19.837557511001283</v>
      </c>
    </row>
    <row r="7" spans="1:12" x14ac:dyDescent="0.25">
      <c r="A7" s="235" t="s">
        <v>155</v>
      </c>
      <c r="B7" s="235"/>
      <c r="C7" s="235"/>
    </row>
  </sheetData>
  <mergeCells count="1">
    <mergeCell ref="A7:C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4"/>
  <sheetViews>
    <sheetView topLeftCell="A4" workbookViewId="0">
      <selection activeCell="A5" sqref="A5"/>
    </sheetView>
  </sheetViews>
  <sheetFormatPr baseColWidth="10" defaultRowHeight="15" x14ac:dyDescent="0.25"/>
  <cols>
    <col min="1" max="1" width="21" customWidth="1"/>
    <col min="2" max="3" width="15.42578125" customWidth="1"/>
  </cols>
  <sheetData>
    <row r="4" spans="1:4" s="166" customFormat="1" x14ac:dyDescent="0.25">
      <c r="A4" s="120" t="s">
        <v>210</v>
      </c>
    </row>
    <row r="5" spans="1:4" x14ac:dyDescent="0.25">
      <c r="A5" s="120"/>
      <c r="C5" s="24" t="s">
        <v>161</v>
      </c>
    </row>
    <row r="6" spans="1:4" x14ac:dyDescent="0.25">
      <c r="A6" t="s">
        <v>207</v>
      </c>
      <c r="B6" s="91" t="s">
        <v>208</v>
      </c>
      <c r="C6" s="91" t="s">
        <v>209</v>
      </c>
    </row>
    <row r="7" spans="1:4" x14ac:dyDescent="0.25">
      <c r="A7" s="142" t="s">
        <v>7</v>
      </c>
      <c r="B7" s="119">
        <v>4.287624615899265</v>
      </c>
      <c r="C7" s="119">
        <v>3.3864649032220568</v>
      </c>
      <c r="D7" s="137"/>
    </row>
    <row r="8" spans="1:4" x14ac:dyDescent="0.25">
      <c r="A8" s="142" t="s">
        <v>204</v>
      </c>
      <c r="B8" s="119">
        <v>8.0093125277691204</v>
      </c>
      <c r="C8" s="119">
        <v>18.174874487478469</v>
      </c>
      <c r="D8" s="137"/>
    </row>
    <row r="9" spans="1:4" x14ac:dyDescent="0.25">
      <c r="A9" s="142" t="s">
        <v>6</v>
      </c>
      <c r="B9" s="119">
        <v>13.055732467351911</v>
      </c>
      <c r="C9" s="119">
        <v>10.423364878272535</v>
      </c>
      <c r="D9" s="137"/>
    </row>
    <row r="10" spans="1:4" x14ac:dyDescent="0.25">
      <c r="A10" s="142" t="s">
        <v>158</v>
      </c>
      <c r="B10" s="119">
        <v>18.289512285509844</v>
      </c>
      <c r="C10" s="119">
        <v>20.664046253327783</v>
      </c>
      <c r="D10" s="137"/>
    </row>
    <row r="11" spans="1:4" x14ac:dyDescent="0.25">
      <c r="A11" s="142" t="s">
        <v>90</v>
      </c>
      <c r="B11" s="119">
        <v>9.4012191307236268</v>
      </c>
      <c r="C11" s="119">
        <v>16.036330899471132</v>
      </c>
    </row>
    <row r="12" spans="1:4" x14ac:dyDescent="0.25">
      <c r="A12" s="142" t="s">
        <v>159</v>
      </c>
      <c r="B12" s="119">
        <v>15.290156812746407</v>
      </c>
      <c r="C12" s="119">
        <v>10.543349017831069</v>
      </c>
      <c r="D12" s="137"/>
    </row>
    <row r="13" spans="1:4" x14ac:dyDescent="0.25">
      <c r="A13" s="142" t="s">
        <v>160</v>
      </c>
      <c r="B13" s="119">
        <v>4.7200690780718535</v>
      </c>
      <c r="C13" s="119">
        <v>4.1542284321202381</v>
      </c>
    </row>
    <row r="14" spans="1:4" x14ac:dyDescent="0.25">
      <c r="A14" s="84" t="s">
        <v>162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G33" sqref="G33"/>
    </sheetView>
  </sheetViews>
  <sheetFormatPr baseColWidth="10" defaultRowHeight="15" x14ac:dyDescent="0.25"/>
  <cols>
    <col min="1" max="1" width="23.7109375" customWidth="1"/>
  </cols>
  <sheetData>
    <row r="1" spans="1:9" s="166" customFormat="1" x14ac:dyDescent="0.25">
      <c r="A1" s="108" t="s">
        <v>194</v>
      </c>
    </row>
    <row r="2" spans="1:9" ht="25.5" x14ac:dyDescent="0.25">
      <c r="A2" s="67"/>
      <c r="B2" s="2">
        <v>2010</v>
      </c>
      <c r="C2" s="2">
        <v>2011</v>
      </c>
      <c r="D2" s="2">
        <v>2012</v>
      </c>
      <c r="E2" s="2">
        <v>2013</v>
      </c>
      <c r="F2" s="2">
        <v>2014</v>
      </c>
      <c r="G2" s="138">
        <v>2015</v>
      </c>
      <c r="H2" s="92">
        <v>2016</v>
      </c>
      <c r="I2" s="92" t="s">
        <v>218</v>
      </c>
    </row>
    <row r="3" spans="1:9" x14ac:dyDescent="0.25">
      <c r="A3" s="87" t="s">
        <v>96</v>
      </c>
      <c r="B3" s="139">
        <v>15598.705445865764</v>
      </c>
      <c r="C3" s="139">
        <v>16519.764219912551</v>
      </c>
      <c r="D3" s="139">
        <v>16558.773481420623</v>
      </c>
      <c r="E3" s="139">
        <v>16291.344296356458</v>
      </c>
      <c r="F3" s="139">
        <v>16384.995627305692</v>
      </c>
      <c r="G3" s="140">
        <v>16262.400849428037</v>
      </c>
      <c r="H3" s="141">
        <v>16549.308474245852</v>
      </c>
      <c r="I3" s="141">
        <v>8.3355952798631581</v>
      </c>
    </row>
    <row r="4" spans="1:9" x14ac:dyDescent="0.25">
      <c r="A4" s="27" t="s">
        <v>87</v>
      </c>
      <c r="B4" s="101">
        <v>1832.6662505827244</v>
      </c>
      <c r="C4" s="101">
        <v>2009.1296247033902</v>
      </c>
      <c r="D4" s="101">
        <v>2134.6487017147215</v>
      </c>
      <c r="E4" s="101">
        <v>2103.0527328777121</v>
      </c>
      <c r="F4" s="101">
        <v>2182.1106604529773</v>
      </c>
      <c r="G4" s="102">
        <v>2031.8361433715204</v>
      </c>
      <c r="H4" s="103">
        <v>2136.8749741322526</v>
      </c>
      <c r="I4" s="103">
        <v>2.3138821682126274</v>
      </c>
    </row>
    <row r="5" spans="1:9" x14ac:dyDescent="0.25">
      <c r="A5" s="27" t="s">
        <v>5</v>
      </c>
      <c r="B5" s="101">
        <v>5602.060232360157</v>
      </c>
      <c r="C5" s="101">
        <v>5855.2351445044887</v>
      </c>
      <c r="D5" s="101">
        <v>5913.7280649638369</v>
      </c>
      <c r="E5" s="101">
        <v>5951.9884567105273</v>
      </c>
      <c r="F5" s="101">
        <v>5911.9762148300397</v>
      </c>
      <c r="G5" s="102">
        <v>5880.7267420702665</v>
      </c>
      <c r="H5" s="103">
        <v>6046.1454162157597</v>
      </c>
      <c r="I5" s="103">
        <v>11.579107391892057</v>
      </c>
    </row>
    <row r="6" spans="1:9" x14ac:dyDescent="0.25">
      <c r="A6" s="142" t="s">
        <v>98</v>
      </c>
      <c r="B6" s="143">
        <v>2083.1933237142202</v>
      </c>
      <c r="C6" s="143">
        <v>2051.3079395004825</v>
      </c>
      <c r="D6" s="143">
        <v>1998.9654312848434</v>
      </c>
      <c r="E6" s="143">
        <v>1953.0381071625379</v>
      </c>
      <c r="F6" s="143">
        <v>1897.4368699395745</v>
      </c>
      <c r="G6" s="144">
        <v>1985.8439184903618</v>
      </c>
      <c r="H6" s="145">
        <v>2017.0285292495573</v>
      </c>
      <c r="I6" s="145">
        <v>9.7708458690895803</v>
      </c>
    </row>
    <row r="7" spans="1:9" x14ac:dyDescent="0.25">
      <c r="A7" s="142" t="s">
        <v>99</v>
      </c>
      <c r="B7" s="143">
        <v>774.97646579989305</v>
      </c>
      <c r="C7" s="143">
        <v>964.61158318737762</v>
      </c>
      <c r="D7" s="143">
        <v>1081.7852111107659</v>
      </c>
      <c r="E7" s="143">
        <v>1131.4600947335457</v>
      </c>
      <c r="F7" s="143">
        <v>1236.1041923516404</v>
      </c>
      <c r="G7" s="144">
        <v>1274.2409514861538</v>
      </c>
      <c r="H7" s="145">
        <v>1365.362163248441</v>
      </c>
      <c r="I7" s="145">
        <v>9.1103045534347142</v>
      </c>
    </row>
    <row r="8" spans="1:9" x14ac:dyDescent="0.25">
      <c r="A8" s="142" t="s">
        <v>100</v>
      </c>
      <c r="B8" s="143">
        <v>2630.5357764186319</v>
      </c>
      <c r="C8" s="143">
        <v>2703.3072847431104</v>
      </c>
      <c r="D8" s="143">
        <v>2683.6807560666639</v>
      </c>
      <c r="E8" s="143">
        <v>2707.4004125984375</v>
      </c>
      <c r="F8" s="143">
        <v>2638.2328807181166</v>
      </c>
      <c r="G8" s="144">
        <v>2475.7054882310913</v>
      </c>
      <c r="H8" s="145">
        <v>2516.2285216501314</v>
      </c>
      <c r="I8" s="145">
        <v>22.724643424994522</v>
      </c>
    </row>
    <row r="9" spans="1:9" x14ac:dyDescent="0.25">
      <c r="A9" s="142" t="s">
        <v>101</v>
      </c>
      <c r="B9" s="143">
        <v>10.264884705090481</v>
      </c>
      <c r="C9" s="143">
        <v>6.6315463155360703</v>
      </c>
      <c r="D9" s="143">
        <v>6.4837750895612771</v>
      </c>
      <c r="E9" s="143">
        <v>5.2866816248124451</v>
      </c>
      <c r="F9" s="143">
        <v>4.6367659912257295</v>
      </c>
      <c r="G9" s="144">
        <v>10.031636616519791</v>
      </c>
      <c r="H9" s="145">
        <v>-0.35143550210977992</v>
      </c>
      <c r="I9" s="145" t="s">
        <v>219</v>
      </c>
    </row>
    <row r="10" spans="1:9" x14ac:dyDescent="0.25">
      <c r="A10" s="142" t="s">
        <v>102</v>
      </c>
      <c r="B10" s="143">
        <v>103.08978172232128</v>
      </c>
      <c r="C10" s="143">
        <v>129.37679075798223</v>
      </c>
      <c r="D10" s="143">
        <v>142.8128914120025</v>
      </c>
      <c r="E10" s="143">
        <v>154.80316059119377</v>
      </c>
      <c r="F10" s="143">
        <v>135.56550582948239</v>
      </c>
      <c r="G10" s="144">
        <v>134.90474724613978</v>
      </c>
      <c r="H10" s="145">
        <v>147.87763756973982</v>
      </c>
      <c r="I10" s="145">
        <v>3.336127211509341</v>
      </c>
    </row>
    <row r="11" spans="1:9" x14ac:dyDescent="0.25">
      <c r="A11" s="27" t="s">
        <v>8</v>
      </c>
      <c r="B11" s="101">
        <v>53.994689126088815</v>
      </c>
      <c r="C11" s="101">
        <v>64.602741637660529</v>
      </c>
      <c r="D11" s="101">
        <v>71.991163336265799</v>
      </c>
      <c r="E11" s="101">
        <v>85.808279309779209</v>
      </c>
      <c r="F11" s="101">
        <v>90.786856344752778</v>
      </c>
      <c r="G11" s="102">
        <v>108.15945572562305</v>
      </c>
      <c r="H11" s="103">
        <v>112.75157671233774</v>
      </c>
      <c r="I11" s="103">
        <v>2.345580289579019</v>
      </c>
    </row>
    <row r="12" spans="1:9" x14ac:dyDescent="0.25">
      <c r="A12" s="27" t="s">
        <v>6</v>
      </c>
      <c r="B12" s="101">
        <v>5278.5955637600928</v>
      </c>
      <c r="C12" s="101">
        <v>5722.2806010793029</v>
      </c>
      <c r="D12" s="101">
        <v>5703.9235431361521</v>
      </c>
      <c r="E12" s="101">
        <v>5557.6790649904033</v>
      </c>
      <c r="F12" s="101">
        <v>5504.331991043211</v>
      </c>
      <c r="G12" s="102">
        <v>5744.6506611666991</v>
      </c>
      <c r="H12" s="103">
        <v>5812.0353276332498</v>
      </c>
      <c r="I12" s="103">
        <v>17.093218325714414</v>
      </c>
    </row>
    <row r="13" spans="1:9" x14ac:dyDescent="0.25">
      <c r="A13" s="27" t="s">
        <v>7</v>
      </c>
      <c r="B13" s="101">
        <v>2831.3887100366992</v>
      </c>
      <c r="C13" s="101">
        <v>2868.5161079877107</v>
      </c>
      <c r="D13" s="101">
        <v>2734.4820082696478</v>
      </c>
      <c r="E13" s="101">
        <v>2592.8157624680352</v>
      </c>
      <c r="F13" s="101">
        <v>2695.7899046347102</v>
      </c>
      <c r="G13" s="102">
        <v>2497.0278470939284</v>
      </c>
      <c r="H13" s="103">
        <v>2441.5011795522532</v>
      </c>
      <c r="I13" s="103">
        <v>16.102084533740481</v>
      </c>
    </row>
    <row r="14" spans="1:9" x14ac:dyDescent="0.25">
      <c r="A14" s="142" t="s">
        <v>103</v>
      </c>
      <c r="B14" s="143">
        <v>1941.6697137445381</v>
      </c>
      <c r="C14" s="143">
        <v>1899.5884905188032</v>
      </c>
      <c r="D14" s="143">
        <v>1772.2119625591904</v>
      </c>
      <c r="E14" s="143">
        <v>1591.2847671050413</v>
      </c>
      <c r="F14" s="143">
        <v>1634.7504035913344</v>
      </c>
      <c r="G14" s="144">
        <v>1451.3207490495288</v>
      </c>
      <c r="H14" s="145">
        <v>1329.0022038103598</v>
      </c>
      <c r="I14" s="145">
        <v>21.53810569931499</v>
      </c>
    </row>
    <row r="15" spans="1:9" x14ac:dyDescent="0.25">
      <c r="A15" s="142" t="s">
        <v>104</v>
      </c>
      <c r="B15" s="143">
        <v>889.71899629216114</v>
      </c>
      <c r="C15" s="143">
        <v>968.92761746890756</v>
      </c>
      <c r="D15" s="143">
        <v>962.27004571045745</v>
      </c>
      <c r="E15" s="143">
        <v>1001.530995362994</v>
      </c>
      <c r="F15" s="143">
        <v>1061.0395010433758</v>
      </c>
      <c r="G15" s="144">
        <v>1045.7070980443996</v>
      </c>
      <c r="H15" s="145">
        <v>1112.4989757418934</v>
      </c>
      <c r="I15" s="145">
        <v>0.12371861721554002</v>
      </c>
    </row>
    <row r="16" spans="1:9" x14ac:dyDescent="0.25">
      <c r="A16" s="84" t="s">
        <v>163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D23" sqref="D23"/>
    </sheetView>
  </sheetViews>
  <sheetFormatPr baseColWidth="10" defaultRowHeight="15" x14ac:dyDescent="0.25"/>
  <cols>
    <col min="1" max="1" width="17.42578125" customWidth="1"/>
  </cols>
  <sheetData>
    <row r="1" spans="1:9" s="167" customFormat="1" ht="13.5" x14ac:dyDescent="0.25">
      <c r="A1" s="167" t="s">
        <v>164</v>
      </c>
    </row>
    <row r="3" spans="1:9" x14ac:dyDescent="0.25">
      <c r="A3" s="135"/>
    </row>
    <row r="4" spans="1:9" x14ac:dyDescent="0.25">
      <c r="A4" s="142"/>
      <c r="B4" s="27">
        <v>2011</v>
      </c>
      <c r="C4" s="27">
        <v>2012</v>
      </c>
      <c r="D4" s="27">
        <v>2013</v>
      </c>
      <c r="E4" s="27">
        <v>2014</v>
      </c>
      <c r="F4" s="27">
        <v>2015</v>
      </c>
      <c r="G4" s="27">
        <v>2016</v>
      </c>
    </row>
    <row r="5" spans="1:9" x14ac:dyDescent="0.25">
      <c r="A5" s="142" t="s">
        <v>87</v>
      </c>
      <c r="B5" s="133">
        <v>2.4365797128570907</v>
      </c>
      <c r="C5" s="133">
        <v>2.5243142041413091</v>
      </c>
      <c r="D5" s="133">
        <v>2.4262343804799675</v>
      </c>
      <c r="E5" s="133">
        <v>2.4499101925606981</v>
      </c>
      <c r="F5" s="133">
        <v>2.2486123811076486</v>
      </c>
      <c r="G5" s="133">
        <v>2.3138821682126274</v>
      </c>
    </row>
    <row r="6" spans="1:9" x14ac:dyDescent="0.25">
      <c r="A6" s="142" t="s">
        <v>5</v>
      </c>
      <c r="B6" s="133">
        <v>12.804714110409595</v>
      </c>
      <c r="C6" s="133">
        <v>12.568707288560137</v>
      </c>
      <c r="D6" s="133">
        <v>12.325300657353415</v>
      </c>
      <c r="E6" s="133">
        <v>11.966118993273071</v>
      </c>
      <c r="F6" s="133">
        <v>11.635500035905096</v>
      </c>
      <c r="G6" s="133">
        <v>11.579107391892057</v>
      </c>
    </row>
    <row r="7" spans="1:9" x14ac:dyDescent="0.25">
      <c r="A7" s="142" t="s">
        <v>8</v>
      </c>
      <c r="B7" s="133">
        <v>1.6771605226409612</v>
      </c>
      <c r="C7" s="133">
        <v>1.7672729568816321</v>
      </c>
      <c r="D7" s="133">
        <v>2.0013451821933175</v>
      </c>
      <c r="E7" s="133">
        <v>2.0574435571183121</v>
      </c>
      <c r="F7" s="133">
        <v>2.3494679319887224</v>
      </c>
      <c r="G7" s="133">
        <v>2.345580289579019</v>
      </c>
    </row>
    <row r="8" spans="1:9" x14ac:dyDescent="0.25">
      <c r="A8" s="142" t="s">
        <v>6</v>
      </c>
      <c r="B8" s="133">
        <v>16.723404241572677</v>
      </c>
      <c r="C8" s="133">
        <v>16.843427730929534</v>
      </c>
      <c r="D8" s="133">
        <v>16.713145530613037</v>
      </c>
      <c r="E8" s="133">
        <v>16.119343576578224</v>
      </c>
      <c r="F8" s="133">
        <v>16.942749281628576</v>
      </c>
      <c r="G8" s="133">
        <v>17.093218325714414</v>
      </c>
    </row>
    <row r="9" spans="1:9" x14ac:dyDescent="0.25">
      <c r="A9" s="142" t="s">
        <v>170</v>
      </c>
      <c r="B9" s="133">
        <v>22.971086889351227</v>
      </c>
      <c r="C9" s="133">
        <v>20.958483832976746</v>
      </c>
      <c r="D9" s="133">
        <v>19.121921158374285</v>
      </c>
      <c r="E9" s="133">
        <v>19.087363748579346</v>
      </c>
      <c r="F9" s="133">
        <v>17.065177217964354</v>
      </c>
      <c r="G9" s="133">
        <v>16.102084533740481</v>
      </c>
    </row>
    <row r="10" spans="1:9" x14ac:dyDescent="0.25">
      <c r="A10" s="83" t="s">
        <v>94</v>
      </c>
    </row>
    <row r="11" spans="1:9" x14ac:dyDescent="0.25">
      <c r="A11" t="s">
        <v>220</v>
      </c>
      <c r="I11" t="s">
        <v>221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10" sqref="G10"/>
    </sheetView>
  </sheetViews>
  <sheetFormatPr baseColWidth="10" defaultRowHeight="15" x14ac:dyDescent="0.25"/>
  <cols>
    <col min="1" max="1" width="35.85546875" customWidth="1"/>
  </cols>
  <sheetData>
    <row r="1" spans="1:7" s="167" customFormat="1" ht="13.5" x14ac:dyDescent="0.25">
      <c r="A1" s="167" t="s">
        <v>165</v>
      </c>
    </row>
    <row r="2" spans="1:7" x14ac:dyDescent="0.25">
      <c r="G2" s="24" t="s">
        <v>82</v>
      </c>
    </row>
    <row r="3" spans="1:7" x14ac:dyDescent="0.25">
      <c r="A3" s="135"/>
      <c r="B3" s="2">
        <v>2011</v>
      </c>
      <c r="C3" s="2">
        <v>2012</v>
      </c>
      <c r="D3" s="2">
        <v>2013</v>
      </c>
      <c r="E3" s="2">
        <v>2014</v>
      </c>
      <c r="F3" s="2">
        <v>2015</v>
      </c>
      <c r="G3" s="2">
        <v>2016</v>
      </c>
    </row>
    <row r="4" spans="1:7" x14ac:dyDescent="0.25">
      <c r="A4" s="142" t="s">
        <v>167</v>
      </c>
      <c r="B4" s="146">
        <v>9.268350867957583</v>
      </c>
      <c r="C4" s="146">
        <v>9.0931494023747401</v>
      </c>
      <c r="D4" s="146">
        <v>8.7783869136596291</v>
      </c>
      <c r="E4" s="146">
        <v>8.5953431430955707</v>
      </c>
      <c r="F4" s="146">
        <v>8.4316570188212712</v>
      </c>
      <c r="G4" s="146">
        <v>8.3355952798631581</v>
      </c>
    </row>
    <row r="5" spans="1:7" x14ac:dyDescent="0.25">
      <c r="A5" s="142" t="s">
        <v>168</v>
      </c>
      <c r="B5" s="146">
        <v>1.259716077898275</v>
      </c>
      <c r="C5" s="146">
        <v>1.2560569208136132</v>
      </c>
      <c r="D5" s="146">
        <v>1.2323950774317078</v>
      </c>
      <c r="E5" s="146">
        <v>1.2241392759401921</v>
      </c>
      <c r="F5" s="146">
        <v>1.2016667901231273</v>
      </c>
      <c r="G5" s="146">
        <v>1.2018600861401385</v>
      </c>
    </row>
    <row r="6" spans="1:7" x14ac:dyDescent="0.25">
      <c r="A6" s="142" t="s">
        <v>169</v>
      </c>
      <c r="B6" s="146">
        <v>9.2601046921539609</v>
      </c>
      <c r="C6" s="146">
        <v>9.0836628315495656</v>
      </c>
      <c r="D6" s="146">
        <v>8.7755797960335009</v>
      </c>
      <c r="E6" s="146">
        <v>8.621297493182551</v>
      </c>
      <c r="F6" s="146">
        <v>8.4208079340921778</v>
      </c>
      <c r="G6" s="146">
        <v>8.3884086213957065</v>
      </c>
    </row>
    <row r="7" spans="1:7" x14ac:dyDescent="0.25">
      <c r="A7" s="84" t="s">
        <v>166</v>
      </c>
    </row>
    <row r="9" spans="1:7" x14ac:dyDescent="0.25">
      <c r="A9" s="147"/>
    </row>
    <row r="10" spans="1:7" x14ac:dyDescent="0.25">
      <c r="A10" s="12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K34" sqref="K34"/>
    </sheetView>
  </sheetViews>
  <sheetFormatPr baseColWidth="10" defaultRowHeight="15" x14ac:dyDescent="0.25"/>
  <cols>
    <col min="1" max="1" width="16.140625" customWidth="1"/>
  </cols>
  <sheetData>
    <row r="1" spans="1:7" s="167" customFormat="1" ht="13.5" x14ac:dyDescent="0.25">
      <c r="A1" s="108" t="s">
        <v>195</v>
      </c>
    </row>
    <row r="2" spans="1:7" s="121" customFormat="1" ht="13.5" x14ac:dyDescent="0.25">
      <c r="G2" s="148" t="s">
        <v>82</v>
      </c>
    </row>
    <row r="3" spans="1:7" x14ac:dyDescent="0.25">
      <c r="B3" s="2">
        <v>2011</v>
      </c>
      <c r="C3" s="2">
        <v>2012</v>
      </c>
      <c r="D3" s="2">
        <v>2013</v>
      </c>
      <c r="E3" s="2">
        <v>2014</v>
      </c>
      <c r="F3" s="2">
        <v>2015</v>
      </c>
      <c r="G3" s="2">
        <v>2016</v>
      </c>
    </row>
    <row r="4" spans="1:7" x14ac:dyDescent="0.25">
      <c r="A4" s="142" t="s">
        <v>87</v>
      </c>
      <c r="B4" s="119">
        <v>12.161975182924406</v>
      </c>
      <c r="C4" s="119">
        <v>12.891345510039457</v>
      </c>
      <c r="D4" s="119">
        <v>12.90901901415255</v>
      </c>
      <c r="E4" s="119">
        <v>13.317737215727277</v>
      </c>
      <c r="F4" s="119">
        <v>12.494072444678315</v>
      </c>
      <c r="G4" s="119">
        <v>12.912170786215462</v>
      </c>
    </row>
    <row r="5" spans="1:7" x14ac:dyDescent="0.25">
      <c r="A5" s="142" t="s">
        <v>5</v>
      </c>
      <c r="B5" s="119">
        <v>35.443817881170006</v>
      </c>
      <c r="C5" s="119">
        <v>35.713563396462874</v>
      </c>
      <c r="D5" s="119">
        <v>36.534667418708253</v>
      </c>
      <c r="E5" s="119">
        <v>36.081646582667965</v>
      </c>
      <c r="F5" s="119">
        <v>36.161491753396895</v>
      </c>
      <c r="G5" s="119">
        <v>36.534127245406133</v>
      </c>
    </row>
    <row r="6" spans="1:7" x14ac:dyDescent="0.25">
      <c r="A6" s="142" t="s">
        <v>8</v>
      </c>
      <c r="B6" s="119">
        <v>0.39106333951055933</v>
      </c>
      <c r="C6" s="119">
        <v>0.43476144786352544</v>
      </c>
      <c r="D6" s="119">
        <v>0.52671085791839867</v>
      </c>
      <c r="E6" s="119">
        <v>0.55408532543918376</v>
      </c>
      <c r="F6" s="119">
        <v>0.66508910170804891</v>
      </c>
      <c r="G6" s="119">
        <v>0.68130687688734859</v>
      </c>
    </row>
    <row r="7" spans="1:7" x14ac:dyDescent="0.25">
      <c r="A7" s="142" t="s">
        <v>6</v>
      </c>
      <c r="B7" s="119">
        <v>34.638996809541595</v>
      </c>
      <c r="C7" s="119">
        <v>34.446534035483381</v>
      </c>
      <c r="D7" s="119">
        <v>34.114306124101574</v>
      </c>
      <c r="E7" s="119">
        <v>33.593734879429618</v>
      </c>
      <c r="F7" s="119">
        <v>35.324739036725589</v>
      </c>
      <c r="G7" s="119">
        <v>35.119505668034286</v>
      </c>
    </row>
    <row r="8" spans="1:7" x14ac:dyDescent="0.25">
      <c r="A8" s="142" t="s">
        <v>170</v>
      </c>
      <c r="B8" s="119">
        <v>17.364146786853446</v>
      </c>
      <c r="C8" s="119">
        <v>16.513795610150765</v>
      </c>
      <c r="D8" s="119">
        <v>15.915296585119226</v>
      </c>
      <c r="E8" s="119">
        <v>16.45279599673594</v>
      </c>
      <c r="F8" s="119">
        <v>15.354607663491157</v>
      </c>
      <c r="G8" s="119">
        <v>14.75288942345678</v>
      </c>
    </row>
    <row r="9" spans="1:7" x14ac:dyDescent="0.25">
      <c r="A9" s="242" t="s">
        <v>171</v>
      </c>
      <c r="B9" s="242"/>
      <c r="C9" s="242"/>
      <c r="D9" s="242"/>
    </row>
    <row r="10" spans="1:7" s="109" customFormat="1" ht="9.75" x14ac:dyDescent="0.15">
      <c r="A10" s="90" t="s">
        <v>107</v>
      </c>
    </row>
  </sheetData>
  <mergeCells count="1">
    <mergeCell ref="A9:D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G21" sqref="G21"/>
    </sheetView>
  </sheetViews>
  <sheetFormatPr baseColWidth="10" defaultRowHeight="15" x14ac:dyDescent="0.25"/>
  <cols>
    <col min="2" max="2" width="24.5703125" customWidth="1"/>
    <col min="3" max="3" width="17" customWidth="1"/>
  </cols>
  <sheetData>
    <row r="1" spans="1:7" x14ac:dyDescent="0.25">
      <c r="A1" s="25" t="s">
        <v>28</v>
      </c>
      <c r="B1" s="25" t="s">
        <v>27</v>
      </c>
    </row>
    <row r="2" spans="1:7" ht="15.75" x14ac:dyDescent="0.3">
      <c r="A2" s="23"/>
      <c r="D2" s="24" t="s">
        <v>26</v>
      </c>
    </row>
    <row r="3" spans="1:7" ht="51" x14ac:dyDescent="0.25">
      <c r="B3" s="1"/>
      <c r="C3" s="2">
        <v>2016</v>
      </c>
      <c r="D3" s="3" t="s">
        <v>0</v>
      </c>
      <c r="E3" s="4"/>
      <c r="F3" s="4"/>
      <c r="G3" s="4"/>
    </row>
    <row r="4" spans="1:7" x14ac:dyDescent="0.25">
      <c r="A4" s="5" t="s">
        <v>1</v>
      </c>
      <c r="B4" s="6"/>
      <c r="C4" s="7">
        <v>92.350206083834991</v>
      </c>
      <c r="D4" s="7">
        <v>84.408160616434017</v>
      </c>
      <c r="E4" s="4"/>
      <c r="F4" s="4"/>
      <c r="G4" s="4"/>
    </row>
    <row r="5" spans="1:7" x14ac:dyDescent="0.25">
      <c r="A5" s="8"/>
      <c r="B5" s="9" t="s">
        <v>2</v>
      </c>
      <c r="C5" s="10">
        <v>71.290421996163985</v>
      </c>
      <c r="D5" s="10">
        <v>65.686856928224657</v>
      </c>
      <c r="E5" s="4"/>
      <c r="F5" s="4"/>
      <c r="G5" s="4"/>
    </row>
    <row r="6" spans="1:7" x14ac:dyDescent="0.25">
      <c r="A6" s="8"/>
      <c r="B6" s="9" t="s">
        <v>3</v>
      </c>
      <c r="C6" s="10">
        <v>21.059784087670998</v>
      </c>
      <c r="D6" s="10">
        <v>18.72130368820936</v>
      </c>
      <c r="E6" s="4"/>
      <c r="F6" s="4"/>
      <c r="G6" s="4"/>
    </row>
    <row r="7" spans="1:7" x14ac:dyDescent="0.25">
      <c r="A7" s="5" t="s">
        <v>4</v>
      </c>
      <c r="B7" s="11"/>
      <c r="C7" s="10">
        <v>106.18760883989674</v>
      </c>
      <c r="D7" s="10">
        <v>68.393508498419081</v>
      </c>
      <c r="E7" s="4"/>
      <c r="F7" s="4"/>
      <c r="G7" s="4"/>
    </row>
    <row r="8" spans="1:7" x14ac:dyDescent="0.25">
      <c r="A8" s="5"/>
      <c r="B8" s="9" t="s">
        <v>5</v>
      </c>
      <c r="C8" s="10">
        <v>52.215880729909848</v>
      </c>
      <c r="D8" s="10">
        <v>33.864168543942789</v>
      </c>
      <c r="E8" s="4"/>
      <c r="F8" s="4"/>
      <c r="G8" s="4"/>
    </row>
    <row r="9" spans="1:7" x14ac:dyDescent="0.25">
      <c r="A9" s="5"/>
      <c r="B9" s="9" t="s">
        <v>6</v>
      </c>
      <c r="C9" s="10">
        <v>34.002108767746741</v>
      </c>
      <c r="D9" s="10">
        <v>23.415722198833603</v>
      </c>
      <c r="E9" s="4"/>
      <c r="F9" s="4"/>
      <c r="G9" s="4"/>
    </row>
    <row r="10" spans="1:7" x14ac:dyDescent="0.25">
      <c r="A10" s="5"/>
      <c r="B10" s="9" t="s">
        <v>7</v>
      </c>
      <c r="C10" s="10">
        <v>15.162639286461539</v>
      </c>
      <c r="D10" s="10">
        <v>6.6425783179616245</v>
      </c>
      <c r="E10" s="4"/>
      <c r="F10" s="4"/>
      <c r="G10" s="4"/>
    </row>
    <row r="11" spans="1:7" x14ac:dyDescent="0.25">
      <c r="A11" s="5"/>
      <c r="B11" s="9" t="s">
        <v>8</v>
      </c>
      <c r="C11" s="10">
        <v>4.8069800557786158</v>
      </c>
      <c r="D11" s="10">
        <v>4.4710394376810427</v>
      </c>
      <c r="E11" s="4"/>
      <c r="F11" s="4"/>
      <c r="G11" s="4"/>
    </row>
    <row r="12" spans="1:7" x14ac:dyDescent="0.25">
      <c r="A12" s="12" t="s">
        <v>9</v>
      </c>
      <c r="B12" s="13"/>
      <c r="C12" s="14">
        <v>198.53781492373173</v>
      </c>
      <c r="D12" s="14">
        <v>152.8016691148531</v>
      </c>
      <c r="E12" s="4"/>
      <c r="F12" s="4"/>
      <c r="G12" s="4"/>
    </row>
    <row r="13" spans="1:7" x14ac:dyDescent="0.25">
      <c r="A13" s="5" t="s">
        <v>10</v>
      </c>
      <c r="B13" s="6"/>
      <c r="C13" s="7">
        <v>20.296568334738186</v>
      </c>
      <c r="D13" s="7">
        <v>20.296568334738186</v>
      </c>
      <c r="E13" s="4"/>
      <c r="F13" s="4"/>
      <c r="G13" s="4"/>
    </row>
    <row r="14" spans="1:7" x14ac:dyDescent="0.25">
      <c r="A14" s="15"/>
      <c r="B14" s="9" t="s">
        <v>11</v>
      </c>
      <c r="C14" s="10">
        <v>1.5967</v>
      </c>
      <c r="D14" s="10">
        <v>1.5967</v>
      </c>
      <c r="E14" s="4"/>
      <c r="F14" s="4"/>
      <c r="G14" s="4"/>
    </row>
    <row r="15" spans="1:7" x14ac:dyDescent="0.25">
      <c r="A15" s="15"/>
      <c r="B15" s="9" t="s">
        <v>12</v>
      </c>
      <c r="C15" s="10">
        <v>9.1459443147881867</v>
      </c>
      <c r="D15" s="10">
        <v>9.1459443147881867</v>
      </c>
      <c r="E15" s="4"/>
      <c r="F15" s="4"/>
      <c r="G15" s="4"/>
    </row>
    <row r="16" spans="1:7" x14ac:dyDescent="0.25">
      <c r="A16" s="15"/>
      <c r="B16" s="9" t="s">
        <v>13</v>
      </c>
      <c r="C16" s="10">
        <v>9.5539240199499975</v>
      </c>
      <c r="D16" s="10">
        <v>9.5539240199499975</v>
      </c>
      <c r="E16" s="4"/>
      <c r="F16" s="4"/>
      <c r="G16" s="4"/>
    </row>
    <row r="17" spans="1:7" x14ac:dyDescent="0.25">
      <c r="A17" s="6" t="s">
        <v>14</v>
      </c>
      <c r="B17" s="9"/>
      <c r="C17" s="10">
        <v>14.01926021639</v>
      </c>
      <c r="D17" s="10">
        <v>14.019260216389998</v>
      </c>
      <c r="E17" s="4"/>
      <c r="F17" s="4"/>
      <c r="G17" s="4"/>
    </row>
    <row r="18" spans="1:7" x14ac:dyDescent="0.25">
      <c r="A18" s="5" t="s">
        <v>15</v>
      </c>
      <c r="B18" s="16"/>
      <c r="C18" s="17">
        <v>0.65601398419000012</v>
      </c>
      <c r="D18" s="17">
        <v>0.65601398419000023</v>
      </c>
      <c r="E18" s="4"/>
      <c r="F18" s="4"/>
      <c r="G18" s="4"/>
    </row>
    <row r="19" spans="1:7" x14ac:dyDescent="0.25">
      <c r="A19" s="5" t="s">
        <v>16</v>
      </c>
      <c r="B19" s="18"/>
      <c r="C19" s="19">
        <v>5.7611143379325238</v>
      </c>
      <c r="D19" s="19">
        <v>0.78084655566279226</v>
      </c>
      <c r="E19" s="4"/>
      <c r="F19" s="4"/>
      <c r="G19" s="4"/>
    </row>
    <row r="20" spans="1:7" x14ac:dyDescent="0.25">
      <c r="A20" s="5" t="s">
        <v>17</v>
      </c>
      <c r="B20" s="16"/>
      <c r="C20" s="17">
        <v>12.013495663486559</v>
      </c>
      <c r="D20" s="17">
        <v>2.3371746174496013</v>
      </c>
      <c r="E20" s="4"/>
      <c r="F20" s="4"/>
      <c r="G20" s="4"/>
    </row>
    <row r="21" spans="1:7" ht="31.5" customHeight="1" x14ac:dyDescent="0.25">
      <c r="A21" s="8"/>
      <c r="B21" s="20" t="s">
        <v>18</v>
      </c>
      <c r="C21" s="10">
        <v>2.1551746174496009</v>
      </c>
      <c r="D21" s="10">
        <v>2.1551746174496009</v>
      </c>
      <c r="E21" s="4"/>
      <c r="F21" s="4"/>
      <c r="G21" s="4"/>
    </row>
    <row r="22" spans="1:7" x14ac:dyDescent="0.25">
      <c r="A22" s="8"/>
      <c r="B22" s="9" t="s">
        <v>19</v>
      </c>
      <c r="C22" s="10">
        <v>7.6251939870810244</v>
      </c>
      <c r="D22" s="10">
        <v>0</v>
      </c>
      <c r="E22" s="4"/>
      <c r="F22" s="4"/>
      <c r="G22" s="4"/>
    </row>
    <row r="23" spans="1:7" x14ac:dyDescent="0.25">
      <c r="A23" s="8"/>
      <c r="B23" s="9" t="s">
        <v>20</v>
      </c>
      <c r="C23" s="10">
        <v>2.2331270589559336</v>
      </c>
      <c r="D23" s="10">
        <v>0.182</v>
      </c>
      <c r="E23" s="4"/>
      <c r="F23" s="4"/>
      <c r="G23" s="4"/>
    </row>
    <row r="24" spans="1:7" x14ac:dyDescent="0.25">
      <c r="A24" s="5" t="s">
        <v>21</v>
      </c>
      <c r="B24" s="16"/>
      <c r="C24" s="17">
        <v>15.2832377606564</v>
      </c>
      <c r="D24" s="17">
        <v>7.3745168169422435</v>
      </c>
      <c r="E24" s="4"/>
      <c r="F24" s="4"/>
      <c r="G24" s="4"/>
    </row>
    <row r="25" spans="1:7" x14ac:dyDescent="0.25">
      <c r="A25" s="12" t="s">
        <v>22</v>
      </c>
      <c r="B25" s="13"/>
      <c r="C25" s="14">
        <v>266.56750522112543</v>
      </c>
      <c r="D25" s="14">
        <v>198.26604964022596</v>
      </c>
      <c r="E25" s="4"/>
      <c r="F25" s="4"/>
      <c r="G25" s="4"/>
    </row>
    <row r="26" spans="1:7" s="109" customFormat="1" ht="9.75" x14ac:dyDescent="0.15">
      <c r="A26" s="114" t="s">
        <v>109</v>
      </c>
      <c r="B26" s="110"/>
      <c r="C26" s="111"/>
      <c r="D26" s="111"/>
      <c r="E26" s="111"/>
      <c r="F26" s="111"/>
      <c r="G26" s="111"/>
    </row>
    <row r="27" spans="1:7" s="109" customFormat="1" ht="9.75" x14ac:dyDescent="0.15">
      <c r="A27" s="112" t="s">
        <v>23</v>
      </c>
      <c r="B27" s="110"/>
      <c r="C27" s="111"/>
      <c r="D27" s="111"/>
      <c r="E27" s="111"/>
      <c r="F27" s="111"/>
      <c r="G27" s="111"/>
    </row>
    <row r="28" spans="1:7" s="109" customFormat="1" ht="9.75" x14ac:dyDescent="0.15">
      <c r="A28" s="112" t="s">
        <v>24</v>
      </c>
      <c r="B28" s="110"/>
      <c r="C28" s="111"/>
      <c r="D28" s="111"/>
      <c r="E28" s="111"/>
      <c r="F28" s="111"/>
      <c r="G28" s="111"/>
    </row>
    <row r="29" spans="1:7" s="109" customFormat="1" ht="9.75" x14ac:dyDescent="0.15">
      <c r="A29" s="113" t="s">
        <v>25</v>
      </c>
      <c r="B29" s="110"/>
      <c r="C29" s="111"/>
      <c r="D29" s="111"/>
      <c r="E29" s="111"/>
      <c r="F29" s="111"/>
      <c r="G29" s="111"/>
    </row>
    <row r="30" spans="1:7" s="109" customFormat="1" ht="9.75" x14ac:dyDescent="0.15"/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0" sqref="D20"/>
    </sheetView>
  </sheetViews>
  <sheetFormatPr baseColWidth="10" defaultRowHeight="15" x14ac:dyDescent="0.25"/>
  <cols>
    <col min="1" max="1" width="36.42578125" customWidth="1"/>
    <col min="2" max="2" width="11.85546875" customWidth="1"/>
  </cols>
  <sheetData>
    <row r="1" spans="1:2" x14ac:dyDescent="0.25">
      <c r="A1" s="25" t="s">
        <v>47</v>
      </c>
      <c r="B1" s="25" t="s">
        <v>46</v>
      </c>
    </row>
    <row r="2" spans="1:2" x14ac:dyDescent="0.25">
      <c r="A2" s="21"/>
      <c r="B2" s="45" t="s">
        <v>48</v>
      </c>
    </row>
    <row r="3" spans="1:2" x14ac:dyDescent="0.25">
      <c r="A3" s="26"/>
      <c r="B3" s="2">
        <v>2016</v>
      </c>
    </row>
    <row r="4" spans="1:2" x14ac:dyDescent="0.25">
      <c r="A4" s="27" t="s">
        <v>29</v>
      </c>
      <c r="B4" s="28">
        <v>162.63071967586228</v>
      </c>
    </row>
    <row r="5" spans="1:2" x14ac:dyDescent="0.25">
      <c r="A5" s="27" t="s">
        <v>1</v>
      </c>
      <c r="B5" s="28">
        <v>77.577568731855905</v>
      </c>
    </row>
    <row r="6" spans="1:2" x14ac:dyDescent="0.25">
      <c r="A6" s="29" t="s">
        <v>30</v>
      </c>
      <c r="B6" s="30">
        <v>1.999668E-3</v>
      </c>
    </row>
    <row r="7" spans="1:2" x14ac:dyDescent="0.25">
      <c r="A7" s="29" t="s">
        <v>31</v>
      </c>
      <c r="B7" s="30">
        <v>0.99903512492000002</v>
      </c>
    </row>
    <row r="8" spans="1:2" x14ac:dyDescent="0.25">
      <c r="A8" s="27" t="s">
        <v>32</v>
      </c>
      <c r="B8" s="28">
        <v>85.053150944006362</v>
      </c>
    </row>
    <row r="9" spans="1:2" x14ac:dyDescent="0.25">
      <c r="A9" s="29" t="s">
        <v>33</v>
      </c>
      <c r="B9" s="30">
        <v>10.824049244276436</v>
      </c>
    </row>
    <row r="10" spans="1:2" x14ac:dyDescent="0.25">
      <c r="A10" s="29" t="s">
        <v>34</v>
      </c>
      <c r="B10" s="30">
        <v>2.5890110754500006</v>
      </c>
    </row>
    <row r="11" spans="1:2" ht="15.75" thickBot="1" x14ac:dyDescent="0.3">
      <c r="A11" s="31" t="s">
        <v>35</v>
      </c>
      <c r="B11" s="32">
        <v>0.182</v>
      </c>
    </row>
    <row r="12" spans="1:2" ht="16.5" thickTop="1" thickBot="1" x14ac:dyDescent="0.3">
      <c r="A12" s="33" t="s">
        <v>36</v>
      </c>
      <c r="B12" s="34">
        <v>3.0176685690071952</v>
      </c>
    </row>
    <row r="13" spans="1:2" ht="15.75" thickTop="1" x14ac:dyDescent="0.25">
      <c r="A13" s="35" t="s">
        <v>37</v>
      </c>
      <c r="B13" s="36">
        <v>17.900100000039995</v>
      </c>
    </row>
    <row r="14" spans="1:2" ht="36.75" customHeight="1" x14ac:dyDescent="0.25">
      <c r="A14" s="37" t="s">
        <v>38</v>
      </c>
      <c r="B14" s="38">
        <v>8.7501000000099971</v>
      </c>
    </row>
    <row r="15" spans="1:2" ht="27" customHeight="1" thickBot="1" x14ac:dyDescent="0.3">
      <c r="A15" s="39" t="s">
        <v>39</v>
      </c>
      <c r="B15" s="40">
        <v>9.1500000000299977</v>
      </c>
    </row>
    <row r="16" spans="1:2" ht="69" customHeight="1" thickTop="1" thickBot="1" x14ac:dyDescent="0.3">
      <c r="A16" s="41" t="s">
        <v>40</v>
      </c>
      <c r="B16" s="42">
        <v>1.614309462119371</v>
      </c>
    </row>
    <row r="17" spans="1:5" ht="15.75" thickTop="1" x14ac:dyDescent="0.25">
      <c r="A17" s="43" t="s">
        <v>41</v>
      </c>
      <c r="B17" s="44">
        <v>185.16279770702883</v>
      </c>
    </row>
    <row r="18" spans="1:5" s="109" customFormat="1" ht="9.75" x14ac:dyDescent="0.15">
      <c r="A18" s="112" t="s">
        <v>42</v>
      </c>
      <c r="B18" s="110"/>
    </row>
    <row r="19" spans="1:5" s="109" customFormat="1" ht="9.75" x14ac:dyDescent="0.15">
      <c r="A19" s="112" t="s">
        <v>43</v>
      </c>
      <c r="B19" s="110"/>
    </row>
    <row r="20" spans="1:5" s="109" customFormat="1" ht="9.75" x14ac:dyDescent="0.15">
      <c r="A20" s="112" t="s">
        <v>44</v>
      </c>
      <c r="B20" s="110"/>
    </row>
    <row r="21" spans="1:5" s="109" customFormat="1" ht="9.75" x14ac:dyDescent="0.15">
      <c r="A21" s="112" t="s">
        <v>45</v>
      </c>
      <c r="B21" s="110"/>
    </row>
    <row r="22" spans="1:5" s="109" customFormat="1" ht="9.75" x14ac:dyDescent="0.15">
      <c r="A22" s="235" t="s">
        <v>110</v>
      </c>
      <c r="B22" s="235"/>
      <c r="C22" s="235"/>
      <c r="D22" s="235"/>
      <c r="E22" s="235"/>
    </row>
  </sheetData>
  <mergeCells count="1">
    <mergeCell ref="A22:E2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I23" sqref="I23"/>
    </sheetView>
  </sheetViews>
  <sheetFormatPr baseColWidth="10" defaultRowHeight="15" x14ac:dyDescent="0.25"/>
  <cols>
    <col min="2" max="2" width="43.28515625" customWidth="1"/>
    <col min="3" max="3" width="14" customWidth="1"/>
  </cols>
  <sheetData>
    <row r="1" spans="1:3" x14ac:dyDescent="0.25">
      <c r="A1" s="25" t="s">
        <v>71</v>
      </c>
      <c r="B1" s="25" t="s">
        <v>49</v>
      </c>
    </row>
    <row r="2" spans="1:3" x14ac:dyDescent="0.25">
      <c r="A2" s="21"/>
      <c r="B2" s="45"/>
    </row>
    <row r="3" spans="1:3" x14ac:dyDescent="0.25">
      <c r="B3" s="46"/>
      <c r="C3" s="47"/>
    </row>
    <row r="4" spans="1:3" x14ac:dyDescent="0.25">
      <c r="A4" s="22"/>
      <c r="B4" s="22"/>
      <c r="C4" s="66" t="s">
        <v>72</v>
      </c>
    </row>
    <row r="5" spans="1:3" x14ac:dyDescent="0.25">
      <c r="A5" s="48"/>
      <c r="B5" s="49"/>
      <c r="C5" s="50">
        <v>2016</v>
      </c>
    </row>
    <row r="6" spans="1:3" x14ac:dyDescent="0.25">
      <c r="A6" s="51" t="s">
        <v>50</v>
      </c>
      <c r="B6" s="52"/>
      <c r="C6" s="53">
        <v>152.8016691148531</v>
      </c>
    </row>
    <row r="7" spans="1:3" x14ac:dyDescent="0.25">
      <c r="A7" s="15" t="s">
        <v>51</v>
      </c>
      <c r="B7" s="54"/>
      <c r="C7" s="55">
        <v>-0.71034993047428774</v>
      </c>
    </row>
    <row r="8" spans="1:3" x14ac:dyDescent="0.25">
      <c r="A8" s="56" t="s">
        <v>52</v>
      </c>
      <c r="B8" s="57"/>
      <c r="C8" s="58">
        <v>152.09131918437882</v>
      </c>
    </row>
    <row r="9" spans="1:3" x14ac:dyDescent="0.25">
      <c r="A9" s="59" t="s">
        <v>53</v>
      </c>
      <c r="B9" s="18"/>
      <c r="C9" s="60">
        <v>32.5119247245254</v>
      </c>
    </row>
    <row r="10" spans="1:3" x14ac:dyDescent="0.25">
      <c r="A10" s="15" t="s">
        <v>54</v>
      </c>
      <c r="B10" s="54"/>
      <c r="C10" s="55">
        <v>-1.2499921902</v>
      </c>
    </row>
    <row r="11" spans="1:3" x14ac:dyDescent="0.25">
      <c r="A11" s="15" t="s">
        <v>55</v>
      </c>
      <c r="B11" s="54"/>
      <c r="C11" s="55">
        <v>0.51986131298897131</v>
      </c>
    </row>
    <row r="12" spans="1:3" x14ac:dyDescent="0.25">
      <c r="A12" s="15" t="s">
        <v>56</v>
      </c>
      <c r="B12" s="54"/>
      <c r="C12" s="55">
        <v>10.824049244276436</v>
      </c>
    </row>
    <row r="13" spans="1:3" x14ac:dyDescent="0.25">
      <c r="A13" s="15" t="s">
        <v>57</v>
      </c>
      <c r="B13" s="54"/>
      <c r="C13" s="55">
        <v>9.749135124929996</v>
      </c>
    </row>
    <row r="14" spans="1:3" x14ac:dyDescent="0.25">
      <c r="A14" s="15" t="s">
        <v>58</v>
      </c>
      <c r="B14" s="54"/>
      <c r="C14" s="55">
        <v>9.1500000000299977</v>
      </c>
    </row>
    <row r="15" spans="1:3" x14ac:dyDescent="0.25">
      <c r="A15" s="15" t="s">
        <v>59</v>
      </c>
      <c r="B15" s="54"/>
      <c r="C15" s="55">
        <v>2.5890110754500006</v>
      </c>
    </row>
    <row r="16" spans="1:3" x14ac:dyDescent="0.25">
      <c r="A16" s="15" t="s">
        <v>60</v>
      </c>
      <c r="B16" s="54"/>
      <c r="C16" s="55">
        <v>0.92986015705000014</v>
      </c>
    </row>
    <row r="17" spans="1:3" x14ac:dyDescent="0.25">
      <c r="A17" s="56" t="s">
        <v>61</v>
      </c>
      <c r="B17" s="57"/>
      <c r="C17" s="58">
        <v>184.60324390890423</v>
      </c>
    </row>
    <row r="18" spans="1:3" x14ac:dyDescent="0.25">
      <c r="A18" s="59" t="s">
        <v>62</v>
      </c>
      <c r="B18" s="18"/>
      <c r="C18" s="60">
        <v>0.5595537981245905</v>
      </c>
    </row>
    <row r="19" spans="1:3" x14ac:dyDescent="0.25">
      <c r="A19" s="15" t="s">
        <v>63</v>
      </c>
      <c r="B19" s="54"/>
      <c r="C19" s="55">
        <v>0.32099966800000002</v>
      </c>
    </row>
    <row r="20" spans="1:3" x14ac:dyDescent="0.25">
      <c r="A20" s="15" t="s">
        <v>64</v>
      </c>
      <c r="B20" s="54"/>
      <c r="C20" s="55">
        <v>0.56909534082937052</v>
      </c>
    </row>
    <row r="21" spans="1:3" x14ac:dyDescent="0.25">
      <c r="A21" s="15" t="s">
        <v>65</v>
      </c>
      <c r="B21" s="54"/>
      <c r="C21" s="55">
        <v>-0.33054121070478004</v>
      </c>
    </row>
    <row r="22" spans="1:3" x14ac:dyDescent="0.25">
      <c r="A22" s="56" t="s">
        <v>66</v>
      </c>
      <c r="B22" s="57"/>
      <c r="C22" s="58">
        <v>185.16279770702883</v>
      </c>
    </row>
    <row r="23" spans="1:3" x14ac:dyDescent="0.25">
      <c r="A23" s="22" t="s">
        <v>67</v>
      </c>
      <c r="B23" s="61"/>
      <c r="C23" s="62"/>
    </row>
    <row r="24" spans="1:3" x14ac:dyDescent="0.25">
      <c r="A24" s="22" t="s">
        <v>68</v>
      </c>
      <c r="B24" s="22"/>
      <c r="C24" s="63"/>
    </row>
    <row r="25" spans="1:3" x14ac:dyDescent="0.25">
      <c r="A25" s="64" t="s">
        <v>69</v>
      </c>
      <c r="B25" s="22"/>
      <c r="C25" s="63"/>
    </row>
    <row r="26" spans="1:3" x14ac:dyDescent="0.25">
      <c r="A26" s="65" t="s">
        <v>70</v>
      </c>
      <c r="B26" s="22"/>
      <c r="C26" s="6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H20" sqref="H20"/>
    </sheetView>
  </sheetViews>
  <sheetFormatPr baseColWidth="10" defaultRowHeight="15" x14ac:dyDescent="0.25"/>
  <cols>
    <col min="1" max="1" width="31.28515625" customWidth="1"/>
    <col min="3" max="3" width="14.28515625" customWidth="1"/>
  </cols>
  <sheetData>
    <row r="1" spans="1:6" x14ac:dyDescent="0.25">
      <c r="A1" s="25" t="s">
        <v>196</v>
      </c>
    </row>
    <row r="2" spans="1:6" x14ac:dyDescent="0.25">
      <c r="A2" s="25"/>
      <c r="F2" s="82" t="s">
        <v>82</v>
      </c>
    </row>
    <row r="3" spans="1:6" ht="25.5" x14ac:dyDescent="0.25">
      <c r="A3" s="67"/>
      <c r="B3" s="3" t="s">
        <v>74</v>
      </c>
      <c r="C3" s="3" t="s">
        <v>76</v>
      </c>
      <c r="D3" s="3" t="s">
        <v>75</v>
      </c>
      <c r="E3" s="2" t="s">
        <v>77</v>
      </c>
      <c r="F3" s="86" t="s">
        <v>86</v>
      </c>
    </row>
    <row r="4" spans="1:6" x14ac:dyDescent="0.25">
      <c r="A4" s="87" t="s">
        <v>87</v>
      </c>
      <c r="B4" s="88">
        <v>55.240339392489744</v>
      </c>
      <c r="C4" s="88">
        <v>17.842496295353126</v>
      </c>
      <c r="D4" s="88">
        <v>41.576996139116083</v>
      </c>
      <c r="E4" s="88">
        <v>12.912170786215462</v>
      </c>
      <c r="F4" s="88">
        <v>46.51004777839762</v>
      </c>
    </row>
    <row r="5" spans="1:6" x14ac:dyDescent="0.25">
      <c r="A5" s="87" t="s">
        <v>5</v>
      </c>
      <c r="B5" s="88">
        <v>22.162171879476556</v>
      </c>
      <c r="C5" s="88">
        <v>42.751352778980241</v>
      </c>
      <c r="D5" s="88">
        <v>35.383654477140666</v>
      </c>
      <c r="E5" s="88">
        <v>36.534127245406133</v>
      </c>
      <c r="F5" s="88">
        <v>26.305399571572472</v>
      </c>
    </row>
    <row r="6" spans="1:6" x14ac:dyDescent="0.25">
      <c r="A6" s="89" t="s">
        <v>88</v>
      </c>
      <c r="B6" s="179">
        <v>9.3386196864088653</v>
      </c>
      <c r="C6" s="179">
        <v>15.253254046140679</v>
      </c>
      <c r="D6" s="179">
        <v>14.401921938640093</v>
      </c>
      <c r="E6" s="179">
        <v>12.186805379441831</v>
      </c>
      <c r="F6" s="179">
        <v>10.444315999336688</v>
      </c>
    </row>
    <row r="7" spans="1:6" x14ac:dyDescent="0.25">
      <c r="A7" s="89" t="s">
        <v>89</v>
      </c>
      <c r="B7" s="179">
        <v>7.9438614851868223</v>
      </c>
      <c r="C7" s="179">
        <v>6.4043418899380145</v>
      </c>
      <c r="D7" s="179">
        <v>4.1965219100303468</v>
      </c>
      <c r="E7" s="179">
        <v>8.2455173880711605</v>
      </c>
      <c r="F7" s="179">
        <v>7.7147156354673978</v>
      </c>
    </row>
    <row r="8" spans="1:6" x14ac:dyDescent="0.25">
      <c r="A8" s="89" t="s">
        <v>90</v>
      </c>
      <c r="B8" s="179">
        <v>2.4061199699792519</v>
      </c>
      <c r="C8" s="179">
        <v>16.998625169891525</v>
      </c>
      <c r="D8" s="179">
        <v>13.577578460833099</v>
      </c>
      <c r="E8" s="179">
        <v>15.204433016436328</v>
      </c>
      <c r="F8" s="179">
        <v>5.5771172165194383</v>
      </c>
    </row>
    <row r="9" spans="1:6" x14ac:dyDescent="0.25">
      <c r="A9" s="89" t="s">
        <v>91</v>
      </c>
      <c r="B9" s="179">
        <v>2.0366061686090098</v>
      </c>
      <c r="C9" s="179">
        <v>4.0951316730100205</v>
      </c>
      <c r="D9" s="179">
        <v>3.2076321676371271</v>
      </c>
      <c r="E9" s="179">
        <v>0.89355780514858374</v>
      </c>
      <c r="F9" s="179">
        <v>2.232629558364958</v>
      </c>
    </row>
    <row r="10" spans="1:6" x14ac:dyDescent="0.25">
      <c r="A10" s="87" t="s">
        <v>8</v>
      </c>
      <c r="B10" s="88">
        <v>2.9260409677334045</v>
      </c>
      <c r="C10" s="88">
        <v>0.67066531359973092</v>
      </c>
      <c r="D10" s="88">
        <v>1.5336426383813959</v>
      </c>
      <c r="E10" s="88">
        <v>0.68130687688734859</v>
      </c>
      <c r="F10" s="88">
        <v>2.4211912132582629</v>
      </c>
    </row>
    <row r="11" spans="1:6" x14ac:dyDescent="0.25">
      <c r="A11" s="87" t="s">
        <v>92</v>
      </c>
      <c r="B11" s="88">
        <v>15.324258127856716</v>
      </c>
      <c r="C11" s="88">
        <v>16.131546537528589</v>
      </c>
      <c r="D11" s="88">
        <v>17.389686442969644</v>
      </c>
      <c r="E11" s="88">
        <v>35.119505668034286</v>
      </c>
      <c r="F11" s="88">
        <v>17.126206434583686</v>
      </c>
    </row>
    <row r="12" spans="1:6" x14ac:dyDescent="0.25">
      <c r="A12" s="87" t="s">
        <v>93</v>
      </c>
      <c r="B12" s="88">
        <v>4.3471896324435715</v>
      </c>
      <c r="C12" s="88">
        <v>22.603939074538324</v>
      </c>
      <c r="D12" s="88">
        <v>4.1160203023922275</v>
      </c>
      <c r="E12" s="88">
        <v>14.75288942345678</v>
      </c>
      <c r="F12" s="88">
        <v>7.6371550021879564</v>
      </c>
    </row>
    <row r="13" spans="1:6" x14ac:dyDescent="0.25">
      <c r="A13" s="87" t="s">
        <v>9</v>
      </c>
      <c r="B13" s="88">
        <v>100</v>
      </c>
      <c r="C13" s="88">
        <v>100</v>
      </c>
      <c r="D13" s="88">
        <v>100</v>
      </c>
      <c r="E13" s="88">
        <v>100</v>
      </c>
      <c r="F13" s="88">
        <v>100.00000000000001</v>
      </c>
    </row>
    <row r="14" spans="1:6" x14ac:dyDescent="0.25">
      <c r="A14" s="83" t="s">
        <v>94</v>
      </c>
    </row>
    <row r="15" spans="1:6" x14ac:dyDescent="0.25">
      <c r="A15" s="90" t="s">
        <v>95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K6" sqref="K6"/>
    </sheetView>
  </sheetViews>
  <sheetFormatPr baseColWidth="10" defaultRowHeight="15" x14ac:dyDescent="0.25"/>
  <cols>
    <col min="1" max="1" width="20.140625" customWidth="1"/>
    <col min="2" max="10" width="7.85546875" customWidth="1"/>
  </cols>
  <sheetData>
    <row r="1" spans="1:10" s="166" customFormat="1" ht="25.5" customHeight="1" x14ac:dyDescent="0.25">
      <c r="A1" s="243" t="s">
        <v>213</v>
      </c>
      <c r="B1" s="243"/>
      <c r="C1" s="243"/>
      <c r="D1" s="243"/>
      <c r="E1" s="243"/>
      <c r="F1" s="243"/>
      <c r="G1" s="169"/>
      <c r="H1" s="170"/>
      <c r="J1" s="169" t="s">
        <v>212</v>
      </c>
    </row>
    <row r="2" spans="1:10" x14ac:dyDescent="0.25">
      <c r="A2" s="211"/>
      <c r="B2" s="212">
        <v>2008</v>
      </c>
      <c r="C2" s="212">
        <v>2009</v>
      </c>
      <c r="D2" s="212">
        <v>2010</v>
      </c>
      <c r="E2" s="212">
        <v>2011</v>
      </c>
      <c r="F2" s="212">
        <v>2012</v>
      </c>
      <c r="G2" s="212">
        <v>2013</v>
      </c>
      <c r="H2" s="212">
        <v>2014</v>
      </c>
      <c r="I2" s="212">
        <v>2015</v>
      </c>
      <c r="J2" s="212">
        <v>2016</v>
      </c>
    </row>
    <row r="3" spans="1:10" x14ac:dyDescent="0.25">
      <c r="A3" s="213" t="s">
        <v>172</v>
      </c>
      <c r="B3" s="214">
        <v>4.17</v>
      </c>
      <c r="C3" s="214">
        <v>4.17</v>
      </c>
      <c r="D3" s="214">
        <v>4.3</v>
      </c>
      <c r="E3" s="214">
        <v>4.4000000000000004</v>
      </c>
      <c r="F3" s="214">
        <v>4.5</v>
      </c>
      <c r="G3" s="214">
        <v>4.9000000000000004</v>
      </c>
      <c r="H3" s="214">
        <v>5.2</v>
      </c>
      <c r="I3" s="214">
        <v>5.4</v>
      </c>
      <c r="J3" s="215">
        <v>5.5</v>
      </c>
    </row>
    <row r="4" spans="1:10" x14ac:dyDescent="0.25">
      <c r="A4" s="217" t="s">
        <v>211</v>
      </c>
      <c r="B4" s="216">
        <v>0.441</v>
      </c>
      <c r="C4" s="216">
        <v>0.5</v>
      </c>
      <c r="D4" s="216">
        <v>0.53500000000000003</v>
      </c>
      <c r="E4" s="216">
        <v>0.62</v>
      </c>
      <c r="F4" s="216">
        <v>0.77400000000000002</v>
      </c>
      <c r="G4" s="216">
        <v>0.88500000000000001</v>
      </c>
      <c r="H4" s="216">
        <v>0.94399999999999995</v>
      </c>
      <c r="I4" s="216">
        <v>0.98099999999999998</v>
      </c>
      <c r="J4" s="218">
        <v>1.1200000000000001</v>
      </c>
    </row>
    <row r="5" spans="1:10" x14ac:dyDescent="0.25">
      <c r="A5" s="235" t="s">
        <v>191</v>
      </c>
      <c r="B5" s="235"/>
      <c r="C5" s="235"/>
      <c r="D5" s="235"/>
      <c r="E5" s="235"/>
      <c r="F5" s="235"/>
      <c r="G5" s="149"/>
      <c r="H5" s="156"/>
      <c r="I5" s="149"/>
      <c r="J5" s="149"/>
    </row>
  </sheetData>
  <mergeCells count="2">
    <mergeCell ref="A1:F1"/>
    <mergeCell ref="A5:F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C15" sqref="C15"/>
    </sheetView>
  </sheetViews>
  <sheetFormatPr baseColWidth="10" defaultRowHeight="12.75" x14ac:dyDescent="0.2"/>
  <cols>
    <col min="1" max="1" width="27.7109375" style="149" customWidth="1"/>
    <col min="2" max="15" width="7" style="149" customWidth="1"/>
    <col min="16" max="18" width="6.5703125" style="149" customWidth="1"/>
    <col min="19" max="16384" width="11.42578125" style="149"/>
  </cols>
  <sheetData>
    <row r="1" spans="1:18" s="172" customFormat="1" ht="15" x14ac:dyDescent="0.25">
      <c r="A1" s="171" t="s">
        <v>217</v>
      </c>
      <c r="G1" s="173"/>
      <c r="H1" s="157"/>
      <c r="I1" s="157"/>
      <c r="J1" s="157"/>
      <c r="K1" s="157"/>
      <c r="L1" s="157"/>
      <c r="M1" s="157"/>
    </row>
    <row r="2" spans="1:18" x14ac:dyDescent="0.2">
      <c r="Q2" s="163"/>
      <c r="R2" s="163" t="s">
        <v>48</v>
      </c>
    </row>
    <row r="3" spans="1:18" s="158" customFormat="1" ht="16.5" customHeight="1" x14ac:dyDescent="0.25">
      <c r="A3"/>
      <c r="B3" s="212">
        <v>2000</v>
      </c>
      <c r="C3" s="212">
        <v>2001</v>
      </c>
      <c r="D3" s="212">
        <v>2002</v>
      </c>
      <c r="E3" s="212">
        <v>2003</v>
      </c>
      <c r="F3" s="212">
        <v>2004</v>
      </c>
      <c r="G3" s="212">
        <v>2005</v>
      </c>
      <c r="H3" s="212">
        <v>2006</v>
      </c>
      <c r="I3" s="212">
        <v>2007</v>
      </c>
      <c r="J3" s="212">
        <v>2008</v>
      </c>
      <c r="K3" s="212">
        <v>2009</v>
      </c>
      <c r="L3" s="212">
        <v>2010</v>
      </c>
      <c r="M3" s="212">
        <v>2011</v>
      </c>
      <c r="N3" s="212">
        <v>2012</v>
      </c>
      <c r="O3" s="212">
        <v>2013</v>
      </c>
      <c r="P3" s="212">
        <v>2014</v>
      </c>
      <c r="Q3" s="212">
        <v>2015</v>
      </c>
      <c r="R3" s="212">
        <v>2016</v>
      </c>
    </row>
    <row r="4" spans="1:18" x14ac:dyDescent="0.2">
      <c r="A4" s="213" t="s">
        <v>173</v>
      </c>
      <c r="B4" s="219">
        <v>247</v>
      </c>
      <c r="C4" s="219">
        <v>223</v>
      </c>
      <c r="D4" s="219">
        <v>223</v>
      </c>
      <c r="E4" s="219">
        <v>245</v>
      </c>
      <c r="F4" s="219">
        <v>291</v>
      </c>
      <c r="G4" s="219">
        <v>302</v>
      </c>
      <c r="H4" s="219">
        <v>492</v>
      </c>
      <c r="I4" s="219">
        <v>494</v>
      </c>
      <c r="J4" s="219">
        <v>569</v>
      </c>
      <c r="K4" s="219">
        <v>1791</v>
      </c>
      <c r="L4" s="219">
        <v>1856</v>
      </c>
      <c r="M4" s="219">
        <v>1930</v>
      </c>
      <c r="N4" s="219">
        <v>2031</v>
      </c>
      <c r="O4" s="219">
        <v>2066</v>
      </c>
      <c r="P4" s="219">
        <v>2130</v>
      </c>
      <c r="Q4" s="219">
        <v>2119</v>
      </c>
      <c r="R4" s="219">
        <v>2167</v>
      </c>
    </row>
    <row r="5" spans="1:18" x14ac:dyDescent="0.2">
      <c r="A5" s="213" t="s">
        <v>174</v>
      </c>
      <c r="B5" s="219">
        <v>800</v>
      </c>
      <c r="C5" s="219">
        <v>889</v>
      </c>
      <c r="D5" s="219">
        <v>1150</v>
      </c>
      <c r="E5" s="219">
        <v>970</v>
      </c>
      <c r="F5" s="219">
        <v>1037</v>
      </c>
      <c r="G5" s="219">
        <v>695</v>
      </c>
      <c r="H5" s="219">
        <v>346</v>
      </c>
      <c r="I5" s="219">
        <v>109</v>
      </c>
      <c r="J5" s="219">
        <v>47</v>
      </c>
      <c r="K5" s="219">
        <v>0</v>
      </c>
      <c r="L5" s="219">
        <v>0</v>
      </c>
      <c r="M5" s="219">
        <v>0</v>
      </c>
      <c r="N5" s="219">
        <v>0</v>
      </c>
      <c r="O5" s="219">
        <v>0</v>
      </c>
      <c r="P5" s="219">
        <v>0</v>
      </c>
      <c r="Q5" s="219">
        <v>0</v>
      </c>
      <c r="R5" s="219">
        <v>0</v>
      </c>
    </row>
    <row r="6" spans="1:18" x14ac:dyDescent="0.2">
      <c r="A6" s="213" t="s">
        <v>175</v>
      </c>
      <c r="B6" s="219"/>
      <c r="C6" s="219"/>
      <c r="D6" s="219"/>
      <c r="E6" s="219"/>
      <c r="F6" s="219"/>
      <c r="G6" s="219">
        <v>386</v>
      </c>
      <c r="H6" s="219">
        <v>404</v>
      </c>
      <c r="I6" s="219">
        <v>480</v>
      </c>
      <c r="J6" s="219">
        <v>349</v>
      </c>
      <c r="K6" s="219">
        <v>0</v>
      </c>
      <c r="L6" s="219">
        <v>0</v>
      </c>
      <c r="M6" s="219">
        <v>0</v>
      </c>
      <c r="N6" s="219">
        <v>0</v>
      </c>
      <c r="O6" s="219">
        <v>0</v>
      </c>
      <c r="P6" s="219">
        <v>0</v>
      </c>
      <c r="Q6" s="219">
        <v>0</v>
      </c>
      <c r="R6" s="219">
        <v>0</v>
      </c>
    </row>
    <row r="7" spans="1:18" x14ac:dyDescent="0.2">
      <c r="A7" s="213" t="s">
        <v>176</v>
      </c>
      <c r="B7" s="219"/>
      <c r="C7" s="219"/>
      <c r="D7" s="219"/>
      <c r="E7" s="219"/>
      <c r="F7" s="219"/>
      <c r="G7" s="219">
        <v>0</v>
      </c>
      <c r="H7" s="219">
        <v>217</v>
      </c>
      <c r="I7" s="219">
        <v>411</v>
      </c>
      <c r="J7" s="219">
        <v>372</v>
      </c>
      <c r="K7" s="219">
        <v>0</v>
      </c>
      <c r="L7" s="219">
        <v>0</v>
      </c>
      <c r="M7" s="219">
        <v>0</v>
      </c>
      <c r="N7" s="219">
        <v>42</v>
      </c>
      <c r="O7" s="219">
        <v>352</v>
      </c>
      <c r="P7" s="219">
        <v>354</v>
      </c>
      <c r="Q7" s="219">
        <v>360</v>
      </c>
      <c r="R7" s="219">
        <v>354</v>
      </c>
    </row>
    <row r="8" spans="1:18" x14ac:dyDescent="0.2">
      <c r="A8" s="213" t="s">
        <v>177</v>
      </c>
      <c r="B8" s="219"/>
      <c r="C8" s="219"/>
      <c r="D8" s="219"/>
      <c r="E8" s="219"/>
      <c r="F8" s="219"/>
      <c r="G8" s="219">
        <v>13</v>
      </c>
      <c r="H8" s="219">
        <v>40</v>
      </c>
      <c r="I8" s="219">
        <v>65</v>
      </c>
      <c r="J8" s="219">
        <v>87</v>
      </c>
      <c r="K8" s="219">
        <v>0</v>
      </c>
      <c r="L8" s="219">
        <v>0</v>
      </c>
      <c r="M8" s="219">
        <v>0</v>
      </c>
      <c r="N8" s="219">
        <v>0</v>
      </c>
      <c r="O8" s="219">
        <v>0</v>
      </c>
      <c r="P8" s="219">
        <v>0</v>
      </c>
      <c r="Q8" s="219">
        <v>0</v>
      </c>
      <c r="R8" s="219">
        <v>0</v>
      </c>
    </row>
    <row r="9" spans="1:18" x14ac:dyDescent="0.2">
      <c r="A9" s="244" t="s">
        <v>192</v>
      </c>
      <c r="B9" s="244"/>
      <c r="C9" s="244"/>
      <c r="D9" s="244"/>
      <c r="E9" s="244"/>
      <c r="F9" s="244"/>
      <c r="G9" s="244"/>
      <c r="H9" s="244"/>
      <c r="I9" s="159"/>
      <c r="J9" s="159"/>
    </row>
    <row r="10" spans="1:18" x14ac:dyDescent="0.2">
      <c r="A10" s="235" t="s">
        <v>191</v>
      </c>
      <c r="B10" s="235"/>
      <c r="C10" s="235"/>
      <c r="D10" s="235"/>
      <c r="E10" s="235"/>
      <c r="F10" s="235"/>
    </row>
    <row r="11" spans="1:18" x14ac:dyDescent="0.2">
      <c r="A11" s="65"/>
    </row>
    <row r="12" spans="1:18" ht="13.5" x14ac:dyDescent="0.25">
      <c r="A12" s="150"/>
    </row>
  </sheetData>
  <mergeCells count="2">
    <mergeCell ref="A9:H9"/>
    <mergeCell ref="A10:F10"/>
  </mergeCells>
  <pageMargins left="0.78740157499999996" right="0.78740157499999996" top="0.984251969" bottom="0.984251969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13" workbookViewId="0">
      <selection activeCell="H12" sqref="H12"/>
    </sheetView>
  </sheetViews>
  <sheetFormatPr baseColWidth="10" defaultRowHeight="12.75" x14ac:dyDescent="0.2"/>
  <cols>
    <col min="1" max="1" width="34.7109375" style="149" customWidth="1"/>
    <col min="2" max="2" width="7.7109375" style="156" customWidth="1"/>
    <col min="3" max="3" width="23.7109375" style="149" customWidth="1"/>
    <col min="4" max="4" width="9.42578125" style="149" customWidth="1"/>
    <col min="5" max="16384" width="11.42578125" style="149"/>
  </cols>
  <sheetData>
    <row r="1" spans="1:8" s="172" customFormat="1" ht="15" x14ac:dyDescent="0.25">
      <c r="A1" s="165" t="s">
        <v>215</v>
      </c>
      <c r="B1" s="174"/>
      <c r="C1" s="175"/>
      <c r="D1" s="176"/>
      <c r="E1" s="177"/>
      <c r="G1" s="178"/>
      <c r="H1" s="178"/>
    </row>
    <row r="2" spans="1:8" ht="15" x14ac:dyDescent="0.25">
      <c r="B2" s="161"/>
      <c r="C2" s="164"/>
      <c r="D2" s="163" t="s">
        <v>48</v>
      </c>
      <c r="E2" s="160"/>
      <c r="G2" s="151"/>
      <c r="H2" s="151"/>
    </row>
    <row r="3" spans="1:8" ht="14.25" x14ac:dyDescent="0.2">
      <c r="A3" s="245" t="s">
        <v>178</v>
      </c>
      <c r="B3" s="246"/>
      <c r="C3" s="247" t="s">
        <v>179</v>
      </c>
      <c r="D3" s="248"/>
      <c r="E3" s="162"/>
      <c r="G3" s="152"/>
      <c r="H3" s="152"/>
    </row>
    <row r="4" spans="1:8" ht="15" x14ac:dyDescent="0.25">
      <c r="A4" s="220" t="s">
        <v>180</v>
      </c>
      <c r="B4" s="221">
        <f>SUM(B5:B10)</f>
        <v>2530</v>
      </c>
      <c r="C4" s="220" t="s">
        <v>181</v>
      </c>
      <c r="D4" s="222">
        <f>SUM(D5:D9)</f>
        <v>2558.3999999999996</v>
      </c>
      <c r="E4" s="162"/>
      <c r="G4" s="152"/>
      <c r="H4" s="152"/>
    </row>
    <row r="5" spans="1:8" ht="15" x14ac:dyDescent="0.25">
      <c r="A5" s="223" t="s">
        <v>188</v>
      </c>
      <c r="B5" s="224">
        <v>1960</v>
      </c>
      <c r="C5" s="223" t="s">
        <v>189</v>
      </c>
      <c r="D5" s="225">
        <v>2184.6999999999998</v>
      </c>
      <c r="E5" s="160"/>
      <c r="G5" s="151"/>
      <c r="H5" s="151"/>
    </row>
    <row r="6" spans="1:8" ht="15" x14ac:dyDescent="0.25">
      <c r="A6" s="223" t="s">
        <v>214</v>
      </c>
      <c r="B6" s="224">
        <v>21</v>
      </c>
      <c r="C6" s="223"/>
      <c r="D6" s="225"/>
      <c r="E6" s="160"/>
      <c r="G6" s="151"/>
      <c r="H6" s="151"/>
    </row>
    <row r="7" spans="1:8" ht="25.5" x14ac:dyDescent="0.25">
      <c r="A7" s="226" t="s">
        <v>182</v>
      </c>
      <c r="B7" s="224">
        <v>233</v>
      </c>
      <c r="C7" s="223" t="s">
        <v>176</v>
      </c>
      <c r="D7" s="225">
        <v>353.7</v>
      </c>
      <c r="E7" s="160"/>
      <c r="G7" s="151"/>
      <c r="H7" s="151"/>
    </row>
    <row r="8" spans="1:8" ht="25.5" x14ac:dyDescent="0.25">
      <c r="A8" s="226" t="s">
        <v>183</v>
      </c>
      <c r="B8" s="224">
        <v>313</v>
      </c>
      <c r="C8" s="223"/>
      <c r="D8" s="225"/>
      <c r="E8" s="160"/>
      <c r="G8" s="151"/>
      <c r="H8" s="151"/>
    </row>
    <row r="9" spans="1:8" ht="15" x14ac:dyDescent="0.25">
      <c r="A9" s="223" t="s">
        <v>184</v>
      </c>
      <c r="B9" s="224">
        <v>2</v>
      </c>
      <c r="C9" s="223" t="s">
        <v>190</v>
      </c>
      <c r="D9" s="225">
        <v>20</v>
      </c>
      <c r="E9" s="160"/>
      <c r="G9" s="151"/>
      <c r="H9" s="151"/>
    </row>
    <row r="10" spans="1:8" ht="15" x14ac:dyDescent="0.25">
      <c r="A10" s="227" t="s">
        <v>185</v>
      </c>
      <c r="B10" s="228">
        <v>1</v>
      </c>
      <c r="C10" s="227"/>
      <c r="D10" s="229"/>
      <c r="E10" s="160"/>
      <c r="G10" s="151"/>
      <c r="H10" s="151"/>
    </row>
    <row r="11" spans="1:8" ht="15" x14ac:dyDescent="0.25">
      <c r="A11" s="245" t="s">
        <v>186</v>
      </c>
      <c r="B11" s="248"/>
      <c r="C11" s="230"/>
      <c r="D11" s="230"/>
      <c r="E11" s="160"/>
      <c r="G11" s="151"/>
      <c r="H11" s="151"/>
    </row>
    <row r="12" spans="1:8" ht="15" x14ac:dyDescent="0.25">
      <c r="A12" s="223" t="s">
        <v>187</v>
      </c>
      <c r="B12" s="231">
        <f>D4-B4</f>
        <v>28.399999999999636</v>
      </c>
      <c r="C12" s="232"/>
      <c r="D12" s="233"/>
      <c r="E12" s="160"/>
      <c r="G12" s="151"/>
      <c r="H12" s="151"/>
    </row>
    <row r="13" spans="1:8" ht="13.5" x14ac:dyDescent="0.25">
      <c r="A13" s="61" t="s">
        <v>216</v>
      </c>
      <c r="B13" s="155"/>
      <c r="C13" s="46"/>
      <c r="D13" s="155"/>
      <c r="E13" s="153"/>
      <c r="G13" s="154"/>
      <c r="H13" s="154"/>
    </row>
  </sheetData>
  <mergeCells count="3">
    <mergeCell ref="A3:B3"/>
    <mergeCell ref="C3:D3"/>
    <mergeCell ref="A11:B1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E10" sqref="E10"/>
    </sheetView>
  </sheetViews>
  <sheetFormatPr baseColWidth="10" defaultRowHeight="15" x14ac:dyDescent="0.25"/>
  <cols>
    <col min="1" max="1" width="23" customWidth="1"/>
  </cols>
  <sheetData>
    <row r="1" spans="1:8" x14ac:dyDescent="0.25">
      <c r="A1" s="25" t="s">
        <v>106</v>
      </c>
    </row>
    <row r="2" spans="1:8" ht="15.75" x14ac:dyDescent="0.3">
      <c r="A2" s="23"/>
      <c r="H2" s="24" t="s">
        <v>105</v>
      </c>
    </row>
    <row r="3" spans="1:8" ht="25.5" x14ac:dyDescent="0.25">
      <c r="B3" s="91">
        <v>2011</v>
      </c>
      <c r="C3" s="91">
        <v>2012</v>
      </c>
      <c r="D3" s="91">
        <v>2013</v>
      </c>
      <c r="E3" s="91">
        <v>2014</v>
      </c>
      <c r="F3" s="91">
        <v>2015</v>
      </c>
      <c r="G3" s="91">
        <v>2016</v>
      </c>
      <c r="H3" s="92" t="s">
        <v>198</v>
      </c>
    </row>
    <row r="4" spans="1:8" x14ac:dyDescent="0.25">
      <c r="A4" s="93" t="s">
        <v>96</v>
      </c>
      <c r="B4" s="94">
        <v>135593.14345238567</v>
      </c>
      <c r="C4" s="94">
        <v>138724.18400565034</v>
      </c>
      <c r="D4" s="94">
        <v>141841.63875757053</v>
      </c>
      <c r="E4" s="94">
        <v>146576.819109487</v>
      </c>
      <c r="F4" s="94">
        <v>149100.84180579369</v>
      </c>
      <c r="G4" s="94">
        <v>152801.66911485311</v>
      </c>
      <c r="H4" s="95">
        <v>76.963510216219092</v>
      </c>
    </row>
    <row r="5" spans="1:8" x14ac:dyDescent="0.25">
      <c r="A5" s="96" t="s">
        <v>97</v>
      </c>
      <c r="B5" s="97"/>
      <c r="C5" s="98">
        <v>2.3091437174064477E-2</v>
      </c>
      <c r="D5" s="98">
        <v>2.2472323584135978E-2</v>
      </c>
      <c r="E5" s="98">
        <v>3.3383570532554474E-2</v>
      </c>
      <c r="F5" s="98">
        <v>1.7219794450726633E-2</v>
      </c>
      <c r="G5" s="98">
        <v>2.4820968575615554E-2</v>
      </c>
      <c r="H5" s="99"/>
    </row>
    <row r="6" spans="1:8" x14ac:dyDescent="0.25">
      <c r="A6" s="100" t="s">
        <v>87</v>
      </c>
      <c r="B6" s="101">
        <v>75184.683072256303</v>
      </c>
      <c r="C6" s="101">
        <v>77073.161390186229</v>
      </c>
      <c r="D6" s="101">
        <v>78950.817342668801</v>
      </c>
      <c r="E6" s="101">
        <v>81164.843848547578</v>
      </c>
      <c r="F6" s="101">
        <v>82487.488256414435</v>
      </c>
      <c r="G6" s="101">
        <v>84408.160616434034</v>
      </c>
      <c r="H6" s="103">
        <v>91.410149596878526</v>
      </c>
    </row>
    <row r="7" spans="1:8" x14ac:dyDescent="0.25">
      <c r="A7" s="104" t="s">
        <v>5</v>
      </c>
      <c r="B7" s="105">
        <v>28828.353067558313</v>
      </c>
      <c r="C7" s="105">
        <v>29796.124893157725</v>
      </c>
      <c r="D7" s="105">
        <v>30749.043840028149</v>
      </c>
      <c r="E7" s="105">
        <v>31760.281385441387</v>
      </c>
      <c r="F7" s="105">
        <v>32704.982228077013</v>
      </c>
      <c r="G7" s="105">
        <v>33864.168543942789</v>
      </c>
      <c r="H7" s="103">
        <v>64.841385025110114</v>
      </c>
    </row>
    <row r="8" spans="1:8" s="181" customFormat="1" x14ac:dyDescent="0.25">
      <c r="A8" s="106" t="s">
        <v>98</v>
      </c>
      <c r="B8" s="180">
        <v>12769.055599895415</v>
      </c>
      <c r="C8" s="180">
        <v>12861.915619196796</v>
      </c>
      <c r="D8" s="180">
        <v>13106.688081997278</v>
      </c>
      <c r="E8" s="180">
        <v>13525.178325298768</v>
      </c>
      <c r="F8" s="180">
        <v>13846.361930860434</v>
      </c>
      <c r="G8" s="180">
        <v>14269.566753121007</v>
      </c>
      <c r="H8" s="145">
        <v>69.090268495897007</v>
      </c>
    </row>
    <row r="9" spans="1:8" s="181" customFormat="1" x14ac:dyDescent="0.25">
      <c r="A9" s="106" t="s">
        <v>99</v>
      </c>
      <c r="B9" s="180">
        <v>9326.5288943156484</v>
      </c>
      <c r="C9" s="180">
        <v>9964.3972713574694</v>
      </c>
      <c r="D9" s="180">
        <v>10611.050825979464</v>
      </c>
      <c r="E9" s="180">
        <v>11140.568601934767</v>
      </c>
      <c r="F9" s="180">
        <v>11622.857653462368</v>
      </c>
      <c r="G9" s="180">
        <v>12138.352941537423</v>
      </c>
      <c r="H9" s="145">
        <v>80.992497852281687</v>
      </c>
    </row>
    <row r="10" spans="1:8" s="181" customFormat="1" x14ac:dyDescent="0.25">
      <c r="A10" s="106" t="s">
        <v>100</v>
      </c>
      <c r="B10" s="180">
        <v>3371.6379005036865</v>
      </c>
      <c r="C10" s="180">
        <v>3397.4348933623955</v>
      </c>
      <c r="D10" s="180">
        <v>3413.3671948520423</v>
      </c>
      <c r="E10" s="180">
        <v>3462.0712562265489</v>
      </c>
      <c r="F10" s="180">
        <v>3580.4023599703196</v>
      </c>
      <c r="G10" s="180">
        <v>3676.5914750340994</v>
      </c>
      <c r="H10" s="145">
        <v>33.2041504063126</v>
      </c>
    </row>
    <row r="11" spans="1:8" s="181" customFormat="1" x14ac:dyDescent="0.25">
      <c r="A11" s="106" t="s">
        <v>101</v>
      </c>
      <c r="B11" s="180">
        <v>289.37428098999993</v>
      </c>
      <c r="C11" s="180">
        <v>542.07732719000001</v>
      </c>
      <c r="D11" s="180">
        <v>583.87249930999997</v>
      </c>
      <c r="E11" s="180">
        <v>615.82170470999995</v>
      </c>
      <c r="F11" s="180">
        <v>631.56840446000001</v>
      </c>
      <c r="G11" s="180">
        <v>667.68915531963034</v>
      </c>
      <c r="H11" s="145">
        <v>38.182819211685178</v>
      </c>
    </row>
    <row r="12" spans="1:8" s="181" customFormat="1" x14ac:dyDescent="0.25">
      <c r="A12" s="107" t="s">
        <v>102</v>
      </c>
      <c r="B12" s="180">
        <v>3071.7563918535611</v>
      </c>
      <c r="C12" s="180">
        <v>3030.2997820510641</v>
      </c>
      <c r="D12" s="180">
        <v>3034.0652378893642</v>
      </c>
      <c r="E12" s="180">
        <v>3016.6414972713014</v>
      </c>
      <c r="F12" s="180">
        <v>3023.7918793238923</v>
      </c>
      <c r="G12" s="180">
        <v>3111.9682189306263</v>
      </c>
      <c r="H12" s="145">
        <v>70.206165226507338</v>
      </c>
    </row>
    <row r="13" spans="1:8" x14ac:dyDescent="0.25">
      <c r="A13" s="100" t="s">
        <v>8</v>
      </c>
      <c r="B13" s="105">
        <v>3577.3248522754525</v>
      </c>
      <c r="C13" s="105">
        <v>3782.6216875144842</v>
      </c>
      <c r="D13" s="105">
        <v>3976.2641137437613</v>
      </c>
      <c r="E13" s="105">
        <v>4095.2639387585209</v>
      </c>
      <c r="F13" s="105">
        <v>4277.7458729650134</v>
      </c>
      <c r="G13" s="105">
        <v>4471.0394376810427</v>
      </c>
      <c r="H13" s="103">
        <v>93.01139979364531</v>
      </c>
    </row>
    <row r="14" spans="1:8" x14ac:dyDescent="0.25">
      <c r="A14" s="100" t="s">
        <v>6</v>
      </c>
      <c r="B14" s="105">
        <v>22923.410436436661</v>
      </c>
      <c r="C14" s="105">
        <v>22755.128681510225</v>
      </c>
      <c r="D14" s="105">
        <v>22513.594468103918</v>
      </c>
      <c r="E14" s="105">
        <v>23561.346483788937</v>
      </c>
      <c r="F14" s="105">
        <v>23335.521147556021</v>
      </c>
      <c r="G14" s="105">
        <v>23415.722198833602</v>
      </c>
      <c r="H14" s="103">
        <v>68.865729342001146</v>
      </c>
    </row>
    <row r="15" spans="1:8" x14ac:dyDescent="0.25">
      <c r="A15" s="104" t="s">
        <v>7</v>
      </c>
      <c r="B15" s="105">
        <v>5079.3720238589503</v>
      </c>
      <c r="C15" s="105">
        <v>5317.1473532816881</v>
      </c>
      <c r="D15" s="105">
        <v>5651.9189930259017</v>
      </c>
      <c r="E15" s="105">
        <v>5995.083452950591</v>
      </c>
      <c r="F15" s="105">
        <v>6295.1043007812277</v>
      </c>
      <c r="G15" s="105">
        <v>6642.5783179616246</v>
      </c>
      <c r="H15" s="103">
        <v>43.808849446234966</v>
      </c>
    </row>
    <row r="16" spans="1:8" s="181" customFormat="1" x14ac:dyDescent="0.25">
      <c r="A16" s="106" t="s">
        <v>103</v>
      </c>
      <c r="B16" s="180">
        <v>196.94030435677814</v>
      </c>
      <c r="C16" s="180">
        <v>196.73093413877595</v>
      </c>
      <c r="D16" s="180">
        <v>199.86144591000001</v>
      </c>
      <c r="E16" s="180">
        <v>204.31690897999999</v>
      </c>
      <c r="F16" s="180">
        <v>210.80096460000001</v>
      </c>
      <c r="G16" s="180">
        <v>200.95576663000003</v>
      </c>
      <c r="H16" s="145">
        <v>3.2567339092098484</v>
      </c>
    </row>
    <row r="17" spans="1:8" s="181" customFormat="1" x14ac:dyDescent="0.25">
      <c r="A17" s="107" t="s">
        <v>104</v>
      </c>
      <c r="B17" s="180">
        <v>4882.4317195021722</v>
      </c>
      <c r="C17" s="180">
        <v>5120.4164191429118</v>
      </c>
      <c r="D17" s="180">
        <v>5452.0575471159018</v>
      </c>
      <c r="E17" s="180">
        <v>5790.7665439705906</v>
      </c>
      <c r="F17" s="180">
        <v>6084.3033361812277</v>
      </c>
      <c r="G17" s="180">
        <v>6441.6225513316249</v>
      </c>
      <c r="H17" s="145">
        <v>71.635898284196216</v>
      </c>
    </row>
    <row r="18" spans="1:8" s="181" customFormat="1" x14ac:dyDescent="0.25">
      <c r="A18" s="22" t="s">
        <v>197</v>
      </c>
      <c r="B18" s="22"/>
      <c r="C18" s="22"/>
      <c r="D18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35" sqref="G35"/>
    </sheetView>
  </sheetViews>
  <sheetFormatPr baseColWidth="10" defaultRowHeight="15" x14ac:dyDescent="0.25"/>
  <cols>
    <col min="1" max="1" width="32.5703125" customWidth="1"/>
  </cols>
  <sheetData>
    <row r="1" spans="1:7" x14ac:dyDescent="0.25">
      <c r="A1" s="25" t="s">
        <v>114</v>
      </c>
    </row>
    <row r="2" spans="1:7" x14ac:dyDescent="0.25">
      <c r="G2" s="122" t="s">
        <v>82</v>
      </c>
    </row>
    <row r="3" spans="1:7" x14ac:dyDescent="0.25">
      <c r="A3" s="70"/>
      <c r="B3" s="71">
        <v>2011</v>
      </c>
      <c r="C3" s="71">
        <v>2012</v>
      </c>
      <c r="D3" s="71">
        <v>2013</v>
      </c>
      <c r="E3" s="71">
        <v>2014</v>
      </c>
      <c r="F3" s="71">
        <v>2015</v>
      </c>
      <c r="G3" s="71">
        <v>2016</v>
      </c>
    </row>
    <row r="4" spans="1:7" x14ac:dyDescent="0.25">
      <c r="A4" s="72" t="s">
        <v>73</v>
      </c>
      <c r="B4" s="74">
        <v>75.860223420737654</v>
      </c>
      <c r="C4" s="74">
        <v>75.971701854703383</v>
      </c>
      <c r="D4" s="74">
        <v>76.229937585146459</v>
      </c>
      <c r="E4" s="74">
        <v>76.678211052879391</v>
      </c>
      <c r="F4" s="74">
        <v>76.839103656484141</v>
      </c>
      <c r="G4" s="74">
        <v>76.963510216219092</v>
      </c>
    </row>
    <row r="5" spans="1:7" x14ac:dyDescent="0.25">
      <c r="A5" s="77" t="s">
        <v>78</v>
      </c>
      <c r="B5" s="79">
        <v>91.180514805506718</v>
      </c>
      <c r="C5" s="79">
        <v>91.142339205059315</v>
      </c>
      <c r="D5" s="79">
        <v>91.083397201203482</v>
      </c>
      <c r="E5" s="79">
        <v>91.125799358349795</v>
      </c>
      <c r="F5" s="79">
        <v>91.288063747141379</v>
      </c>
      <c r="G5" s="79">
        <v>91.410149596878526</v>
      </c>
    </row>
    <row r="6" spans="1:7" x14ac:dyDescent="0.25">
      <c r="A6" s="77" t="s">
        <v>5</v>
      </c>
      <c r="B6" s="79">
        <v>63.044234807630907</v>
      </c>
      <c r="C6" s="79">
        <v>63.327019437064656</v>
      </c>
      <c r="D6" s="79">
        <v>63.674721987606844</v>
      </c>
      <c r="E6" s="79">
        <v>64.284309088505537</v>
      </c>
      <c r="F6" s="79">
        <v>64.709488908355524</v>
      </c>
      <c r="G6" s="79">
        <v>64.841385025110114</v>
      </c>
    </row>
    <row r="7" spans="1:7" x14ac:dyDescent="0.25">
      <c r="A7" s="77" t="s">
        <v>6</v>
      </c>
      <c r="B7" s="79">
        <v>92.871414847217721</v>
      </c>
      <c r="C7" s="79">
        <v>92.857577300612363</v>
      </c>
      <c r="D7" s="79">
        <v>92.740200493244629</v>
      </c>
      <c r="E7" s="79">
        <v>92.80830667273861</v>
      </c>
      <c r="F7" s="79">
        <v>92.922312545878029</v>
      </c>
      <c r="G7" s="79">
        <v>93.01139979364531</v>
      </c>
    </row>
    <row r="8" spans="1:7" x14ac:dyDescent="0.25">
      <c r="A8" s="77" t="s">
        <v>7</v>
      </c>
      <c r="B8" s="79">
        <v>66.993823974956697</v>
      </c>
      <c r="C8" s="79">
        <v>67.194863773416927</v>
      </c>
      <c r="D8" s="79">
        <v>67.703258205909933</v>
      </c>
      <c r="E8" s="79">
        <v>68.999006549206456</v>
      </c>
      <c r="F8" s="79">
        <v>68.823660041128889</v>
      </c>
      <c r="G8" s="79">
        <v>68.865729342001146</v>
      </c>
    </row>
    <row r="9" spans="1:7" x14ac:dyDescent="0.25">
      <c r="A9" s="77" t="s">
        <v>8</v>
      </c>
      <c r="B9" s="79">
        <v>40.675628691259078</v>
      </c>
      <c r="C9" s="79">
        <v>40.753366269843198</v>
      </c>
      <c r="D9" s="79">
        <v>41.682695293122215</v>
      </c>
      <c r="E9" s="79">
        <v>42.447795495050926</v>
      </c>
      <c r="F9" s="79">
        <v>43.021975354991007</v>
      </c>
      <c r="G9" s="79">
        <v>43.808849446234966</v>
      </c>
    </row>
    <row r="10" spans="1:7" x14ac:dyDescent="0.25">
      <c r="A10" s="112" t="s">
        <v>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"/>
    </sheetView>
  </sheetViews>
  <sheetFormatPr baseColWidth="10" defaultRowHeight="15" x14ac:dyDescent="0.25"/>
  <cols>
    <col min="1" max="1" width="33.28515625" customWidth="1"/>
  </cols>
  <sheetData>
    <row r="1" spans="1:7" s="166" customFormat="1" ht="16.5" customHeight="1" x14ac:dyDescent="0.25">
      <c r="A1" s="238" t="s">
        <v>199</v>
      </c>
      <c r="B1" s="238"/>
      <c r="C1" s="238"/>
      <c r="D1" s="238"/>
      <c r="E1" s="238"/>
      <c r="F1" s="238"/>
      <c r="G1" s="238"/>
    </row>
    <row r="3" spans="1:7" x14ac:dyDescent="0.25">
      <c r="A3" s="115"/>
      <c r="B3" s="122" t="s">
        <v>82</v>
      </c>
      <c r="C3" s="116"/>
      <c r="D3" s="116"/>
      <c r="E3" s="116"/>
      <c r="F3" s="116"/>
      <c r="G3" s="117"/>
    </row>
    <row r="4" spans="1:7" x14ac:dyDescent="0.25">
      <c r="A4" s="116"/>
      <c r="B4" s="91">
        <v>2016</v>
      </c>
    </row>
    <row r="5" spans="1:7" x14ac:dyDescent="0.25">
      <c r="A5" s="118" t="s">
        <v>87</v>
      </c>
      <c r="B5" s="119">
        <v>55.240339392489744</v>
      </c>
    </row>
    <row r="6" spans="1:7" x14ac:dyDescent="0.25">
      <c r="A6" s="118" t="s">
        <v>5</v>
      </c>
      <c r="B6" s="119">
        <v>22.162171879476556</v>
      </c>
    </row>
    <row r="7" spans="1:7" x14ac:dyDescent="0.25">
      <c r="A7" s="118" t="s">
        <v>8</v>
      </c>
      <c r="B7" s="119">
        <v>2.9260409677334045</v>
      </c>
    </row>
    <row r="8" spans="1:7" x14ac:dyDescent="0.25">
      <c r="A8" s="118" t="s">
        <v>6</v>
      </c>
      <c r="B8" s="119">
        <v>15.324258127856716</v>
      </c>
    </row>
    <row r="9" spans="1:7" x14ac:dyDescent="0.25">
      <c r="A9" s="118" t="s">
        <v>111</v>
      </c>
      <c r="B9" s="119">
        <v>4.3471896324435715</v>
      </c>
    </row>
    <row r="10" spans="1:7" x14ac:dyDescent="0.25">
      <c r="A10" s="112" t="s">
        <v>112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N32" sqref="N32"/>
    </sheetView>
  </sheetViews>
  <sheetFormatPr baseColWidth="10" defaultRowHeight="15" x14ac:dyDescent="0.25"/>
  <cols>
    <col min="2" max="16" width="7.28515625" customWidth="1"/>
  </cols>
  <sheetData>
    <row r="1" spans="1:16" s="166" customFormat="1" x14ac:dyDescent="0.25">
      <c r="A1" s="167" t="s">
        <v>113</v>
      </c>
    </row>
    <row r="3" spans="1:16" x14ac:dyDescent="0.25">
      <c r="A3" s="123"/>
      <c r="B3" s="91">
        <v>2002</v>
      </c>
      <c r="C3" s="91">
        <v>2003</v>
      </c>
      <c r="D3" s="91">
        <v>2004</v>
      </c>
      <c r="E3" s="91">
        <v>2005</v>
      </c>
      <c r="F3" s="91">
        <v>2006</v>
      </c>
      <c r="G3" s="91">
        <v>2007</v>
      </c>
      <c r="H3" s="91">
        <v>2008</v>
      </c>
      <c r="I3" s="91">
        <v>2009</v>
      </c>
      <c r="J3" s="91">
        <v>2010</v>
      </c>
      <c r="K3" s="91">
        <v>2011</v>
      </c>
      <c r="L3" s="91">
        <v>2012</v>
      </c>
      <c r="M3" s="91">
        <v>2013</v>
      </c>
      <c r="N3" s="91">
        <v>2014</v>
      </c>
      <c r="O3" s="91">
        <v>2015</v>
      </c>
      <c r="P3" s="91">
        <v>2016</v>
      </c>
    </row>
    <row r="4" spans="1:16" x14ac:dyDescent="0.25">
      <c r="A4" s="126" t="s">
        <v>82</v>
      </c>
      <c r="B4" s="124">
        <v>26.942547934806161</v>
      </c>
      <c r="C4" s="124">
        <v>27.289980962772951</v>
      </c>
      <c r="D4" s="124">
        <v>27.296840770302072</v>
      </c>
      <c r="E4" s="124">
        <v>26.83548510561333</v>
      </c>
      <c r="F4" s="124">
        <v>26.798986715488056</v>
      </c>
      <c r="G4" s="124">
        <v>26.485443551927318</v>
      </c>
      <c r="H4" s="124">
        <v>26.381181414357851</v>
      </c>
      <c r="I4" s="124">
        <v>26.071153031343034</v>
      </c>
      <c r="J4" s="124">
        <v>25.674291138616855</v>
      </c>
      <c r="K4" s="124">
        <v>25.469958290343222</v>
      </c>
      <c r="L4" s="125">
        <v>25.211669133293288</v>
      </c>
      <c r="M4" s="125">
        <v>25.228939442986626</v>
      </c>
      <c r="N4" s="125">
        <v>25.491044395428801</v>
      </c>
      <c r="O4" s="124">
        <v>25.784974553399103</v>
      </c>
      <c r="P4" s="124">
        <v>26.180673650648274</v>
      </c>
    </row>
    <row r="5" spans="1:16" x14ac:dyDescent="0.25">
      <c r="A5" s="84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J26" sqref="J26"/>
    </sheetView>
  </sheetViews>
  <sheetFormatPr baseColWidth="10" defaultRowHeight="15" x14ac:dyDescent="0.25"/>
  <cols>
    <col min="1" max="1" width="26" customWidth="1"/>
  </cols>
  <sheetData>
    <row r="1" spans="1:8" s="166" customFormat="1" x14ac:dyDescent="0.25">
      <c r="A1" s="238" t="s">
        <v>200</v>
      </c>
      <c r="B1" s="238"/>
      <c r="C1" s="238"/>
      <c r="D1" s="238"/>
      <c r="E1" s="238"/>
      <c r="F1" s="238"/>
      <c r="G1" s="238"/>
    </row>
    <row r="2" spans="1:8" x14ac:dyDescent="0.25">
      <c r="A2" s="134"/>
      <c r="B2" s="134"/>
      <c r="C2" s="134"/>
      <c r="D2" s="134"/>
      <c r="E2" s="134"/>
      <c r="F2" s="134"/>
      <c r="G2" s="134"/>
      <c r="H2" s="24" t="s">
        <v>26</v>
      </c>
    </row>
    <row r="3" spans="1:8" ht="89.25" x14ac:dyDescent="0.25">
      <c r="B3" s="127" t="s">
        <v>116</v>
      </c>
      <c r="C3" s="128" t="s">
        <v>117</v>
      </c>
      <c r="D3" s="127" t="s">
        <v>118</v>
      </c>
      <c r="E3" s="128" t="s">
        <v>119</v>
      </c>
      <c r="F3" s="127" t="s">
        <v>120</v>
      </c>
      <c r="G3" s="128" t="s">
        <v>121</v>
      </c>
      <c r="H3" s="127" t="s">
        <v>122</v>
      </c>
    </row>
    <row r="4" spans="1:8" x14ac:dyDescent="0.25">
      <c r="A4" s="129" t="s">
        <v>87</v>
      </c>
      <c r="B4" s="130">
        <v>84.944745163274547</v>
      </c>
      <c r="C4" s="130">
        <v>5.8815759064015181</v>
      </c>
      <c r="D4" s="130">
        <v>90.826321069676069</v>
      </c>
      <c r="E4" s="130">
        <v>0.98412965446510681</v>
      </c>
      <c r="F4" s="130">
        <v>91.810450724141177</v>
      </c>
      <c r="G4" s="130">
        <v>0.52958043068850691</v>
      </c>
      <c r="H4" s="130">
        <v>92.340031154829674</v>
      </c>
    </row>
    <row r="5" spans="1:8" x14ac:dyDescent="0.25">
      <c r="A5" s="131" t="s">
        <v>123</v>
      </c>
      <c r="B5" s="132">
        <v>66.181621996163983</v>
      </c>
      <c r="C5" s="132">
        <v>5.1088000000000031</v>
      </c>
      <c r="D5" s="132">
        <v>71.290421996163985</v>
      </c>
      <c r="E5" s="132">
        <v>0</v>
      </c>
      <c r="F5" s="132">
        <v>71.290421996163985</v>
      </c>
      <c r="G5" s="132">
        <v>0</v>
      </c>
      <c r="H5" s="132">
        <v>71.290421996163985</v>
      </c>
    </row>
    <row r="6" spans="1:8" x14ac:dyDescent="0.25">
      <c r="A6" s="131" t="s">
        <v>124</v>
      </c>
      <c r="B6" s="132">
        <v>18.763123167110564</v>
      </c>
      <c r="C6" s="132">
        <v>0.77277590640151539</v>
      </c>
      <c r="D6" s="132">
        <v>19.535899073512077</v>
      </c>
      <c r="E6" s="132">
        <v>0.98412965446510681</v>
      </c>
      <c r="F6" s="132">
        <v>20.520028727977188</v>
      </c>
      <c r="G6" s="132">
        <v>0.52958043068850691</v>
      </c>
      <c r="H6" s="132">
        <v>21.049609158665682</v>
      </c>
    </row>
    <row r="7" spans="1:8" x14ac:dyDescent="0.25">
      <c r="A7" s="129" t="s">
        <v>5</v>
      </c>
      <c r="B7" s="130">
        <v>33.993375066028847</v>
      </c>
      <c r="C7" s="130">
        <v>8.3805895535037802</v>
      </c>
      <c r="D7" s="130">
        <v>42.37459575327923</v>
      </c>
      <c r="E7" s="130">
        <v>7.1428469231883778</v>
      </c>
      <c r="F7" s="130">
        <v>49.517442676467603</v>
      </c>
      <c r="G7" s="130">
        <v>2.7087220342780718</v>
      </c>
      <c r="H7" s="130">
        <v>52.226164710745678</v>
      </c>
    </row>
    <row r="8" spans="1:8" x14ac:dyDescent="0.25">
      <c r="A8" s="133" t="s">
        <v>125</v>
      </c>
      <c r="B8" s="132">
        <v>14.344823639565599</v>
      </c>
      <c r="C8" s="132">
        <v>3.8874367997333468</v>
      </c>
      <c r="D8" s="132">
        <v>18.232260439298944</v>
      </c>
      <c r="E8" s="132">
        <v>2.1345837056326888</v>
      </c>
      <c r="F8" s="132">
        <v>20.366844144931633</v>
      </c>
      <c r="G8" s="132">
        <v>0.36907230402073138</v>
      </c>
      <c r="H8" s="132">
        <v>20.73591644895237</v>
      </c>
    </row>
    <row r="9" spans="1:8" x14ac:dyDescent="0.25">
      <c r="A9" s="133" t="s">
        <v>126</v>
      </c>
      <c r="B9" s="132">
        <v>12.15722524639019</v>
      </c>
      <c r="C9" s="132">
        <v>2.0768295276119386</v>
      </c>
      <c r="D9" s="132">
        <v>14.234054774002129</v>
      </c>
      <c r="E9" s="132">
        <v>9.8748457435663073E-2</v>
      </c>
      <c r="F9" s="132">
        <v>14.33280323143779</v>
      </c>
      <c r="G9" s="132">
        <v>0.98382438253311399</v>
      </c>
      <c r="H9" s="132">
        <v>15.316627613970905</v>
      </c>
    </row>
    <row r="10" spans="1:8" x14ac:dyDescent="0.25">
      <c r="A10" s="133" t="s">
        <v>127</v>
      </c>
      <c r="B10" s="132">
        <v>3.6907113968040992</v>
      </c>
      <c r="C10" s="132">
        <v>1.1182032079936517</v>
      </c>
      <c r="D10" s="132">
        <v>4.8089146047977511</v>
      </c>
      <c r="E10" s="132">
        <v>4.9079465340900255</v>
      </c>
      <c r="F10" s="132">
        <v>9.7168611388877757</v>
      </c>
      <c r="G10" s="132">
        <v>1.3558253477242268</v>
      </c>
      <c r="H10" s="132">
        <v>11.072686486612003</v>
      </c>
    </row>
    <row r="11" spans="1:8" x14ac:dyDescent="0.25">
      <c r="A11" s="133" t="s">
        <v>128</v>
      </c>
      <c r="B11" s="132">
        <v>0.66768915531963036</v>
      </c>
      <c r="C11" s="132">
        <v>0</v>
      </c>
      <c r="D11" s="132">
        <v>0.66832028906622687</v>
      </c>
      <c r="E11" s="132">
        <v>0</v>
      </c>
      <c r="F11" s="132">
        <v>0.66832028906622687</v>
      </c>
      <c r="G11" s="132">
        <v>0</v>
      </c>
      <c r="H11" s="132">
        <v>0.66832028906622687</v>
      </c>
    </row>
    <row r="12" spans="1:8" x14ac:dyDescent="0.25">
      <c r="A12" s="133" t="s">
        <v>129</v>
      </c>
      <c r="B12" s="132">
        <v>3.1329256279493349</v>
      </c>
      <c r="C12" s="132">
        <v>1.2981200181648429</v>
      </c>
      <c r="D12" s="132">
        <v>4.4310456461141774</v>
      </c>
      <c r="E12" s="132">
        <v>1.5682260300000025E-3</v>
      </c>
      <c r="F12" s="132">
        <v>4.4326138721441772</v>
      </c>
      <c r="G12" s="132">
        <v>0</v>
      </c>
      <c r="H12" s="132">
        <v>4.4326138721441781</v>
      </c>
    </row>
    <row r="13" spans="1:8" x14ac:dyDescent="0.25">
      <c r="A13" s="129" t="s">
        <v>8</v>
      </c>
      <c r="B13" s="130">
        <v>4.4845566661797509</v>
      </c>
      <c r="C13" s="130">
        <v>0.23143059447661291</v>
      </c>
      <c r="D13" s="130">
        <v>4.7159872606563642</v>
      </c>
      <c r="E13" s="130">
        <v>0</v>
      </c>
      <c r="F13" s="130">
        <v>4.7159872606563642</v>
      </c>
      <c r="G13" s="130">
        <v>9.0992795122250655E-2</v>
      </c>
      <c r="H13" s="130">
        <v>4.8069800557786158</v>
      </c>
    </row>
    <row r="14" spans="1:8" x14ac:dyDescent="0.25">
      <c r="A14" s="129" t="s">
        <v>6</v>
      </c>
      <c r="B14" s="130">
        <v>23.52451900053687</v>
      </c>
      <c r="C14" s="130">
        <v>5.5885595492885765</v>
      </c>
      <c r="D14" s="130">
        <v>29.113078549825449</v>
      </c>
      <c r="E14" s="130">
        <v>0</v>
      </c>
      <c r="F14" s="130">
        <v>29.113078549825449</v>
      </c>
      <c r="G14" s="130">
        <v>4.8889169602291593</v>
      </c>
      <c r="H14" s="130">
        <v>34.001995510054627</v>
      </c>
    </row>
    <row r="15" spans="1:8" ht="19.5" customHeight="1" x14ac:dyDescent="0.25">
      <c r="A15" s="129" t="s">
        <v>130</v>
      </c>
      <c r="B15" s="130">
        <v>6.6672798874130912</v>
      </c>
      <c r="C15" s="130">
        <v>1.010265895020928</v>
      </c>
      <c r="D15" s="130">
        <v>7.6775457824340192</v>
      </c>
      <c r="E15" s="130">
        <v>7.3276907800661926</v>
      </c>
      <c r="F15" s="130">
        <v>15.005236562500214</v>
      </c>
      <c r="G15" s="130">
        <v>0.15740386729200004</v>
      </c>
      <c r="H15" s="130">
        <v>15.162640429792212</v>
      </c>
    </row>
    <row r="16" spans="1:8" x14ac:dyDescent="0.25">
      <c r="A16" s="129" t="s">
        <v>9</v>
      </c>
      <c r="B16" s="130">
        <v>153.61447578343316</v>
      </c>
      <c r="C16" s="130">
        <v>21.09305263243802</v>
      </c>
      <c r="D16" s="130">
        <v>174.70752841587117</v>
      </c>
      <c r="E16" s="130">
        <v>15.454667357719677</v>
      </c>
      <c r="F16" s="130">
        <v>190.16219577359087</v>
      </c>
      <c r="G16" s="130">
        <v>8.3756160876099912</v>
      </c>
      <c r="H16" s="130">
        <v>198.53781186120082</v>
      </c>
    </row>
    <row r="17" spans="1:8" ht="30.75" customHeight="1" x14ac:dyDescent="0.25">
      <c r="A17" s="239" t="s">
        <v>131</v>
      </c>
      <c r="B17" s="239"/>
      <c r="C17" s="239"/>
      <c r="D17" s="239"/>
      <c r="E17" s="239"/>
      <c r="F17" s="239"/>
      <c r="G17" s="239"/>
      <c r="H17" s="239"/>
    </row>
    <row r="18" spans="1:8" x14ac:dyDescent="0.25">
      <c r="A18" s="240" t="s">
        <v>132</v>
      </c>
      <c r="B18" s="240"/>
      <c r="C18" s="240"/>
      <c r="D18" s="240"/>
      <c r="E18" s="240"/>
      <c r="F18" s="240"/>
      <c r="G18" s="240"/>
      <c r="H18" s="240"/>
    </row>
    <row r="19" spans="1:8" x14ac:dyDescent="0.25">
      <c r="A19" s="240" t="s">
        <v>133</v>
      </c>
      <c r="B19" s="240"/>
      <c r="C19" s="240"/>
      <c r="D19" s="240"/>
      <c r="E19" s="240"/>
      <c r="F19" s="240"/>
      <c r="G19" s="240"/>
      <c r="H19" s="240"/>
    </row>
    <row r="20" spans="1:8" x14ac:dyDescent="0.25">
      <c r="A20" s="241" t="s">
        <v>85</v>
      </c>
      <c r="B20" s="241"/>
      <c r="C20" s="241"/>
      <c r="D20" s="241"/>
      <c r="E20" s="241"/>
      <c r="F20" s="241"/>
      <c r="G20" s="241"/>
      <c r="H20" s="241"/>
    </row>
  </sheetData>
  <mergeCells count="5">
    <mergeCell ref="A1:G1"/>
    <mergeCell ref="A17:H17"/>
    <mergeCell ref="A18:H18"/>
    <mergeCell ref="A19:H19"/>
    <mergeCell ref="A20:H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K11" sqref="K11"/>
    </sheetView>
  </sheetViews>
  <sheetFormatPr baseColWidth="10" defaultRowHeight="15" x14ac:dyDescent="0.25"/>
  <sheetData>
    <row r="1" spans="1:8" s="166" customFormat="1" x14ac:dyDescent="0.25">
      <c r="A1" s="120" t="s">
        <v>201</v>
      </c>
    </row>
    <row r="2" spans="1:8" x14ac:dyDescent="0.25">
      <c r="H2" s="109" t="s">
        <v>82</v>
      </c>
    </row>
    <row r="3" spans="1:8" ht="76.5" x14ac:dyDescent="0.25">
      <c r="A3" s="135"/>
      <c r="B3" s="127" t="s">
        <v>134</v>
      </c>
      <c r="C3" s="128" t="s">
        <v>135</v>
      </c>
      <c r="D3" s="127" t="s">
        <v>136</v>
      </c>
      <c r="E3" s="128" t="s">
        <v>137</v>
      </c>
      <c r="F3" s="127" t="s">
        <v>138</v>
      </c>
      <c r="G3" s="128" t="s">
        <v>139</v>
      </c>
      <c r="H3" s="127" t="s">
        <v>140</v>
      </c>
    </row>
    <row r="4" spans="1:8" x14ac:dyDescent="0.25">
      <c r="A4" s="136" t="s">
        <v>87</v>
      </c>
      <c r="B4" s="132">
        <v>91.991245942775137</v>
      </c>
      <c r="C4" s="132">
        <v>6.3694757656510639</v>
      </c>
      <c r="D4" s="132">
        <v>98.360721708426198</v>
      </c>
      <c r="E4" s="132">
        <v>1.0657670808178341</v>
      </c>
      <c r="F4" s="132">
        <v>99.426488789244033</v>
      </c>
      <c r="G4" s="132">
        <v>0.57351121075597356</v>
      </c>
      <c r="H4" s="132">
        <v>100</v>
      </c>
    </row>
    <row r="5" spans="1:8" x14ac:dyDescent="0.25">
      <c r="A5" s="136" t="s">
        <v>5</v>
      </c>
      <c r="B5" s="132">
        <v>65.088783092346461</v>
      </c>
      <c r="C5" s="132">
        <v>16.046726003947693</v>
      </c>
      <c r="D5" s="132">
        <v>81.136717559044769</v>
      </c>
      <c r="E5" s="132">
        <v>13.67675946098856</v>
      </c>
      <c r="F5" s="132">
        <v>94.813477020033318</v>
      </c>
      <c r="G5" s="132">
        <v>5.1865229799666768</v>
      </c>
      <c r="H5" s="132">
        <v>100</v>
      </c>
    </row>
    <row r="6" spans="1:8" ht="25.5" x14ac:dyDescent="0.25">
      <c r="A6" s="136" t="s">
        <v>8</v>
      </c>
      <c r="B6" s="132">
        <v>93.292599805749759</v>
      </c>
      <c r="C6" s="132">
        <v>4.8144696210753608</v>
      </c>
      <c r="D6" s="132">
        <v>98.107069426825134</v>
      </c>
      <c r="E6" s="132">
        <v>0</v>
      </c>
      <c r="F6" s="132">
        <v>98.107069426825134</v>
      </c>
      <c r="G6" s="132">
        <v>1.8929305731748454</v>
      </c>
      <c r="H6" s="132">
        <v>100</v>
      </c>
    </row>
    <row r="7" spans="1:8" x14ac:dyDescent="0.25">
      <c r="A7" s="136" t="s">
        <v>6</v>
      </c>
      <c r="B7" s="132">
        <v>69.18570115562926</v>
      </c>
      <c r="C7" s="132">
        <v>16.43597519926735</v>
      </c>
      <c r="D7" s="132">
        <v>85.621676354896607</v>
      </c>
      <c r="E7" s="132">
        <v>0</v>
      </c>
      <c r="F7" s="132">
        <v>85.621676354896607</v>
      </c>
      <c r="G7" s="132">
        <v>14.378323645103336</v>
      </c>
      <c r="H7" s="132">
        <v>100</v>
      </c>
    </row>
    <row r="8" spans="1:8" ht="25.5" x14ac:dyDescent="0.25">
      <c r="A8" s="136" t="s">
        <v>7</v>
      </c>
      <c r="B8" s="132">
        <v>43.971760184413071</v>
      </c>
      <c r="C8" s="132">
        <v>6.6628625779182489</v>
      </c>
      <c r="D8" s="132">
        <v>50.634622762331318</v>
      </c>
      <c r="E8" s="132">
        <v>48.327273959939248</v>
      </c>
      <c r="F8" s="132">
        <v>98.961896722270581</v>
      </c>
      <c r="G8" s="132">
        <v>1.0381032777294257</v>
      </c>
      <c r="H8" s="132">
        <v>100</v>
      </c>
    </row>
    <row r="9" spans="1:8" x14ac:dyDescent="0.25">
      <c r="A9" s="129" t="s">
        <v>9</v>
      </c>
      <c r="B9" s="132">
        <v>77.372906623362056</v>
      </c>
      <c r="C9" s="132">
        <v>10.624199206539217</v>
      </c>
      <c r="D9" s="132">
        <v>87.997105829901273</v>
      </c>
      <c r="E9" s="132">
        <v>7.7842438238032674</v>
      </c>
      <c r="F9" s="132">
        <v>95.781349653704552</v>
      </c>
      <c r="G9" s="132">
        <v>4.2186503462954672</v>
      </c>
      <c r="H9" s="132">
        <v>100</v>
      </c>
    </row>
    <row r="10" spans="1:8" x14ac:dyDescent="0.25">
      <c r="A10" s="241" t="s">
        <v>85</v>
      </c>
      <c r="B10" s="241"/>
      <c r="C10" s="241"/>
      <c r="D10" s="241"/>
      <c r="E10" s="241"/>
      <c r="F10" s="241"/>
      <c r="G10" s="241"/>
      <c r="H10" s="241"/>
    </row>
  </sheetData>
  <mergeCells count="1">
    <mergeCell ref="A10:H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10" sqref="A10:C10"/>
    </sheetView>
  </sheetViews>
  <sheetFormatPr baseColWidth="10" defaultRowHeight="15" x14ac:dyDescent="0.25"/>
  <cols>
    <col min="1" max="1" width="28.7109375" customWidth="1"/>
    <col min="2" max="5" width="13.85546875" customWidth="1"/>
    <col min="6" max="6" width="15.140625" customWidth="1"/>
  </cols>
  <sheetData>
    <row r="1" spans="1:6" x14ac:dyDescent="0.25">
      <c r="A1" s="120" t="s">
        <v>202</v>
      </c>
    </row>
    <row r="2" spans="1:6" x14ac:dyDescent="0.25">
      <c r="A2" s="120"/>
      <c r="F2" s="168" t="s">
        <v>193</v>
      </c>
    </row>
    <row r="3" spans="1:6" ht="27" x14ac:dyDescent="0.25">
      <c r="A3" s="182"/>
      <c r="B3" s="183" t="s">
        <v>141</v>
      </c>
      <c r="C3" s="184" t="s">
        <v>142</v>
      </c>
      <c r="D3" s="184" t="s">
        <v>143</v>
      </c>
      <c r="E3" s="184" t="s">
        <v>96</v>
      </c>
      <c r="F3" s="185" t="s">
        <v>144</v>
      </c>
    </row>
    <row r="4" spans="1:6" x14ac:dyDescent="0.25">
      <c r="A4" s="186" t="s">
        <v>9</v>
      </c>
      <c r="B4" s="187">
        <v>13590.74</v>
      </c>
      <c r="C4" s="187">
        <v>7533.2400000000007</v>
      </c>
      <c r="D4" s="187">
        <v>5227.49</v>
      </c>
      <c r="E4" s="187">
        <v>26351.47</v>
      </c>
      <c r="F4" s="188">
        <v>13.283801380994669</v>
      </c>
    </row>
    <row r="5" spans="1:6" ht="17.25" customHeight="1" x14ac:dyDescent="0.25">
      <c r="A5" s="189" t="s">
        <v>87</v>
      </c>
      <c r="B5" s="190">
        <v>2612.14</v>
      </c>
      <c r="C5" s="190">
        <v>1327.37</v>
      </c>
      <c r="D5" s="190">
        <v>762.26</v>
      </c>
      <c r="E5" s="190">
        <v>4701.7699999999995</v>
      </c>
      <c r="F5" s="191">
        <v>5.0908664500362013</v>
      </c>
    </row>
    <row r="6" spans="1:6" x14ac:dyDescent="0.25">
      <c r="A6" s="192" t="s">
        <v>5</v>
      </c>
      <c r="B6" s="193">
        <v>5660.92</v>
      </c>
      <c r="C6" s="193">
        <v>3225.3100000000004</v>
      </c>
      <c r="D6" s="193">
        <v>2379.39</v>
      </c>
      <c r="E6" s="193">
        <v>11265.619999999999</v>
      </c>
      <c r="F6" s="194">
        <v>21.656295349083535</v>
      </c>
    </row>
    <row r="7" spans="1:6" x14ac:dyDescent="0.25">
      <c r="A7" s="195" t="s">
        <v>145</v>
      </c>
      <c r="B7" s="196">
        <v>1953.5060000000001</v>
      </c>
      <c r="C7" s="196">
        <v>1260.1460000000002</v>
      </c>
      <c r="D7" s="196">
        <v>805.80000000000007</v>
      </c>
      <c r="E7" s="196">
        <v>4019.4520000000002</v>
      </c>
      <c r="F7" s="197">
        <v>19.365175049397568</v>
      </c>
    </row>
    <row r="8" spans="1:6" x14ac:dyDescent="0.25">
      <c r="A8" s="195" t="s">
        <v>146</v>
      </c>
      <c r="B8" s="196">
        <v>2170.88</v>
      </c>
      <c r="C8" s="196">
        <v>1202.1300000000001</v>
      </c>
      <c r="D8" s="196">
        <v>1106.3800000000001</v>
      </c>
      <c r="E8" s="196">
        <v>4479.3900000000003</v>
      </c>
      <c r="F8" s="197">
        <v>41.284015564718743</v>
      </c>
    </row>
    <row r="9" spans="1:6" x14ac:dyDescent="0.25">
      <c r="A9" s="195" t="s">
        <v>147</v>
      </c>
      <c r="B9" s="196">
        <v>967.54399999999998</v>
      </c>
      <c r="C9" s="196">
        <v>445.06399999999996</v>
      </c>
      <c r="D9" s="196">
        <v>275.02999999999997</v>
      </c>
      <c r="E9" s="196">
        <v>1687.6379999999999</v>
      </c>
      <c r="F9" s="197">
        <v>11.020758079954989</v>
      </c>
    </row>
    <row r="10" spans="1:6" x14ac:dyDescent="0.25">
      <c r="A10" s="195" t="s">
        <v>148</v>
      </c>
      <c r="B10" s="196">
        <v>568.99</v>
      </c>
      <c r="C10" s="196">
        <v>317.97000000000003</v>
      </c>
      <c r="D10" s="196">
        <v>192.18</v>
      </c>
      <c r="E10" s="196">
        <v>1079.1400000000001</v>
      </c>
      <c r="F10" s="197">
        <v>24.347618123649099</v>
      </c>
    </row>
    <row r="11" spans="1:6" x14ac:dyDescent="0.25">
      <c r="A11" s="192" t="s">
        <v>6</v>
      </c>
      <c r="B11" s="198">
        <v>2370.06</v>
      </c>
      <c r="C11" s="198">
        <v>1176.43</v>
      </c>
      <c r="D11" s="198">
        <v>704.41</v>
      </c>
      <c r="E11" s="198">
        <v>4250.8999999999996</v>
      </c>
      <c r="F11" s="194">
        <v>12.493240383711088</v>
      </c>
    </row>
    <row r="12" spans="1:6" x14ac:dyDescent="0.25">
      <c r="A12" s="192" t="s">
        <v>7</v>
      </c>
      <c r="B12" s="198">
        <v>2838.25</v>
      </c>
      <c r="C12" s="198">
        <v>1754.08</v>
      </c>
      <c r="D12" s="198">
        <v>1364.13</v>
      </c>
      <c r="E12" s="198">
        <v>5956.46</v>
      </c>
      <c r="F12" s="194">
        <v>39.283792268364877</v>
      </c>
    </row>
    <row r="13" spans="1:6" x14ac:dyDescent="0.25">
      <c r="A13" s="195" t="s">
        <v>149</v>
      </c>
      <c r="B13" s="196">
        <v>2043.64</v>
      </c>
      <c r="C13" s="196">
        <v>1402.8</v>
      </c>
      <c r="D13" s="196">
        <v>1120.0899999999999</v>
      </c>
      <c r="E13" s="196">
        <v>4566.53</v>
      </c>
      <c r="F13" s="197">
        <v>74.006194017635607</v>
      </c>
    </row>
    <row r="14" spans="1:6" x14ac:dyDescent="0.25">
      <c r="A14" s="195" t="s">
        <v>150</v>
      </c>
      <c r="B14" s="196">
        <v>794.6099999999999</v>
      </c>
      <c r="C14" s="196">
        <v>351.28</v>
      </c>
      <c r="D14" s="196">
        <v>244.04000000000019</v>
      </c>
      <c r="E14" s="196">
        <v>1389.93</v>
      </c>
      <c r="F14" s="197">
        <v>15.457114356156525</v>
      </c>
    </row>
    <row r="15" spans="1:6" x14ac:dyDescent="0.25">
      <c r="A15" s="199" t="s">
        <v>8</v>
      </c>
      <c r="B15" s="200">
        <v>109.37</v>
      </c>
      <c r="C15" s="200">
        <v>50.05</v>
      </c>
      <c r="D15" s="200">
        <v>17.3</v>
      </c>
      <c r="E15" s="200">
        <v>176.72000000000003</v>
      </c>
      <c r="F15" s="188">
        <v>3.6757777643733283</v>
      </c>
    </row>
    <row r="16" spans="1:6" x14ac:dyDescent="0.25">
      <c r="A16" s="186" t="s">
        <v>151</v>
      </c>
      <c r="B16" s="201">
        <v>865.91012290782032</v>
      </c>
      <c r="C16" s="201">
        <v>475.7666205253804</v>
      </c>
      <c r="D16" s="201">
        <v>259.3158402084569</v>
      </c>
      <c r="E16" s="202">
        <v>1600.9925836416576</v>
      </c>
      <c r="F16" s="203"/>
    </row>
    <row r="17" spans="1:6" x14ac:dyDescent="0.25">
      <c r="A17" s="204" t="s">
        <v>152</v>
      </c>
      <c r="B17" s="205">
        <v>688.27877799517751</v>
      </c>
      <c r="C17" s="205">
        <v>342.14469962316349</v>
      </c>
      <c r="D17" s="205">
        <v>199.05876284003455</v>
      </c>
      <c r="E17" s="205">
        <v>1229.4822404583756</v>
      </c>
      <c r="F17" s="206"/>
    </row>
    <row r="18" spans="1:6" x14ac:dyDescent="0.25">
      <c r="A18" s="207" t="s">
        <v>153</v>
      </c>
      <c r="B18" s="208">
        <v>177.63134491264279</v>
      </c>
      <c r="C18" s="208">
        <v>133.62192090221694</v>
      </c>
      <c r="D18" s="208">
        <v>60.257077368422344</v>
      </c>
      <c r="E18" s="208">
        <v>371.51034318328209</v>
      </c>
      <c r="F18" s="209"/>
    </row>
    <row r="19" spans="1:6" ht="21" customHeight="1" x14ac:dyDescent="0.25">
      <c r="A19" s="241" t="s">
        <v>154</v>
      </c>
      <c r="B19" s="241"/>
      <c r="C19" s="241"/>
      <c r="D19" s="241"/>
      <c r="E19" s="241"/>
      <c r="F19" s="241"/>
    </row>
    <row r="20" spans="1:6" x14ac:dyDescent="0.25">
      <c r="A20" s="85" t="s">
        <v>155</v>
      </c>
    </row>
  </sheetData>
  <mergeCells count="1">
    <mergeCell ref="A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2</vt:i4>
      </vt:variant>
    </vt:vector>
  </HeadingPairs>
  <TitlesOfParts>
    <vt:vector size="24" baseType="lpstr">
      <vt:lpstr>F24 tab 1</vt:lpstr>
      <vt:lpstr>F24 tab 2</vt:lpstr>
      <vt:lpstr>F25 tab 1</vt:lpstr>
      <vt:lpstr>F25 tab 2</vt:lpstr>
      <vt:lpstr>F25 graph 1</vt:lpstr>
      <vt:lpstr>F25 graph 2</vt:lpstr>
      <vt:lpstr>F26 tab 1</vt:lpstr>
      <vt:lpstr>F26 tab 2</vt:lpstr>
      <vt:lpstr>F27 Tab 1</vt:lpstr>
      <vt:lpstr>F27 Graphique 1</vt:lpstr>
      <vt:lpstr>F27 Graphique 2</vt:lpstr>
      <vt:lpstr>F27 Graphique 3</vt:lpstr>
      <vt:lpstr>F28 tableau 1</vt:lpstr>
      <vt:lpstr>F28 Graphique 1</vt:lpstr>
      <vt:lpstr>F28 Graphique 2</vt:lpstr>
      <vt:lpstr>F28 Graphique 3</vt:lpstr>
      <vt:lpstr>F29 Tab1</vt:lpstr>
      <vt:lpstr>F29 Tab 2</vt:lpstr>
      <vt:lpstr>F29 tab 3</vt:lpstr>
      <vt:lpstr>F30 tab 1</vt:lpstr>
      <vt:lpstr>F30 Graphique</vt:lpstr>
      <vt:lpstr>F30 tab 2</vt:lpstr>
      <vt:lpstr>'F28 Graphique 2'!_GoBack</vt:lpstr>
      <vt:lpstr>'F27 Tab 1'!_Ref425414646</vt:lpstr>
    </vt:vector>
  </TitlesOfParts>
  <Company>MSS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Mikou Myriam</dc:creator>
  <cp:lastModifiedBy>TREMOULU, Raphaël (DREES/SEEE/BCPE)</cp:lastModifiedBy>
  <dcterms:created xsi:type="dcterms:W3CDTF">2016-08-24T06:16:30Z</dcterms:created>
  <dcterms:modified xsi:type="dcterms:W3CDTF">2017-10-13T08:00:54Z</dcterms:modified>
</cp:coreProperties>
</file>