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COMPTES_SANTE\2021\Rapport CNS\_Punaise\"/>
    </mc:Choice>
  </mc:AlternateContent>
  <bookViews>
    <workbookView xWindow="12210" yWindow="960" windowWidth="12675" windowHeight="10920" tabRatio="1000" activeTab="4"/>
  </bookViews>
  <sheets>
    <sheet name="A1 Tab1" sheetId="1" r:id="rId1"/>
    <sheet name="A1 Tab2" sheetId="2" r:id="rId2"/>
    <sheet name="A1 Tab3" sheetId="11" r:id="rId3"/>
    <sheet name="A1 Tab4" sheetId="10" r:id="rId4"/>
    <sheet name="A2 2010" sheetId="16" r:id="rId5"/>
    <sheet name="A2 2011" sheetId="27" r:id="rId6"/>
    <sheet name="A2 2012" sheetId="28" r:id="rId7"/>
    <sheet name="A2 2013" sheetId="35" r:id="rId8"/>
    <sheet name="A2 2014" sheetId="33" r:id="rId9"/>
    <sheet name="A2 2015" sheetId="29" r:id="rId10"/>
    <sheet name="A2 2016" sheetId="34" r:id="rId11"/>
    <sheet name="A2 2017" sheetId="30" r:id="rId12"/>
    <sheet name="A2 2018" sheetId="32" r:id="rId13"/>
    <sheet name="A2 2019" sheetId="31" r:id="rId14"/>
    <sheet name="A2 2020" sheetId="36" r:id="rId15"/>
  </sheets>
  <externalReferences>
    <externalReference r:id="rId16"/>
  </externalReferences>
  <definedNames>
    <definedName name="____2013" localSheetId="5">#REF!</definedName>
    <definedName name="____2013" localSheetId="6">#REF!</definedName>
    <definedName name="____2013" localSheetId="7">#REF!</definedName>
    <definedName name="____2013" localSheetId="8">#REF!</definedName>
    <definedName name="____2013" localSheetId="9">#REF!</definedName>
    <definedName name="____2013" localSheetId="10">#REF!</definedName>
    <definedName name="____2013" localSheetId="11">#REF!</definedName>
    <definedName name="____2013" localSheetId="12">#REF!</definedName>
    <definedName name="____2013" localSheetId="13">#REF!</definedName>
    <definedName name="____2013" localSheetId="14">#REF!</definedName>
    <definedName name="____2013">#REF!</definedName>
    <definedName name="___2013" localSheetId="5">#REF!</definedName>
    <definedName name="___2013" localSheetId="6">#REF!</definedName>
    <definedName name="___2013" localSheetId="7">#REF!</definedName>
    <definedName name="___2013" localSheetId="8">#REF!</definedName>
    <definedName name="___2013" localSheetId="9">#REF!</definedName>
    <definedName name="___2013" localSheetId="10">#REF!</definedName>
    <definedName name="___2013" localSheetId="11">#REF!</definedName>
    <definedName name="___2013" localSheetId="12">#REF!</definedName>
    <definedName name="___2013" localSheetId="13">#REF!</definedName>
    <definedName name="___2013" localSheetId="14">#REF!</definedName>
    <definedName name="___2013">#REF!</definedName>
    <definedName name="__2013" localSheetId="5">#REF!</definedName>
    <definedName name="__2013" localSheetId="6">#REF!</definedName>
    <definedName name="__2013" localSheetId="7">#REF!</definedName>
    <definedName name="__2013" localSheetId="8">#REF!</definedName>
    <definedName name="__2013" localSheetId="9">#REF!</definedName>
    <definedName name="__2013" localSheetId="10">#REF!</definedName>
    <definedName name="__2013" localSheetId="11">#REF!</definedName>
    <definedName name="__2013" localSheetId="12">#REF!</definedName>
    <definedName name="__2013" localSheetId="13">#REF!</definedName>
    <definedName name="__2013" localSheetId="14">#REF!</definedName>
    <definedName name="__2013">#REF!</definedName>
    <definedName name="_2013" localSheetId="5">#REF!</definedName>
    <definedName name="_2013" localSheetId="6">#REF!</definedName>
    <definedName name="_2013" localSheetId="7">#REF!</definedName>
    <definedName name="_2013" localSheetId="8">#REF!</definedName>
    <definedName name="_2013" localSheetId="9">#REF!</definedName>
    <definedName name="_2013" localSheetId="10">#REF!</definedName>
    <definedName name="_2013" localSheetId="11">#REF!</definedName>
    <definedName name="_2013" localSheetId="12">#REF!</definedName>
    <definedName name="_2013" localSheetId="13">#REF!</definedName>
    <definedName name="_2013" localSheetId="14">#REF!</definedName>
    <definedName name="_2013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>#REF!</definedName>
    <definedName name="base" localSheetId="5">#REF!</definedName>
    <definedName name="base" localSheetId="6">#REF!</definedName>
    <definedName name="base" localSheetId="7">#REF!</definedName>
    <definedName name="base" localSheetId="8">#REF!</definedName>
    <definedName name="base" localSheetId="9">#REF!</definedName>
    <definedName name="base" localSheetId="10">#REF!</definedName>
    <definedName name="base" localSheetId="11">#REF!</definedName>
    <definedName name="base" localSheetId="12">#REF!</definedName>
    <definedName name="base" localSheetId="13">#REF!</definedName>
    <definedName name="base" localSheetId="14">#REF!</definedName>
    <definedName name="base">#REF!</definedName>
    <definedName name="base_fin" localSheetId="5">#REF!</definedName>
    <definedName name="base_fin" localSheetId="6">#REF!</definedName>
    <definedName name="base_fin" localSheetId="7">#REF!</definedName>
    <definedName name="base_fin" localSheetId="8">#REF!</definedName>
    <definedName name="base_fin" localSheetId="9">#REF!</definedName>
    <definedName name="base_fin" localSheetId="10">#REF!</definedName>
    <definedName name="base_fin" localSheetId="11">#REF!</definedName>
    <definedName name="base_fin" localSheetId="12">#REF!</definedName>
    <definedName name="base_fin" localSheetId="13">#REF!</definedName>
    <definedName name="base_fin" localSheetId="14">#REF!</definedName>
    <definedName name="base_fin">#REF!</definedName>
    <definedName name="base_fin_3" localSheetId="5">#REF!</definedName>
    <definedName name="base_fin_3" localSheetId="6">#REF!</definedName>
    <definedName name="base_fin_3" localSheetId="7">#REF!</definedName>
    <definedName name="base_fin_3" localSheetId="8">#REF!</definedName>
    <definedName name="base_fin_3" localSheetId="9">#REF!</definedName>
    <definedName name="base_fin_3" localSheetId="10">#REF!</definedName>
    <definedName name="base_fin_3" localSheetId="11">#REF!</definedName>
    <definedName name="base_fin_3" localSheetId="12">#REF!</definedName>
    <definedName name="base_fin_3" localSheetId="13">#REF!</definedName>
    <definedName name="base_fin_3" localSheetId="14">#REF!</definedName>
    <definedName name="base_fin_3">#REF!</definedName>
    <definedName name="pharma_contrats" localSheetId="5">#REF!</definedName>
    <definedName name="pharma_contrats" localSheetId="6">#REF!</definedName>
    <definedName name="pharma_contrats" localSheetId="7">#REF!</definedName>
    <definedName name="pharma_contrats" localSheetId="8">#REF!</definedName>
    <definedName name="pharma_contrats" localSheetId="9">#REF!</definedName>
    <definedName name="pharma_contrats" localSheetId="10">#REF!</definedName>
    <definedName name="pharma_contrats" localSheetId="11">#REF!</definedName>
    <definedName name="pharma_contrats" localSheetId="12">#REF!</definedName>
    <definedName name="pharma_contrats" localSheetId="13">#REF!</definedName>
    <definedName name="pharma_contrats" localSheetId="14">#REF!</definedName>
    <definedName name="pharma_contrats">#REF!</definedName>
  </definedNames>
  <calcPr calcId="162913"/>
</workbook>
</file>

<file path=xl/calcChain.xml><?xml version="1.0" encoding="utf-8"?>
<calcChain xmlns="http://schemas.openxmlformats.org/spreadsheetml/2006/main">
  <c r="E7" i="16" l="1"/>
  <c r="F7" i="16"/>
  <c r="I7" i="16"/>
  <c r="C8" i="16"/>
  <c r="C7" i="16" s="1"/>
  <c r="D8" i="16"/>
  <c r="E8" i="16"/>
  <c r="F8" i="16"/>
  <c r="G8" i="16"/>
  <c r="G7" i="16" s="1"/>
  <c r="H8" i="16"/>
  <c r="I8" i="16"/>
  <c r="C9" i="16"/>
  <c r="D9" i="16"/>
  <c r="D7" i="16" s="1"/>
  <c r="E9" i="16"/>
  <c r="F9" i="16"/>
  <c r="G9" i="16"/>
  <c r="H9" i="16"/>
  <c r="H7" i="16" s="1"/>
  <c r="I9" i="16"/>
  <c r="C12" i="16"/>
  <c r="C11" i="16" s="1"/>
  <c r="C10" i="16" s="1"/>
  <c r="D12" i="16"/>
  <c r="E12" i="16"/>
  <c r="F12" i="16"/>
  <c r="G12" i="16"/>
  <c r="G11" i="16" s="1"/>
  <c r="G10" i="16" s="1"/>
  <c r="H12" i="16"/>
  <c r="I12" i="16"/>
  <c r="C13" i="16"/>
  <c r="D13" i="16"/>
  <c r="D11" i="16" s="1"/>
  <c r="D10" i="16" s="1"/>
  <c r="E13" i="16"/>
  <c r="F13" i="16"/>
  <c r="G13" i="16"/>
  <c r="H13" i="16"/>
  <c r="H11" i="16" s="1"/>
  <c r="H10" i="16" s="1"/>
  <c r="I13" i="16"/>
  <c r="C14" i="16"/>
  <c r="D14" i="16"/>
  <c r="E14" i="16"/>
  <c r="E11" i="16" s="1"/>
  <c r="E10" i="16" s="1"/>
  <c r="F14" i="16"/>
  <c r="G14" i="16"/>
  <c r="H14" i="16"/>
  <c r="I14" i="16"/>
  <c r="I11" i="16" s="1"/>
  <c r="I10" i="16" s="1"/>
  <c r="C15" i="16"/>
  <c r="D15" i="16"/>
  <c r="E15" i="16"/>
  <c r="F15" i="16"/>
  <c r="F11" i="16" s="1"/>
  <c r="F10" i="16" s="1"/>
  <c r="G15" i="16"/>
  <c r="H15" i="16"/>
  <c r="I15" i="16"/>
  <c r="C16" i="16"/>
  <c r="D16" i="16"/>
  <c r="E16" i="16"/>
  <c r="F16" i="16"/>
  <c r="G16" i="16"/>
  <c r="H16" i="16"/>
  <c r="I16" i="16"/>
  <c r="C17" i="16"/>
  <c r="D17" i="16"/>
  <c r="E17" i="16"/>
  <c r="F17" i="16"/>
  <c r="G17" i="16"/>
  <c r="H17" i="16"/>
  <c r="I17" i="16"/>
  <c r="C18" i="16"/>
  <c r="D18" i="16"/>
  <c r="E18" i="16"/>
  <c r="F18" i="16"/>
  <c r="G18" i="16"/>
  <c r="H18" i="16"/>
  <c r="I18" i="16"/>
  <c r="C19" i="16"/>
  <c r="D19" i="16"/>
  <c r="E19" i="16"/>
  <c r="F19" i="16"/>
  <c r="G19" i="16"/>
  <c r="H19" i="16"/>
  <c r="I19" i="16"/>
  <c r="C20" i="16"/>
  <c r="D20" i="16"/>
  <c r="E20" i="16"/>
  <c r="F20" i="16"/>
  <c r="G20" i="16"/>
  <c r="H20" i="16"/>
  <c r="I20" i="16"/>
  <c r="E7" i="27"/>
  <c r="F7" i="27"/>
  <c r="I7" i="27"/>
  <c r="C8" i="27"/>
  <c r="C7" i="27" s="1"/>
  <c r="D8" i="27"/>
  <c r="E8" i="27"/>
  <c r="F8" i="27"/>
  <c r="G8" i="27"/>
  <c r="G7" i="27" s="1"/>
  <c r="H8" i="27"/>
  <c r="I8" i="27"/>
  <c r="C9" i="27"/>
  <c r="D9" i="27"/>
  <c r="D7" i="27" s="1"/>
  <c r="E9" i="27"/>
  <c r="F9" i="27"/>
  <c r="G9" i="27"/>
  <c r="H9" i="27"/>
  <c r="H7" i="27" s="1"/>
  <c r="I9" i="27"/>
  <c r="C12" i="27"/>
  <c r="C11" i="27" s="1"/>
  <c r="C10" i="27" s="1"/>
  <c r="D12" i="27"/>
  <c r="D11" i="27" s="1"/>
  <c r="D10" i="27" s="1"/>
  <c r="E12" i="27"/>
  <c r="F12" i="27"/>
  <c r="G12" i="27"/>
  <c r="G11" i="27" s="1"/>
  <c r="G10" i="27" s="1"/>
  <c r="H12" i="27"/>
  <c r="H11" i="27" s="1"/>
  <c r="H10" i="27" s="1"/>
  <c r="I12" i="27"/>
  <c r="C13" i="27"/>
  <c r="D13" i="27"/>
  <c r="E13" i="27"/>
  <c r="F13" i="27"/>
  <c r="G13" i="27"/>
  <c r="H13" i="27"/>
  <c r="I13" i="27"/>
  <c r="C14" i="27"/>
  <c r="D14" i="27"/>
  <c r="E14" i="27"/>
  <c r="E11" i="27" s="1"/>
  <c r="E10" i="27" s="1"/>
  <c r="F14" i="27"/>
  <c r="G14" i="27"/>
  <c r="H14" i="27"/>
  <c r="I14" i="27"/>
  <c r="I11" i="27" s="1"/>
  <c r="I10" i="27" s="1"/>
  <c r="C15" i="27"/>
  <c r="D15" i="27"/>
  <c r="E15" i="27"/>
  <c r="F15" i="27"/>
  <c r="F11" i="27" s="1"/>
  <c r="F10" i="27" s="1"/>
  <c r="G15" i="27"/>
  <c r="H15" i="27"/>
  <c r="I15" i="27"/>
  <c r="C16" i="27"/>
  <c r="D16" i="27"/>
  <c r="E16" i="27"/>
  <c r="F16" i="27"/>
  <c r="G16" i="27"/>
  <c r="H16" i="27"/>
  <c r="I16" i="27"/>
  <c r="C17" i="27"/>
  <c r="D17" i="27"/>
  <c r="E17" i="27"/>
  <c r="F17" i="27"/>
  <c r="G17" i="27"/>
  <c r="H17" i="27"/>
  <c r="I17" i="27"/>
  <c r="C18" i="27"/>
  <c r="D18" i="27"/>
  <c r="E18" i="27"/>
  <c r="F18" i="27"/>
  <c r="G18" i="27"/>
  <c r="H18" i="27"/>
  <c r="I18" i="27"/>
  <c r="C19" i="27"/>
  <c r="D19" i="27"/>
  <c r="E19" i="27"/>
  <c r="F19" i="27"/>
  <c r="G19" i="27"/>
  <c r="H19" i="27"/>
  <c r="I19" i="27"/>
  <c r="C20" i="27"/>
  <c r="D20" i="27"/>
  <c r="E20" i="27"/>
  <c r="F20" i="27"/>
  <c r="G20" i="27"/>
  <c r="H20" i="27"/>
  <c r="I20" i="27"/>
  <c r="E7" i="28"/>
  <c r="F7" i="28"/>
  <c r="I7" i="28"/>
  <c r="C8" i="28"/>
  <c r="C7" i="28" s="1"/>
  <c r="D8" i="28"/>
  <c r="D7" i="28" s="1"/>
  <c r="E8" i="28"/>
  <c r="F8" i="28"/>
  <c r="G8" i="28"/>
  <c r="G7" i="28" s="1"/>
  <c r="H8" i="28"/>
  <c r="H7" i="28" s="1"/>
  <c r="I8" i="28"/>
  <c r="C9" i="28"/>
  <c r="D9" i="28"/>
  <c r="E9" i="28"/>
  <c r="F9" i="28"/>
  <c r="G9" i="28"/>
  <c r="H9" i="28"/>
  <c r="I9" i="28"/>
  <c r="C12" i="28"/>
  <c r="C11" i="28" s="1"/>
  <c r="C10" i="28" s="1"/>
  <c r="D12" i="28"/>
  <c r="D11" i="28" s="1"/>
  <c r="D10" i="28" s="1"/>
  <c r="E12" i="28"/>
  <c r="F12" i="28"/>
  <c r="G12" i="28"/>
  <c r="G11" i="28" s="1"/>
  <c r="G10" i="28" s="1"/>
  <c r="H12" i="28"/>
  <c r="H11" i="28" s="1"/>
  <c r="H10" i="28" s="1"/>
  <c r="I12" i="28"/>
  <c r="C13" i="28"/>
  <c r="D13" i="28"/>
  <c r="E13" i="28"/>
  <c r="F13" i="28"/>
  <c r="G13" i="28"/>
  <c r="H13" i="28"/>
  <c r="I13" i="28"/>
  <c r="C14" i="28"/>
  <c r="D14" i="28"/>
  <c r="E14" i="28"/>
  <c r="E11" i="28" s="1"/>
  <c r="E10" i="28" s="1"/>
  <c r="F14" i="28"/>
  <c r="G14" i="28"/>
  <c r="H14" i="28"/>
  <c r="I14" i="28"/>
  <c r="I11" i="28" s="1"/>
  <c r="I10" i="28" s="1"/>
  <c r="C15" i="28"/>
  <c r="D15" i="28"/>
  <c r="E15" i="28"/>
  <c r="F15" i="28"/>
  <c r="F11" i="28" s="1"/>
  <c r="F10" i="28" s="1"/>
  <c r="G15" i="28"/>
  <c r="H15" i="28"/>
  <c r="I15" i="28"/>
  <c r="C16" i="28"/>
  <c r="D16" i="28"/>
  <c r="E16" i="28"/>
  <c r="F16" i="28"/>
  <c r="G16" i="28"/>
  <c r="H16" i="28"/>
  <c r="I16" i="28"/>
  <c r="C17" i="28"/>
  <c r="D17" i="28"/>
  <c r="E17" i="28"/>
  <c r="F17" i="28"/>
  <c r="G17" i="28"/>
  <c r="H17" i="28"/>
  <c r="I17" i="28"/>
  <c r="C18" i="28"/>
  <c r="D18" i="28"/>
  <c r="E18" i="28"/>
  <c r="F18" i="28"/>
  <c r="G18" i="28"/>
  <c r="H18" i="28"/>
  <c r="I18" i="28"/>
  <c r="C19" i="28"/>
  <c r="D19" i="28"/>
  <c r="E19" i="28"/>
  <c r="F19" i="28"/>
  <c r="G19" i="28"/>
  <c r="H19" i="28"/>
  <c r="I19" i="28"/>
  <c r="C20" i="28"/>
  <c r="D20" i="28"/>
  <c r="E20" i="28"/>
  <c r="F20" i="28"/>
  <c r="G20" i="28"/>
  <c r="H20" i="28"/>
  <c r="I20" i="28"/>
  <c r="E7" i="35"/>
  <c r="F7" i="35"/>
  <c r="I7" i="35"/>
  <c r="C8" i="35"/>
  <c r="C7" i="35" s="1"/>
  <c r="D8" i="35"/>
  <c r="D7" i="35" s="1"/>
  <c r="E8" i="35"/>
  <c r="F8" i="35"/>
  <c r="G8" i="35"/>
  <c r="G7" i="35" s="1"/>
  <c r="H8" i="35"/>
  <c r="H7" i="35" s="1"/>
  <c r="I8" i="35"/>
  <c r="C9" i="35"/>
  <c r="D9" i="35"/>
  <c r="E9" i="35"/>
  <c r="F9" i="35"/>
  <c r="G9" i="35"/>
  <c r="H9" i="35"/>
  <c r="I9" i="35"/>
  <c r="C12" i="35"/>
  <c r="C11" i="35" s="1"/>
  <c r="C10" i="35" s="1"/>
  <c r="D12" i="35"/>
  <c r="D11" i="35" s="1"/>
  <c r="D10" i="35" s="1"/>
  <c r="E12" i="35"/>
  <c r="F12" i="35"/>
  <c r="G12" i="35"/>
  <c r="G11" i="35" s="1"/>
  <c r="G10" i="35" s="1"/>
  <c r="H12" i="35"/>
  <c r="H11" i="35" s="1"/>
  <c r="H10" i="35" s="1"/>
  <c r="I12" i="35"/>
  <c r="C13" i="35"/>
  <c r="D13" i="35"/>
  <c r="E13" i="35"/>
  <c r="E11" i="35" s="1"/>
  <c r="E10" i="35" s="1"/>
  <c r="F13" i="35"/>
  <c r="G13" i="35"/>
  <c r="H13" i="35"/>
  <c r="I13" i="35"/>
  <c r="I11" i="35" s="1"/>
  <c r="I10" i="35" s="1"/>
  <c r="C14" i="35"/>
  <c r="D14" i="35"/>
  <c r="E14" i="35"/>
  <c r="F14" i="35"/>
  <c r="G14" i="35"/>
  <c r="H14" i="35"/>
  <c r="I14" i="35"/>
  <c r="C15" i="35"/>
  <c r="D15" i="35"/>
  <c r="E15" i="35"/>
  <c r="F15" i="35"/>
  <c r="F11" i="35" s="1"/>
  <c r="F10" i="35" s="1"/>
  <c r="G15" i="35"/>
  <c r="H15" i="35"/>
  <c r="I15" i="35"/>
  <c r="C16" i="35"/>
  <c r="D16" i="35"/>
  <c r="E16" i="35"/>
  <c r="F16" i="35"/>
  <c r="G16" i="35"/>
  <c r="H16" i="35"/>
  <c r="I16" i="35"/>
  <c r="C17" i="35"/>
  <c r="D17" i="35"/>
  <c r="E17" i="35"/>
  <c r="F17" i="35"/>
  <c r="G17" i="35"/>
  <c r="H17" i="35"/>
  <c r="I17" i="35"/>
  <c r="C18" i="35"/>
  <c r="D18" i="35"/>
  <c r="E18" i="35"/>
  <c r="F18" i="35"/>
  <c r="G18" i="35"/>
  <c r="H18" i="35"/>
  <c r="I18" i="35"/>
  <c r="C19" i="35"/>
  <c r="D19" i="35"/>
  <c r="E19" i="35"/>
  <c r="F19" i="35"/>
  <c r="G19" i="35"/>
  <c r="H19" i="35"/>
  <c r="I19" i="35"/>
  <c r="C20" i="35"/>
  <c r="D20" i="35"/>
  <c r="E20" i="35"/>
  <c r="F20" i="35"/>
  <c r="G20" i="35"/>
  <c r="H20" i="35"/>
  <c r="I20" i="35"/>
  <c r="E7" i="33"/>
  <c r="F7" i="33"/>
  <c r="I7" i="33"/>
  <c r="C8" i="33"/>
  <c r="C7" i="33" s="1"/>
  <c r="D8" i="33"/>
  <c r="D7" i="33" s="1"/>
  <c r="E8" i="33"/>
  <c r="F8" i="33"/>
  <c r="G8" i="33"/>
  <c r="G7" i="33" s="1"/>
  <c r="H8" i="33"/>
  <c r="H7" i="33" s="1"/>
  <c r="I8" i="33"/>
  <c r="C9" i="33"/>
  <c r="D9" i="33"/>
  <c r="E9" i="33"/>
  <c r="F9" i="33"/>
  <c r="G9" i="33"/>
  <c r="H9" i="33"/>
  <c r="I9" i="33"/>
  <c r="C12" i="33"/>
  <c r="C11" i="33" s="1"/>
  <c r="C10" i="33" s="1"/>
  <c r="D12" i="33"/>
  <c r="D11" i="33" s="1"/>
  <c r="D10" i="33" s="1"/>
  <c r="E12" i="33"/>
  <c r="F12" i="33"/>
  <c r="G12" i="33"/>
  <c r="G11" i="33" s="1"/>
  <c r="G10" i="33" s="1"/>
  <c r="H12" i="33"/>
  <c r="H11" i="33" s="1"/>
  <c r="H10" i="33" s="1"/>
  <c r="I12" i="33"/>
  <c r="C13" i="33"/>
  <c r="D13" i="33"/>
  <c r="E13" i="33"/>
  <c r="F13" i="33"/>
  <c r="G13" i="33"/>
  <c r="H13" i="33"/>
  <c r="I13" i="33"/>
  <c r="C14" i="33"/>
  <c r="D14" i="33"/>
  <c r="E14" i="33"/>
  <c r="E11" i="33" s="1"/>
  <c r="E10" i="33" s="1"/>
  <c r="F14" i="33"/>
  <c r="G14" i="33"/>
  <c r="H14" i="33"/>
  <c r="I14" i="33"/>
  <c r="I11" i="33" s="1"/>
  <c r="I10" i="33" s="1"/>
  <c r="C15" i="33"/>
  <c r="D15" i="33"/>
  <c r="E15" i="33"/>
  <c r="F15" i="33"/>
  <c r="F11" i="33" s="1"/>
  <c r="F10" i="33" s="1"/>
  <c r="G15" i="33"/>
  <c r="H15" i="33"/>
  <c r="I15" i="33"/>
  <c r="C16" i="33"/>
  <c r="D16" i="33"/>
  <c r="E16" i="33"/>
  <c r="F16" i="33"/>
  <c r="G16" i="33"/>
  <c r="H16" i="33"/>
  <c r="I16" i="33"/>
  <c r="C17" i="33"/>
  <c r="D17" i="33"/>
  <c r="E17" i="33"/>
  <c r="F17" i="33"/>
  <c r="G17" i="33"/>
  <c r="H17" i="33"/>
  <c r="I17" i="33"/>
  <c r="C18" i="33"/>
  <c r="D18" i="33"/>
  <c r="E18" i="33"/>
  <c r="F18" i="33"/>
  <c r="G18" i="33"/>
  <c r="H18" i="33"/>
  <c r="I18" i="33"/>
  <c r="C19" i="33"/>
  <c r="D19" i="33"/>
  <c r="E19" i="33"/>
  <c r="F19" i="33"/>
  <c r="G19" i="33"/>
  <c r="H19" i="33"/>
  <c r="I19" i="33"/>
  <c r="C20" i="33"/>
  <c r="D20" i="33"/>
  <c r="E20" i="33"/>
  <c r="F20" i="33"/>
  <c r="G20" i="33"/>
  <c r="H20" i="33"/>
  <c r="I20" i="33"/>
  <c r="E7" i="29"/>
  <c r="F7" i="29"/>
  <c r="I7" i="29"/>
  <c r="C8" i="29"/>
  <c r="C7" i="29" s="1"/>
  <c r="D8" i="29"/>
  <c r="E8" i="29"/>
  <c r="F8" i="29"/>
  <c r="G8" i="29"/>
  <c r="G7" i="29" s="1"/>
  <c r="H8" i="29"/>
  <c r="I8" i="29"/>
  <c r="C9" i="29"/>
  <c r="D9" i="29"/>
  <c r="D7" i="29" s="1"/>
  <c r="E9" i="29"/>
  <c r="F9" i="29"/>
  <c r="G9" i="29"/>
  <c r="H9" i="29"/>
  <c r="H7" i="29" s="1"/>
  <c r="I9" i="29"/>
  <c r="C12" i="29"/>
  <c r="C11" i="29" s="1"/>
  <c r="C10" i="29" s="1"/>
  <c r="D12" i="29"/>
  <c r="D11" i="29" s="1"/>
  <c r="D10" i="29" s="1"/>
  <c r="E12" i="29"/>
  <c r="F12" i="29"/>
  <c r="G12" i="29"/>
  <c r="G11" i="29" s="1"/>
  <c r="G10" i="29" s="1"/>
  <c r="H12" i="29"/>
  <c r="H11" i="29" s="1"/>
  <c r="H10" i="29" s="1"/>
  <c r="I12" i="29"/>
  <c r="C13" i="29"/>
  <c r="D13" i="29"/>
  <c r="E13" i="29"/>
  <c r="F13" i="29"/>
  <c r="G13" i="29"/>
  <c r="H13" i="29"/>
  <c r="I13" i="29"/>
  <c r="C14" i="29"/>
  <c r="D14" i="29"/>
  <c r="E14" i="29"/>
  <c r="E11" i="29" s="1"/>
  <c r="E10" i="29" s="1"/>
  <c r="F14" i="29"/>
  <c r="G14" i="29"/>
  <c r="H14" i="29"/>
  <c r="I14" i="29"/>
  <c r="I11" i="29" s="1"/>
  <c r="I10" i="29" s="1"/>
  <c r="C15" i="29"/>
  <c r="D15" i="29"/>
  <c r="E15" i="29"/>
  <c r="F15" i="29"/>
  <c r="F11" i="29" s="1"/>
  <c r="F10" i="29" s="1"/>
  <c r="G15" i="29"/>
  <c r="H15" i="29"/>
  <c r="I15" i="29"/>
  <c r="C16" i="29"/>
  <c r="D16" i="29"/>
  <c r="E16" i="29"/>
  <c r="F16" i="29"/>
  <c r="G16" i="29"/>
  <c r="H16" i="29"/>
  <c r="I16" i="29"/>
  <c r="C17" i="29"/>
  <c r="D17" i="29"/>
  <c r="E17" i="29"/>
  <c r="F17" i="29"/>
  <c r="G17" i="29"/>
  <c r="H17" i="29"/>
  <c r="I17" i="29"/>
  <c r="C18" i="29"/>
  <c r="D18" i="29"/>
  <c r="E18" i="29"/>
  <c r="F18" i="29"/>
  <c r="G18" i="29"/>
  <c r="H18" i="29"/>
  <c r="I18" i="29"/>
  <c r="C19" i="29"/>
  <c r="D19" i="29"/>
  <c r="E19" i="29"/>
  <c r="F19" i="29"/>
  <c r="G19" i="29"/>
  <c r="H19" i="29"/>
  <c r="I19" i="29"/>
  <c r="C20" i="29"/>
  <c r="D20" i="29"/>
  <c r="E20" i="29"/>
  <c r="F20" i="29"/>
  <c r="G20" i="29"/>
  <c r="H20" i="29"/>
  <c r="I20" i="29"/>
  <c r="E7" i="34"/>
  <c r="F7" i="34"/>
  <c r="I7" i="34"/>
  <c r="C8" i="34"/>
  <c r="C7" i="34" s="1"/>
  <c r="D8" i="34"/>
  <c r="E8" i="34"/>
  <c r="F8" i="34"/>
  <c r="G8" i="34"/>
  <c r="G7" i="34" s="1"/>
  <c r="H8" i="34"/>
  <c r="I8" i="34"/>
  <c r="C9" i="34"/>
  <c r="D9" i="34"/>
  <c r="D7" i="34" s="1"/>
  <c r="E9" i="34"/>
  <c r="F9" i="34"/>
  <c r="G9" i="34"/>
  <c r="H9" i="34"/>
  <c r="H7" i="34" s="1"/>
  <c r="I9" i="34"/>
  <c r="C12" i="34"/>
  <c r="C11" i="34" s="1"/>
  <c r="C10" i="34" s="1"/>
  <c r="D12" i="34"/>
  <c r="E12" i="34"/>
  <c r="F12" i="34"/>
  <c r="G12" i="34"/>
  <c r="G11" i="34" s="1"/>
  <c r="G10" i="34" s="1"/>
  <c r="H12" i="34"/>
  <c r="I12" i="34"/>
  <c r="C13" i="34"/>
  <c r="D13" i="34"/>
  <c r="D11" i="34" s="1"/>
  <c r="D10" i="34" s="1"/>
  <c r="E13" i="34"/>
  <c r="F13" i="34"/>
  <c r="G13" i="34"/>
  <c r="H13" i="34"/>
  <c r="H11" i="34" s="1"/>
  <c r="H10" i="34" s="1"/>
  <c r="I13" i="34"/>
  <c r="C14" i="34"/>
  <c r="D14" i="34"/>
  <c r="E14" i="34"/>
  <c r="E11" i="34" s="1"/>
  <c r="E10" i="34" s="1"/>
  <c r="F14" i="34"/>
  <c r="G14" i="34"/>
  <c r="H14" i="34"/>
  <c r="I14" i="34"/>
  <c r="I11" i="34" s="1"/>
  <c r="I10" i="34" s="1"/>
  <c r="C15" i="34"/>
  <c r="D15" i="34"/>
  <c r="E15" i="34"/>
  <c r="F15" i="34"/>
  <c r="F11" i="34" s="1"/>
  <c r="F10" i="34" s="1"/>
  <c r="G15" i="34"/>
  <c r="H15" i="34"/>
  <c r="I15" i="34"/>
  <c r="C16" i="34"/>
  <c r="D16" i="34"/>
  <c r="E16" i="34"/>
  <c r="F16" i="34"/>
  <c r="G16" i="34"/>
  <c r="H16" i="34"/>
  <c r="I16" i="34"/>
  <c r="C17" i="34"/>
  <c r="D17" i="34"/>
  <c r="E17" i="34"/>
  <c r="F17" i="34"/>
  <c r="G17" i="34"/>
  <c r="H17" i="34"/>
  <c r="I17" i="34"/>
  <c r="C18" i="34"/>
  <c r="D18" i="34"/>
  <c r="E18" i="34"/>
  <c r="F18" i="34"/>
  <c r="G18" i="34"/>
  <c r="H18" i="34"/>
  <c r="I18" i="34"/>
  <c r="C19" i="34"/>
  <c r="D19" i="34"/>
  <c r="E19" i="34"/>
  <c r="F19" i="34"/>
  <c r="G19" i="34"/>
  <c r="H19" i="34"/>
  <c r="I19" i="34"/>
  <c r="C20" i="34"/>
  <c r="D20" i="34"/>
  <c r="E20" i="34"/>
  <c r="F20" i="34"/>
  <c r="G20" i="34"/>
  <c r="H20" i="34"/>
  <c r="I20" i="34"/>
  <c r="E7" i="30"/>
  <c r="F7" i="30"/>
  <c r="I7" i="30"/>
  <c r="C8" i="30"/>
  <c r="C7" i="30" s="1"/>
  <c r="D8" i="30"/>
  <c r="E8" i="30"/>
  <c r="F8" i="30"/>
  <c r="G8" i="30"/>
  <c r="G7" i="30" s="1"/>
  <c r="H8" i="30"/>
  <c r="I8" i="30"/>
  <c r="C9" i="30"/>
  <c r="D9" i="30"/>
  <c r="D7" i="30" s="1"/>
  <c r="E9" i="30"/>
  <c r="F9" i="30"/>
  <c r="G9" i="30"/>
  <c r="H9" i="30"/>
  <c r="H7" i="30" s="1"/>
  <c r="I9" i="30"/>
  <c r="C12" i="30"/>
  <c r="C11" i="30" s="1"/>
  <c r="C10" i="30" s="1"/>
  <c r="D12" i="30"/>
  <c r="E12" i="30"/>
  <c r="F12" i="30"/>
  <c r="G12" i="30"/>
  <c r="G11" i="30" s="1"/>
  <c r="G10" i="30" s="1"/>
  <c r="H12" i="30"/>
  <c r="I12" i="30"/>
  <c r="C13" i="30"/>
  <c r="D13" i="30"/>
  <c r="D11" i="30" s="1"/>
  <c r="D10" i="30" s="1"/>
  <c r="E13" i="30"/>
  <c r="F13" i="30"/>
  <c r="G13" i="30"/>
  <c r="H13" i="30"/>
  <c r="H11" i="30" s="1"/>
  <c r="H10" i="30" s="1"/>
  <c r="I13" i="30"/>
  <c r="C14" i="30"/>
  <c r="D14" i="30"/>
  <c r="E14" i="30"/>
  <c r="E11" i="30" s="1"/>
  <c r="E10" i="30" s="1"/>
  <c r="F14" i="30"/>
  <c r="G14" i="30"/>
  <c r="H14" i="30"/>
  <c r="I14" i="30"/>
  <c r="I11" i="30" s="1"/>
  <c r="I10" i="30" s="1"/>
  <c r="C15" i="30"/>
  <c r="D15" i="30"/>
  <c r="E15" i="30"/>
  <c r="F15" i="30"/>
  <c r="F11" i="30" s="1"/>
  <c r="F10" i="30" s="1"/>
  <c r="G15" i="30"/>
  <c r="H15" i="30"/>
  <c r="I15" i="30"/>
  <c r="C16" i="30"/>
  <c r="D16" i="30"/>
  <c r="E16" i="30"/>
  <c r="F16" i="30"/>
  <c r="G16" i="30"/>
  <c r="H16" i="30"/>
  <c r="I16" i="30"/>
  <c r="C17" i="30"/>
  <c r="D17" i="30"/>
  <c r="E17" i="30"/>
  <c r="F17" i="30"/>
  <c r="G17" i="30"/>
  <c r="H17" i="30"/>
  <c r="I17" i="30"/>
  <c r="C18" i="30"/>
  <c r="D18" i="30"/>
  <c r="E18" i="30"/>
  <c r="F18" i="30"/>
  <c r="G18" i="30"/>
  <c r="H18" i="30"/>
  <c r="I18" i="30"/>
  <c r="C19" i="30"/>
  <c r="D19" i="30"/>
  <c r="E19" i="30"/>
  <c r="F19" i="30"/>
  <c r="G19" i="30"/>
  <c r="H19" i="30"/>
  <c r="I19" i="30"/>
  <c r="C20" i="30"/>
  <c r="D20" i="30"/>
  <c r="E20" i="30"/>
  <c r="F20" i="30"/>
  <c r="G20" i="30"/>
  <c r="H20" i="30"/>
  <c r="I20" i="30"/>
  <c r="E7" i="32"/>
  <c r="F7" i="32"/>
  <c r="I7" i="32"/>
  <c r="C8" i="32"/>
  <c r="C7" i="32" s="1"/>
  <c r="D8" i="32"/>
  <c r="D7" i="32" s="1"/>
  <c r="E8" i="32"/>
  <c r="F8" i="32"/>
  <c r="G8" i="32"/>
  <c r="G7" i="32" s="1"/>
  <c r="H8" i="32"/>
  <c r="H7" i="32" s="1"/>
  <c r="I8" i="32"/>
  <c r="C9" i="32"/>
  <c r="D9" i="32"/>
  <c r="E9" i="32"/>
  <c r="F9" i="32"/>
  <c r="G9" i="32"/>
  <c r="H9" i="32"/>
  <c r="I9" i="32"/>
  <c r="C12" i="32"/>
  <c r="C11" i="32" s="1"/>
  <c r="C10" i="32" s="1"/>
  <c r="D12" i="32"/>
  <c r="D11" i="32" s="1"/>
  <c r="D10" i="32" s="1"/>
  <c r="E12" i="32"/>
  <c r="F12" i="32"/>
  <c r="G12" i="32"/>
  <c r="G11" i="32" s="1"/>
  <c r="G10" i="32" s="1"/>
  <c r="H12" i="32"/>
  <c r="H11" i="32" s="1"/>
  <c r="H10" i="32" s="1"/>
  <c r="I12" i="32"/>
  <c r="C13" i="32"/>
  <c r="D13" i="32"/>
  <c r="E13" i="32"/>
  <c r="F13" i="32"/>
  <c r="G13" i="32"/>
  <c r="H13" i="32"/>
  <c r="I13" i="32"/>
  <c r="C14" i="32"/>
  <c r="D14" i="32"/>
  <c r="E14" i="32"/>
  <c r="E11" i="32" s="1"/>
  <c r="E10" i="32" s="1"/>
  <c r="F14" i="32"/>
  <c r="G14" i="32"/>
  <c r="H14" i="32"/>
  <c r="I14" i="32"/>
  <c r="I11" i="32" s="1"/>
  <c r="I10" i="32" s="1"/>
  <c r="C15" i="32"/>
  <c r="D15" i="32"/>
  <c r="E15" i="32"/>
  <c r="F15" i="32"/>
  <c r="F11" i="32" s="1"/>
  <c r="F10" i="32" s="1"/>
  <c r="G15" i="32"/>
  <c r="H15" i="32"/>
  <c r="I15" i="32"/>
  <c r="C16" i="32"/>
  <c r="D16" i="32"/>
  <c r="E16" i="32"/>
  <c r="F16" i="32"/>
  <c r="G16" i="32"/>
  <c r="H16" i="32"/>
  <c r="I16" i="32"/>
  <c r="C17" i="32"/>
  <c r="D17" i="32"/>
  <c r="E17" i="32"/>
  <c r="F17" i="32"/>
  <c r="G17" i="32"/>
  <c r="H17" i="32"/>
  <c r="I17" i="32"/>
  <c r="C18" i="32"/>
  <c r="D18" i="32"/>
  <c r="E18" i="32"/>
  <c r="F18" i="32"/>
  <c r="G18" i="32"/>
  <c r="H18" i="32"/>
  <c r="I18" i="32"/>
  <c r="C19" i="32"/>
  <c r="D19" i="32"/>
  <c r="E19" i="32"/>
  <c r="F19" i="32"/>
  <c r="G19" i="32"/>
  <c r="H19" i="32"/>
  <c r="I19" i="32"/>
  <c r="C20" i="32"/>
  <c r="D20" i="32"/>
  <c r="E20" i="32"/>
  <c r="F20" i="32"/>
  <c r="G20" i="32"/>
  <c r="H20" i="32"/>
  <c r="I20" i="32"/>
  <c r="E7" i="31"/>
  <c r="F7" i="31"/>
  <c r="I7" i="31"/>
  <c r="C8" i="31"/>
  <c r="C7" i="31" s="1"/>
  <c r="D8" i="31"/>
  <c r="E8" i="31"/>
  <c r="F8" i="31"/>
  <c r="G8" i="31"/>
  <c r="G7" i="31" s="1"/>
  <c r="H8" i="31"/>
  <c r="I8" i="31"/>
  <c r="C9" i="31"/>
  <c r="D9" i="31"/>
  <c r="D7" i="31" s="1"/>
  <c r="E9" i="31"/>
  <c r="F9" i="31"/>
  <c r="G9" i="31"/>
  <c r="H9" i="31"/>
  <c r="H7" i="31" s="1"/>
  <c r="I9" i="31"/>
  <c r="C12" i="31"/>
  <c r="C11" i="31" s="1"/>
  <c r="C10" i="31" s="1"/>
  <c r="D12" i="31"/>
  <c r="E12" i="31"/>
  <c r="F12" i="31"/>
  <c r="G12" i="31"/>
  <c r="G11" i="31" s="1"/>
  <c r="G10" i="31" s="1"/>
  <c r="H12" i="31"/>
  <c r="I12" i="31"/>
  <c r="C13" i="31"/>
  <c r="D13" i="31"/>
  <c r="D11" i="31" s="1"/>
  <c r="D10" i="31" s="1"/>
  <c r="E13" i="31"/>
  <c r="F13" i="31"/>
  <c r="G13" i="31"/>
  <c r="H13" i="31"/>
  <c r="H11" i="31" s="1"/>
  <c r="H10" i="31" s="1"/>
  <c r="I13" i="31"/>
  <c r="C14" i="31"/>
  <c r="D14" i="31"/>
  <c r="E14" i="31"/>
  <c r="E11" i="31" s="1"/>
  <c r="E10" i="31" s="1"/>
  <c r="F14" i="31"/>
  <c r="G14" i="31"/>
  <c r="H14" i="31"/>
  <c r="I14" i="31"/>
  <c r="I11" i="31" s="1"/>
  <c r="I10" i="31" s="1"/>
  <c r="C15" i="31"/>
  <c r="D15" i="31"/>
  <c r="E15" i="31"/>
  <c r="F15" i="31"/>
  <c r="F11" i="31" s="1"/>
  <c r="F10" i="31" s="1"/>
  <c r="G15" i="31"/>
  <c r="H15" i="31"/>
  <c r="I15" i="31"/>
  <c r="C16" i="31"/>
  <c r="D16" i="31"/>
  <c r="E16" i="31"/>
  <c r="F16" i="31"/>
  <c r="G16" i="31"/>
  <c r="H16" i="31"/>
  <c r="I16" i="31"/>
  <c r="C17" i="31"/>
  <c r="D17" i="31"/>
  <c r="E17" i="31"/>
  <c r="F17" i="31"/>
  <c r="G17" i="31"/>
  <c r="H17" i="31"/>
  <c r="I17" i="31"/>
  <c r="C18" i="31"/>
  <c r="D18" i="31"/>
  <c r="E18" i="31"/>
  <c r="F18" i="31"/>
  <c r="G18" i="31"/>
  <c r="H18" i="31"/>
  <c r="I18" i="31"/>
  <c r="C19" i="31"/>
  <c r="D19" i="31"/>
  <c r="E19" i="31"/>
  <c r="F19" i="31"/>
  <c r="G19" i="31"/>
  <c r="H19" i="31"/>
  <c r="I19" i="31"/>
  <c r="C20" i="31"/>
  <c r="D20" i="31"/>
  <c r="E20" i="31"/>
  <c r="F20" i="31"/>
  <c r="G20" i="31"/>
  <c r="H20" i="31"/>
  <c r="I20" i="31"/>
  <c r="F7" i="36"/>
  <c r="C8" i="36"/>
  <c r="C7" i="36" s="1"/>
  <c r="D8" i="36"/>
  <c r="D7" i="36" s="1"/>
  <c r="E8" i="36"/>
  <c r="E7" i="36" s="1"/>
  <c r="F8" i="36"/>
  <c r="G8" i="36"/>
  <c r="G7" i="36" s="1"/>
  <c r="H8" i="36"/>
  <c r="H7" i="36" s="1"/>
  <c r="I8" i="36"/>
  <c r="I7" i="36" s="1"/>
  <c r="C9" i="36"/>
  <c r="D9" i="36"/>
  <c r="E9" i="36"/>
  <c r="F9" i="36"/>
  <c r="G9" i="36"/>
  <c r="H9" i="36"/>
  <c r="I9" i="36"/>
  <c r="C12" i="36"/>
  <c r="C11" i="36" s="1"/>
  <c r="C10" i="36" s="1"/>
  <c r="D12" i="36"/>
  <c r="D11" i="36" s="1"/>
  <c r="D10" i="36" s="1"/>
  <c r="E12" i="36"/>
  <c r="E11" i="36" s="1"/>
  <c r="E10" i="36" s="1"/>
  <c r="F12" i="36"/>
  <c r="G12" i="36"/>
  <c r="G11" i="36" s="1"/>
  <c r="G10" i="36" s="1"/>
  <c r="H12" i="36"/>
  <c r="H11" i="36" s="1"/>
  <c r="H10" i="36" s="1"/>
  <c r="I12" i="36"/>
  <c r="I11" i="36" s="1"/>
  <c r="I10" i="36" s="1"/>
  <c r="C13" i="36"/>
  <c r="D13" i="36"/>
  <c r="E13" i="36"/>
  <c r="F13" i="36"/>
  <c r="G13" i="36"/>
  <c r="H13" i="36"/>
  <c r="I13" i="36"/>
  <c r="C14" i="36"/>
  <c r="D14" i="36"/>
  <c r="E14" i="36"/>
  <c r="F14" i="36"/>
  <c r="G14" i="36"/>
  <c r="H14" i="36"/>
  <c r="I14" i="36"/>
  <c r="C15" i="36"/>
  <c r="D15" i="36"/>
  <c r="E15" i="36"/>
  <c r="F15" i="36"/>
  <c r="F11" i="36" s="1"/>
  <c r="F10" i="36" s="1"/>
  <c r="G15" i="36"/>
  <c r="H15" i="36"/>
  <c r="I15" i="36"/>
  <c r="C16" i="36"/>
  <c r="D16" i="36"/>
  <c r="E16" i="36"/>
  <c r="F16" i="36"/>
  <c r="G16" i="36"/>
  <c r="H16" i="36"/>
  <c r="I16" i="36"/>
  <c r="C17" i="36"/>
  <c r="D17" i="36"/>
  <c r="E17" i="36"/>
  <c r="F17" i="36"/>
  <c r="G17" i="36"/>
  <c r="H17" i="36"/>
  <c r="I17" i="36"/>
  <c r="C18" i="36"/>
  <c r="D18" i="36"/>
  <c r="E18" i="36"/>
  <c r="F18" i="36"/>
  <c r="G18" i="36"/>
  <c r="H18" i="36"/>
  <c r="I18" i="36"/>
  <c r="C19" i="36"/>
  <c r="D19" i="36"/>
  <c r="E19" i="36"/>
  <c r="F19" i="36"/>
  <c r="G19" i="36"/>
  <c r="H19" i="36"/>
  <c r="I19" i="36"/>
  <c r="C20" i="36"/>
  <c r="D20" i="36"/>
  <c r="E20" i="36"/>
  <c r="F20" i="36"/>
  <c r="G20" i="36"/>
  <c r="H20" i="36"/>
  <c r="I20" i="36"/>
</calcChain>
</file>

<file path=xl/sharedStrings.xml><?xml version="1.0" encoding="utf-8"?>
<sst xmlns="http://schemas.openxmlformats.org/spreadsheetml/2006/main" count="457" uniqueCount="79">
  <si>
    <t>1-Soins hospitaliers</t>
  </si>
  <si>
    <t>2-Soins ambulatoires</t>
  </si>
  <si>
    <t>● Soins de ville</t>
  </si>
  <si>
    <t>Optique</t>
  </si>
  <si>
    <t>Soins de dentistes</t>
  </si>
  <si>
    <t>Soins de médecins et de sages-femmes</t>
  </si>
  <si>
    <t>Hôpitaux du secteur public</t>
  </si>
  <si>
    <t>Hôpitaux du secteur privé</t>
  </si>
  <si>
    <t>Cures thermales (forfait soins)</t>
  </si>
  <si>
    <t>Consommation de soins et de biens médicaux (1+2)</t>
  </si>
  <si>
    <t>Soins de ville</t>
  </si>
  <si>
    <t>Transports sanitaires</t>
  </si>
  <si>
    <t>Orthophonistes</t>
  </si>
  <si>
    <t>Orthoptistes</t>
  </si>
  <si>
    <t>Pédicure</t>
  </si>
  <si>
    <t>Laboratoires d’analyses</t>
  </si>
  <si>
    <t xml:space="preserve">Cures thermales </t>
  </si>
  <si>
    <t>Autres biens médicaux</t>
  </si>
  <si>
    <t>Prothèses auditives</t>
  </si>
  <si>
    <t>Orthèses et prothèses externes, VHP*</t>
  </si>
  <si>
    <t>* Véhicules pour handicapés physiques.</t>
  </si>
  <si>
    <t>En %</t>
  </si>
  <si>
    <t>DREES, comptes de la santé.</t>
  </si>
  <si>
    <t>Médecins généralistes</t>
  </si>
  <si>
    <t>Médecins spécialistes</t>
  </si>
  <si>
    <t>Sages-femmes</t>
  </si>
  <si>
    <t>Soins d’auxiliaires médicaux</t>
  </si>
  <si>
    <t>Audioprothèses</t>
  </si>
  <si>
    <t xml:space="preserve">En % </t>
  </si>
  <si>
    <t>Médicaments non remboursables</t>
  </si>
  <si>
    <t>En millions d’euros</t>
  </si>
  <si>
    <r>
      <t xml:space="preserve">Source &gt; </t>
    </r>
    <r>
      <rPr>
        <sz val="8"/>
        <rFont val="Arial"/>
        <family val="2"/>
      </rPr>
      <t>DREES, comptes de la santé.</t>
    </r>
  </si>
  <si>
    <t>Infirmiers</t>
  </si>
  <si>
    <t>Masseurs-kinésithérapeutes</t>
  </si>
  <si>
    <t>Médicaments en ambulatoire</t>
  </si>
  <si>
    <t>Médicaments remboursables</t>
  </si>
  <si>
    <t>Matériels, aliments et pansements</t>
  </si>
  <si>
    <t xml:space="preserve">Tableau 1 : CSBM en valeur </t>
  </si>
  <si>
    <t> Tableau 2 : Évolution annuelle de la CSBM en valeur</t>
  </si>
  <si>
    <t xml:space="preserve"> Tableau 3 : Évolution annuelle des indices de prix de la CSBM</t>
  </si>
  <si>
    <t>Sages femmes</t>
  </si>
  <si>
    <t>Soins d'auxiliaires médicaux</t>
  </si>
  <si>
    <t>Laboratoires d'analyses</t>
  </si>
  <si>
    <t>● Transports sanitaires</t>
  </si>
  <si>
    <t>● Médicaments en ambulatoire</t>
  </si>
  <si>
    <t xml:space="preserve">● Autres biens médicaux </t>
  </si>
  <si>
    <t xml:space="preserve">Matériels, aliments et pansements  </t>
  </si>
  <si>
    <t>Source &gt; DREES, comptes de la santé.</t>
  </si>
  <si>
    <t xml:space="preserve"> Tableau 4 :  Évolution annuelle des volumes de la CSBM</t>
  </si>
  <si>
    <t>En millions d'euros</t>
  </si>
  <si>
    <t xml:space="preserve">Financeurs </t>
  </si>
  <si>
    <t>Publics</t>
  </si>
  <si>
    <t>Privés</t>
  </si>
  <si>
    <t>TOTAL</t>
  </si>
  <si>
    <t>Postes de dépense</t>
  </si>
  <si>
    <t>Sécurité sociale*</t>
  </si>
  <si>
    <t>Mutuelles**</t>
  </si>
  <si>
    <t>Sociétés d'assurances**</t>
  </si>
  <si>
    <t>Institutions de prévoyance**</t>
  </si>
  <si>
    <t>Ménages</t>
  </si>
  <si>
    <r>
      <rPr>
        <b/>
        <sz val="8"/>
        <color theme="1"/>
        <rFont val="Arial"/>
        <family val="2"/>
      </rPr>
      <t>*</t>
    </r>
    <r>
      <rPr>
        <sz val="8"/>
        <color theme="1"/>
        <rFont val="Arial"/>
        <family val="2"/>
      </rPr>
      <t xml:space="preserve"> Y compris déficit des hôpitaux publics.</t>
    </r>
  </si>
  <si>
    <r>
      <rPr>
        <b/>
        <sz val="8"/>
        <color theme="1"/>
        <rFont val="Arial"/>
        <family val="2"/>
      </rPr>
      <t xml:space="preserve">Source &gt; </t>
    </r>
    <r>
      <rPr>
        <sz val="8"/>
        <color theme="1"/>
        <rFont val="Arial"/>
        <family val="2"/>
      </rPr>
      <t>DREES, comptes de la santé.</t>
    </r>
  </si>
  <si>
    <t>Tableau 1 - CSBM par financeur en 2010</t>
  </si>
  <si>
    <t>Tableau 1 - CSBM par financeur en 2011</t>
  </si>
  <si>
    <t>Tableau 1 - CSBM par financeur en 2012</t>
  </si>
  <si>
    <t>Tableau 1 - CSBM par financeur en 2013</t>
  </si>
  <si>
    <t>Tableau 1 - CSBM par financeur en 2014</t>
  </si>
  <si>
    <t>Tableau 1 - CSBM par financeur en 2015</t>
  </si>
  <si>
    <t>Tableau 1 - CSBM par financeur en 2016</t>
  </si>
  <si>
    <t>Tableau 1 - CSBM par financeur en 2017</t>
  </si>
  <si>
    <t>Tableau 1 - CSBM par financeur en 2018</t>
  </si>
  <si>
    <t>Tableau 1 - CSBM par financeur en 2019</t>
  </si>
  <si>
    <t>Tableau 1 - CSBM par financeur en 2020</t>
  </si>
  <si>
    <t>État et CSS org, de base</t>
  </si>
  <si>
    <t xml:space="preserve">Laboratoires d'analyses </t>
  </si>
  <si>
    <t>Cures thermales</t>
  </si>
  <si>
    <t>Autres biens médicaux***</t>
  </si>
  <si>
    <r>
      <rPr>
        <b/>
        <sz val="8"/>
        <color theme="1"/>
        <rFont val="Arial"/>
        <family val="2"/>
      </rPr>
      <t>***</t>
    </r>
    <r>
      <rPr>
        <sz val="8"/>
        <color theme="1"/>
        <rFont val="Arial"/>
        <family val="2"/>
      </rPr>
      <t xml:space="preserve"> Optique, prothèses, orthèses, véhicules pour handicapés physiques, petits matériels et pansements.</t>
    </r>
  </si>
  <si>
    <r>
      <rPr>
        <b/>
        <sz val="8"/>
        <color theme="1"/>
        <rFont val="Arial"/>
        <family val="2"/>
      </rPr>
      <t xml:space="preserve">** </t>
    </r>
    <r>
      <rPr>
        <sz val="8"/>
        <color theme="1"/>
        <rFont val="Arial"/>
        <family val="2"/>
      </rPr>
      <t>Y compris prestations CSS versées par ces organismes.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</si>
</sst>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"/>
  </numFmts>
  <fonts count="12" x14ac:knownFonts="1">
    <font>
      <sz val="8"/>
      <name val="Arial Narrow"/>
      <family val="2"/>
    </font>
    <font>
      <sz val="11"/>
      <color theme="1"/>
      <name val="Calibri"/>
      <family val="2"/>
      <scheme val="minor"/>
    </font>
    <font>
      <sz val="8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theme="1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1"/>
      </right>
      <top/>
      <bottom/>
      <diagonal/>
    </border>
    <border>
      <left style="medium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 applyAlignment="1">
      <alignment vertical="center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3" borderId="2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49" fontId="3" fillId="3" borderId="4" xfId="0" applyNumberFormat="1" applyFont="1" applyFill="1" applyBorder="1" applyAlignment="1">
      <alignment horizontal="left" vertical="center"/>
    </xf>
    <xf numFmtId="3" fontId="4" fillId="3" borderId="4" xfId="0" applyNumberFormat="1" applyFont="1" applyFill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1" fontId="3" fillId="3" borderId="4" xfId="0" applyNumberFormat="1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3" fontId="4" fillId="3" borderId="6" xfId="0" applyNumberFormat="1" applyFont="1" applyFill="1" applyBorder="1" applyAlignment="1">
      <alignment horizontal="right" vertical="center"/>
    </xf>
    <xf numFmtId="3" fontId="4" fillId="3" borderId="9" xfId="0" applyNumberFormat="1" applyFont="1" applyFill="1" applyBorder="1" applyAlignment="1">
      <alignment horizontal="right" vertical="center"/>
    </xf>
    <xf numFmtId="3" fontId="4" fillId="3" borderId="10" xfId="0" applyNumberFormat="1" applyFont="1" applyFill="1" applyBorder="1" applyAlignment="1">
      <alignment horizontal="right" vertical="center"/>
    </xf>
    <xf numFmtId="3" fontId="3" fillId="3" borderId="12" xfId="0" applyNumberFormat="1" applyFont="1" applyFill="1" applyBorder="1" applyAlignment="1">
      <alignment horizontal="right" vertical="center"/>
    </xf>
    <xf numFmtId="3" fontId="3" fillId="3" borderId="14" xfId="0" applyNumberFormat="1" applyFont="1" applyFill="1" applyBorder="1" applyAlignment="1">
      <alignment horizontal="right" vertical="center"/>
    </xf>
    <xf numFmtId="3" fontId="3" fillId="3" borderId="15" xfId="0" applyNumberFormat="1" applyFont="1" applyFill="1" applyBorder="1" applyAlignment="1">
      <alignment horizontal="right" vertical="center"/>
    </xf>
    <xf numFmtId="165" fontId="4" fillId="3" borderId="3" xfId="0" applyNumberFormat="1" applyFont="1" applyFill="1" applyBorder="1" applyAlignment="1">
      <alignment vertical="center"/>
    </xf>
    <xf numFmtId="165" fontId="4" fillId="3" borderId="4" xfId="0" applyNumberFormat="1" applyFont="1" applyFill="1" applyBorder="1" applyAlignment="1">
      <alignment vertical="center"/>
    </xf>
    <xf numFmtId="165" fontId="3" fillId="3" borderId="4" xfId="0" applyNumberFormat="1" applyFont="1" applyFill="1" applyBorder="1" applyAlignment="1">
      <alignment vertical="center"/>
    </xf>
    <xf numFmtId="165" fontId="3" fillId="3" borderId="5" xfId="0" applyNumberFormat="1" applyFont="1" applyFill="1" applyBorder="1" applyAlignment="1">
      <alignment vertical="center"/>
    </xf>
    <xf numFmtId="165" fontId="4" fillId="3" borderId="4" xfId="0" applyNumberFormat="1" applyFont="1" applyFill="1" applyBorder="1" applyAlignment="1">
      <alignment horizontal="right" vertical="center"/>
    </xf>
    <xf numFmtId="165" fontId="3" fillId="3" borderId="4" xfId="0" applyNumberFormat="1" applyFont="1" applyFill="1" applyBorder="1" applyAlignment="1">
      <alignment horizontal="right" vertical="center"/>
    </xf>
    <xf numFmtId="165" fontId="4" fillId="3" borderId="6" xfId="0" applyNumberFormat="1" applyFont="1" applyFill="1" applyBorder="1" applyAlignment="1">
      <alignment horizontal="right" vertical="center"/>
    </xf>
    <xf numFmtId="165" fontId="4" fillId="3" borderId="9" xfId="0" applyNumberFormat="1" applyFont="1" applyFill="1" applyBorder="1" applyAlignment="1">
      <alignment horizontal="right" vertical="center"/>
    </xf>
    <xf numFmtId="165" fontId="4" fillId="3" borderId="10" xfId="0" applyNumberFormat="1" applyFont="1" applyFill="1" applyBorder="1" applyAlignment="1">
      <alignment horizontal="right" vertical="center"/>
    </xf>
    <xf numFmtId="165" fontId="3" fillId="3" borderId="12" xfId="0" applyNumberFormat="1" applyFont="1" applyFill="1" applyBorder="1" applyAlignment="1">
      <alignment horizontal="right" vertical="center"/>
    </xf>
    <xf numFmtId="165" fontId="3" fillId="3" borderId="14" xfId="0" applyNumberFormat="1" applyFont="1" applyFill="1" applyBorder="1" applyAlignment="1">
      <alignment horizontal="right" vertical="center"/>
    </xf>
    <xf numFmtId="165" fontId="3" fillId="3" borderId="15" xfId="0" applyNumberFormat="1" applyFont="1" applyFill="1" applyBorder="1" applyAlignment="1">
      <alignment horizontal="right" vertical="center"/>
    </xf>
    <xf numFmtId="165" fontId="3" fillId="3" borderId="7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3" fontId="3" fillId="3" borderId="5" xfId="0" applyNumberFormat="1" applyFont="1" applyFill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justify" vertical="center"/>
    </xf>
    <xf numFmtId="3" fontId="3" fillId="0" borderId="0" xfId="1" applyNumberFormat="1" applyFont="1" applyAlignment="1">
      <alignment vertical="center"/>
    </xf>
    <xf numFmtId="0" fontId="11" fillId="2" borderId="0" xfId="0" applyFont="1" applyFill="1" applyAlignment="1">
      <alignment vertical="center"/>
    </xf>
    <xf numFmtId="0" fontId="7" fillId="0" borderId="0" xfId="0" applyFont="1" applyFill="1" applyBorder="1"/>
    <xf numFmtId="3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3" fontId="9" fillId="0" borderId="0" xfId="1" applyNumberFormat="1" applyFont="1" applyFill="1" applyAlignment="1">
      <alignment horizontal="right"/>
    </xf>
    <xf numFmtId="0" fontId="11" fillId="2" borderId="0" xfId="0" applyFont="1" applyFill="1" applyBorder="1" applyAlignment="1">
      <alignment vertical="center"/>
    </xf>
    <xf numFmtId="3" fontId="8" fillId="0" borderId="16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" fontId="8" fillId="0" borderId="16" xfId="0" applyNumberFormat="1" applyFont="1" applyFill="1" applyBorder="1" applyAlignment="1">
      <alignment horizontal="center" vertical="center" wrapText="1"/>
    </xf>
    <xf numFmtId="3" fontId="8" fillId="0" borderId="16" xfId="0" applyNumberFormat="1" applyFont="1" applyFill="1" applyBorder="1" applyAlignment="1">
      <alignment horizontal="center" vertical="center"/>
    </xf>
    <xf numFmtId="3" fontId="7" fillId="0" borderId="19" xfId="0" applyNumberFormat="1" applyFont="1" applyFill="1" applyBorder="1" applyAlignment="1">
      <alignment vertical="center"/>
    </xf>
    <xf numFmtId="3" fontId="8" fillId="0" borderId="20" xfId="0" applyNumberFormat="1" applyFont="1" applyFill="1" applyBorder="1" applyAlignment="1">
      <alignment vertical="center"/>
    </xf>
    <xf numFmtId="3" fontId="7" fillId="0" borderId="20" xfId="0" applyNumberFormat="1" applyFont="1" applyFill="1" applyBorder="1" applyAlignment="1">
      <alignment vertical="center"/>
    </xf>
    <xf numFmtId="3" fontId="7" fillId="0" borderId="21" xfId="0" applyNumberFormat="1" applyFont="1" applyFill="1" applyBorder="1" applyAlignment="1">
      <alignment vertical="center"/>
    </xf>
    <xf numFmtId="3" fontId="8" fillId="0" borderId="16" xfId="0" applyNumberFormat="1" applyFont="1" applyFill="1" applyBorder="1" applyAlignment="1">
      <alignment horizontal="center" vertical="center"/>
    </xf>
    <xf numFmtId="3" fontId="8" fillId="0" borderId="17" xfId="0" applyNumberFormat="1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8" fillId="0" borderId="23" xfId="0" applyNumberFormat="1" applyFont="1" applyFill="1" applyBorder="1" applyAlignment="1">
      <alignment horizontal="center" vertical="center"/>
    </xf>
    <xf numFmtId="3" fontId="8" fillId="0" borderId="19" xfId="0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/>
    </xf>
    <xf numFmtId="3" fontId="8" fillId="0" borderId="20" xfId="0" applyNumberFormat="1" applyFont="1" applyFill="1" applyBorder="1" applyAlignment="1">
      <alignment horizontal="left" vertical="center" indent="1"/>
    </xf>
  </cellXfs>
  <cellStyles count="15">
    <cellStyle name="Milliers 2" xfId="3"/>
    <cellStyle name="Motif" xfId="1"/>
    <cellStyle name="Motif 2" xfId="8"/>
    <cellStyle name="Motif 2 2" xfId="10"/>
    <cellStyle name="Motif 3" xfId="6"/>
    <cellStyle name="Normal" xfId="0" builtinId="0"/>
    <cellStyle name="Normal 2" xfId="2"/>
    <cellStyle name="Normal 2 2" xfId="12"/>
    <cellStyle name="Normal 3" xfId="9"/>
    <cellStyle name="Normal 4" xfId="5"/>
    <cellStyle name="Pourcentage 2" xfId="4"/>
    <cellStyle name="Pourcentage 2 2" xfId="14"/>
    <cellStyle name="Pourcentage 2 3" xfId="11"/>
    <cellStyle name="Pourcentage 3" xfId="13"/>
    <cellStyle name="Pourcentage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9525</xdr:colOff>
      <xdr:row>32</xdr:row>
      <xdr:rowOff>0</xdr:rowOff>
    </xdr:from>
    <xdr:ext cx="76200" cy="200025"/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4068425" y="63436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371475</xdr:colOff>
      <xdr:row>25</xdr:row>
      <xdr:rowOff>133350</xdr:rowOff>
    </xdr:from>
    <xdr:ext cx="76200" cy="20002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1734800" y="4371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142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SBM_finance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  <sheetName val="2020"/>
    </sheetNames>
    <sheetDataSet>
      <sheetData sheetId="0">
        <row r="4">
          <cell r="C4">
            <v>16665.786704981201</v>
          </cell>
          <cell r="D4">
            <v>144.33753489283501</v>
          </cell>
          <cell r="E4">
            <v>642.023287706877</v>
          </cell>
          <cell r="F4">
            <v>385.80618702632398</v>
          </cell>
          <cell r="G4">
            <v>170.81695514747199</v>
          </cell>
          <cell r="I4">
            <v>560.58471246023998</v>
          </cell>
          <cell r="J4">
            <v>18569.355382214901</v>
          </cell>
        </row>
        <row r="5">
          <cell r="C5">
            <v>239.18041351602301</v>
          </cell>
          <cell r="D5">
            <v>5.1562090827552796</v>
          </cell>
          <cell r="E5">
            <v>45.806360632732499</v>
          </cell>
          <cell r="F5">
            <v>18.173852685023999</v>
          </cell>
          <cell r="G5">
            <v>13.999503218188099</v>
          </cell>
          <cell r="I5">
            <v>0.251721426150192</v>
          </cell>
          <cell r="J5">
            <v>322.56806056087299</v>
          </cell>
        </row>
        <row r="6">
          <cell r="C6">
            <v>3370.8137262238802</v>
          </cell>
          <cell r="D6">
            <v>280.70708630932899</v>
          </cell>
          <cell r="E6">
            <v>1960.5410258894401</v>
          </cell>
          <cell r="F6">
            <v>918.44435355700796</v>
          </cell>
          <cell r="G6">
            <v>866.74106218776501</v>
          </cell>
          <cell r="I6">
            <v>2917.4996614558099</v>
          </cell>
          <cell r="J6">
            <v>10314.7469156232</v>
          </cell>
        </row>
        <row r="7">
          <cell r="C7">
            <v>5975.7559118819399</v>
          </cell>
          <cell r="D7">
            <v>184.10244511848401</v>
          </cell>
          <cell r="E7">
            <v>759.02626026190205</v>
          </cell>
          <cell r="F7">
            <v>400.810238851539</v>
          </cell>
          <cell r="G7">
            <v>278.96404675194498</v>
          </cell>
          <cell r="I7">
            <v>945.76930769234798</v>
          </cell>
          <cell r="J7">
            <v>8544.4282105581606</v>
          </cell>
        </row>
        <row r="8">
          <cell r="C8">
            <v>56812.426528005002</v>
          </cell>
          <cell r="D8">
            <v>783.06349987878502</v>
          </cell>
          <cell r="E8">
            <v>1692.60684940904</v>
          </cell>
          <cell r="F8">
            <v>858.72990015536595</v>
          </cell>
          <cell r="G8">
            <v>362.98602968837599</v>
          </cell>
          <cell r="I8">
            <v>1041.4383908479299</v>
          </cell>
          <cell r="J8">
            <v>61551.251197984398</v>
          </cell>
        </row>
        <row r="9">
          <cell r="C9">
            <v>6630.2239395361603</v>
          </cell>
          <cell r="D9">
            <v>23.048761221936498</v>
          </cell>
          <cell r="E9">
            <v>178.933678279969</v>
          </cell>
          <cell r="F9">
            <v>69.325078207329099</v>
          </cell>
          <cell r="G9">
            <v>46.408614338273303</v>
          </cell>
          <cell r="I9">
            <v>85.246057263471002</v>
          </cell>
          <cell r="J9">
            <v>7033.18612884714</v>
          </cell>
        </row>
        <row r="10">
          <cell r="C10">
            <v>2970.2149828714</v>
          </cell>
          <cell r="D10">
            <v>63.995723871236301</v>
          </cell>
          <cell r="E10">
            <v>630.62298724165203</v>
          </cell>
          <cell r="F10">
            <v>291.19940952528498</v>
          </cell>
          <cell r="G10">
            <v>158.93402564500599</v>
          </cell>
          <cell r="I10">
            <v>101.151675742835</v>
          </cell>
          <cell r="J10">
            <v>4216.11880489741</v>
          </cell>
        </row>
        <row r="11">
          <cell r="C11">
            <v>4830.1294905414697</v>
          </cell>
          <cell r="D11">
            <v>84.177731543377007</v>
          </cell>
          <cell r="E11">
            <v>2098.0783978719501</v>
          </cell>
          <cell r="F11">
            <v>938.22852039807503</v>
          </cell>
          <cell r="G11">
            <v>994.82148000501104</v>
          </cell>
          <cell r="I11">
            <v>2924.7400937790899</v>
          </cell>
          <cell r="J11">
            <v>11870.175714139001</v>
          </cell>
        </row>
        <row r="12">
          <cell r="C12">
            <v>22363.701148649201</v>
          </cell>
          <cell r="D12">
            <v>395.16140179014297</v>
          </cell>
          <cell r="E12">
            <v>3265.3967994693298</v>
          </cell>
          <cell r="F12">
            <v>1294.4572452935499</v>
          </cell>
          <cell r="G12">
            <v>758.65045510715504</v>
          </cell>
          <cell r="I12">
            <v>4841.2899117010802</v>
          </cell>
          <cell r="J12">
            <v>32918.656962010398</v>
          </cell>
        </row>
        <row r="13">
          <cell r="C13">
            <v>2969.6701036189302</v>
          </cell>
          <cell r="D13">
            <v>32.587238232262699</v>
          </cell>
          <cell r="E13">
            <v>451.72521218515601</v>
          </cell>
          <cell r="F13">
            <v>175.091489650028</v>
          </cell>
          <cell r="G13">
            <v>117.020607209757</v>
          </cell>
          <cell r="I13">
            <v>773.46610380306299</v>
          </cell>
          <cell r="J13">
            <v>4519.5607546991996</v>
          </cell>
        </row>
        <row r="14">
          <cell r="C14">
            <v>528.13692582250405</v>
          </cell>
          <cell r="D14">
            <v>23.6729427014835</v>
          </cell>
          <cell r="E14">
            <v>108.373582963226</v>
          </cell>
          <cell r="F14">
            <v>42.006310793229098</v>
          </cell>
          <cell r="G14">
            <v>28.074392271398299</v>
          </cell>
          <cell r="I14">
            <v>85.746500528207505</v>
          </cell>
          <cell r="J14">
            <v>816.01065508004899</v>
          </cell>
        </row>
        <row r="15">
          <cell r="C15">
            <v>58.671724913238798</v>
          </cell>
          <cell r="D15">
            <v>1.7721464325127301</v>
          </cell>
          <cell r="E15">
            <v>17.744664350855899</v>
          </cell>
          <cell r="F15">
            <v>6.8764006733222702</v>
          </cell>
          <cell r="G15">
            <v>4.5995796447287303</v>
          </cell>
          <cell r="I15">
            <v>28.006667501117601</v>
          </cell>
          <cell r="J15">
            <v>117.67118351577599</v>
          </cell>
        </row>
        <row r="16">
          <cell r="C16">
            <v>6.9047270362820896</v>
          </cell>
          <cell r="D16">
            <v>1.7870047681418699E-2</v>
          </cell>
          <cell r="E16">
            <v>3.3883056422261699</v>
          </cell>
          <cell r="F16">
            <v>1.31332569198536</v>
          </cell>
          <cell r="G16">
            <v>0.877754119901624</v>
          </cell>
          <cell r="I16">
            <v>0.96169549747153904</v>
          </cell>
          <cell r="J16">
            <v>13.463678035548201</v>
          </cell>
        </row>
        <row r="17">
          <cell r="C17">
            <v>156.40715541843801</v>
          </cell>
          <cell r="D17">
            <v>0.33172597746750199</v>
          </cell>
          <cell r="E17">
            <v>2.1277186073439101</v>
          </cell>
          <cell r="F17">
            <v>1.1233811270348</v>
          </cell>
          <cell r="G17">
            <v>0.78211546628158801</v>
          </cell>
          <cell r="I17">
            <v>2.1577616329389699</v>
          </cell>
          <cell r="J17">
            <v>162.92985822950499</v>
          </cell>
        </row>
        <row r="18">
          <cell r="C18">
            <v>6424.7918172433601</v>
          </cell>
          <cell r="D18">
            <v>74.155951344510399</v>
          </cell>
          <cell r="E18">
            <v>1085.26774908938</v>
          </cell>
          <cell r="F18">
            <v>572.92602338134702</v>
          </cell>
          <cell r="G18">
            <v>398.97162313700301</v>
          </cell>
          <cell r="I18">
            <v>1378.1803669230301</v>
          </cell>
          <cell r="J18">
            <v>9934.2935311186302</v>
          </cell>
        </row>
        <row r="19">
          <cell r="C19">
            <v>3475.5235303084901</v>
          </cell>
          <cell r="D19">
            <v>30.591912587868698</v>
          </cell>
          <cell r="E19">
            <v>102.766074138734</v>
          </cell>
          <cell r="F19">
            <v>52.505093255832101</v>
          </cell>
          <cell r="G19">
            <v>20.125526235325999</v>
          </cell>
          <cell r="I19">
            <v>63.235628686540899</v>
          </cell>
          <cell r="J19">
            <v>3744.74776521279</v>
          </cell>
        </row>
      </sheetData>
      <sheetData sheetId="1">
        <row r="4">
          <cell r="C4">
            <v>17116.130917701899</v>
          </cell>
          <cell r="D4">
            <v>149.20562713517799</v>
          </cell>
          <cell r="E4">
            <v>653.49028095101301</v>
          </cell>
          <cell r="F4">
            <v>405.93821647105801</v>
          </cell>
          <cell r="G4">
            <v>196.52850932650099</v>
          </cell>
          <cell r="I4">
            <v>651.81353737689199</v>
          </cell>
          <cell r="J4">
            <v>19173.107088962599</v>
          </cell>
        </row>
        <row r="5">
          <cell r="C5">
            <v>242.28247172480999</v>
          </cell>
          <cell r="D5">
            <v>5.0957116327102998</v>
          </cell>
          <cell r="E5">
            <v>45.881415942324701</v>
          </cell>
          <cell r="F5">
            <v>19.494221154458899</v>
          </cell>
          <cell r="G5">
            <v>11.9761468741544</v>
          </cell>
          <cell r="I5">
            <v>1.3797780544040299</v>
          </cell>
          <cell r="J5">
            <v>326.109745382862</v>
          </cell>
        </row>
        <row r="6">
          <cell r="C6">
            <v>3419.9882546574599</v>
          </cell>
          <cell r="D6">
            <v>292.043535730428</v>
          </cell>
          <cell r="E6">
            <v>2014.4834704561399</v>
          </cell>
          <cell r="F6">
            <v>983.07026492391003</v>
          </cell>
          <cell r="G6">
            <v>906.46786989565896</v>
          </cell>
          <cell r="I6">
            <v>2996.0530359549698</v>
          </cell>
          <cell r="J6">
            <v>10612.1064316186</v>
          </cell>
        </row>
        <row r="7">
          <cell r="C7">
            <v>6302.9833194090797</v>
          </cell>
          <cell r="D7">
            <v>196.14260288169299</v>
          </cell>
          <cell r="E7">
            <v>808.14113523667095</v>
          </cell>
          <cell r="F7">
            <v>442.30009122698101</v>
          </cell>
          <cell r="G7">
            <v>297.35130038946301</v>
          </cell>
          <cell r="I7">
            <v>900.999013925383</v>
          </cell>
          <cell r="J7">
            <v>8947.9174630692705</v>
          </cell>
        </row>
        <row r="8">
          <cell r="C8">
            <v>58079.344822440798</v>
          </cell>
          <cell r="D8">
            <v>829.14593331501601</v>
          </cell>
          <cell r="E8">
            <v>1722.8380134163101</v>
          </cell>
          <cell r="F8">
            <v>903.53990117751505</v>
          </cell>
          <cell r="G8">
            <v>417.62308231881502</v>
          </cell>
          <cell r="I8">
            <v>1191.25098866541</v>
          </cell>
          <cell r="J8">
            <v>63143.742741333903</v>
          </cell>
        </row>
        <row r="9">
          <cell r="C9">
            <v>6967.9498880863403</v>
          </cell>
          <cell r="D9">
            <v>24.6715373003622</v>
          </cell>
          <cell r="E9">
            <v>191.329479310653</v>
          </cell>
          <cell r="F9">
            <v>76.682407966235303</v>
          </cell>
          <cell r="G9">
            <v>49.9026227977159</v>
          </cell>
          <cell r="I9">
            <v>75.798442947367803</v>
          </cell>
          <cell r="J9">
            <v>7386.3343784086701</v>
          </cell>
        </row>
        <row r="10">
          <cell r="C10">
            <v>3040.06818889844</v>
          </cell>
          <cell r="D10">
            <v>64.885904008538105</v>
          </cell>
          <cell r="E10">
            <v>637.97583367898301</v>
          </cell>
          <cell r="F10">
            <v>309.76584422315</v>
          </cell>
          <cell r="G10">
            <v>167.783461371388</v>
          </cell>
          <cell r="I10">
            <v>99.956881274690602</v>
          </cell>
          <cell r="J10">
            <v>4320.43611345519</v>
          </cell>
        </row>
        <row r="11">
          <cell r="C11">
            <v>5061.2411462069704</v>
          </cell>
          <cell r="D11">
            <v>92.480248474001499</v>
          </cell>
          <cell r="E11">
            <v>2269.1918059517998</v>
          </cell>
          <cell r="F11">
            <v>1085.75007183967</v>
          </cell>
          <cell r="G11">
            <v>1092.5404669775701</v>
          </cell>
          <cell r="I11">
            <v>2955.2109187874898</v>
          </cell>
          <cell r="J11">
            <v>12556.4146582375</v>
          </cell>
        </row>
        <row r="12">
          <cell r="C12">
            <v>22504.780603568601</v>
          </cell>
          <cell r="D12">
            <v>404.165964365288</v>
          </cell>
          <cell r="E12">
            <v>3064.57140986486</v>
          </cell>
          <cell r="F12">
            <v>1323.9806554854299</v>
          </cell>
          <cell r="G12">
            <v>759.79669841282396</v>
          </cell>
          <cell r="I12">
            <v>4893.1718209280598</v>
          </cell>
          <cell r="J12">
            <v>32950.467152625097</v>
          </cell>
        </row>
        <row r="13">
          <cell r="C13">
            <v>3047.0324090883901</v>
          </cell>
          <cell r="D13">
            <v>34.138343174300999</v>
          </cell>
          <cell r="E13">
            <v>474.70825676266497</v>
          </cell>
          <cell r="F13">
            <v>190.381846023756</v>
          </cell>
          <cell r="G13">
            <v>123.637843907853</v>
          </cell>
          <cell r="I13">
            <v>768.99424568639404</v>
          </cell>
          <cell r="J13">
            <v>4638.8929446433604</v>
          </cell>
        </row>
        <row r="14">
          <cell r="C14">
            <v>555.02511531480195</v>
          </cell>
          <cell r="D14">
            <v>25.4466390758258</v>
          </cell>
          <cell r="E14">
            <v>115.414483869818</v>
          </cell>
          <cell r="F14">
            <v>46.2869725163102</v>
          </cell>
          <cell r="G14">
            <v>30.0597642776175</v>
          </cell>
          <cell r="I14">
            <v>83.170258606900404</v>
          </cell>
          <cell r="J14">
            <v>855.40323366127302</v>
          </cell>
        </row>
        <row r="15">
          <cell r="C15">
            <v>61.444260982050601</v>
          </cell>
          <cell r="D15">
            <v>1.8753636763995301</v>
          </cell>
          <cell r="E15">
            <v>18.8555942081925</v>
          </cell>
          <cell r="F15">
            <v>7.5595897546245299</v>
          </cell>
          <cell r="G15">
            <v>4.9143915185966103</v>
          </cell>
          <cell r="I15">
            <v>28.133420801256499</v>
          </cell>
          <cell r="J15">
            <v>122.78262094112</v>
          </cell>
        </row>
        <row r="16">
          <cell r="C16">
            <v>9.3059172887099209</v>
          </cell>
          <cell r="D16">
            <v>2.2213208922852602E-2</v>
          </cell>
          <cell r="E16">
            <v>3.4565523900234498</v>
          </cell>
          <cell r="F16">
            <v>1.3862291639034401</v>
          </cell>
          <cell r="G16">
            <v>0.90029046344796504</v>
          </cell>
          <cell r="I16">
            <v>0.79936479188075804</v>
          </cell>
          <cell r="J16">
            <v>15.8705673068884</v>
          </cell>
        </row>
        <row r="17">
          <cell r="C17">
            <v>167.85954773938499</v>
          </cell>
          <cell r="D17">
            <v>0.38149234450272801</v>
          </cell>
          <cell r="E17">
            <v>2.5212489921271901</v>
          </cell>
          <cell r="F17">
            <v>1.3796705261534501</v>
          </cell>
          <cell r="G17">
            <v>0.92781733722445603</v>
          </cell>
          <cell r="I17">
            <v>2.2693324093460698</v>
          </cell>
          <cell r="J17">
            <v>175.33910934873899</v>
          </cell>
        </row>
        <row r="18">
          <cell r="C18">
            <v>6603.7925926436201</v>
          </cell>
          <cell r="D18">
            <v>76.397721510252396</v>
          </cell>
          <cell r="E18">
            <v>1167.5041361778799</v>
          </cell>
          <cell r="F18">
            <v>638.74685619661705</v>
          </cell>
          <cell r="G18">
            <v>429.72116760308899</v>
          </cell>
          <cell r="I18">
            <v>1326.9421672167</v>
          </cell>
          <cell r="J18">
            <v>10243.1046413482</v>
          </cell>
        </row>
        <row r="19">
          <cell r="C19">
            <v>3568.7186507117099</v>
          </cell>
          <cell r="D19">
            <v>33.465655646576998</v>
          </cell>
          <cell r="E19">
            <v>100.38149230912499</v>
          </cell>
          <cell r="F19">
            <v>57.158083609046002</v>
          </cell>
          <cell r="G19">
            <v>18.831646214265898</v>
          </cell>
          <cell r="I19">
            <v>66.5506434499015</v>
          </cell>
          <cell r="J19">
            <v>3845.1061719406298</v>
          </cell>
        </row>
      </sheetData>
      <sheetData sheetId="2">
        <row r="4">
          <cell r="C4">
            <v>17440.040268147299</v>
          </cell>
          <cell r="D4">
            <v>158.09076499724901</v>
          </cell>
          <cell r="E4">
            <v>674.057869722585</v>
          </cell>
          <cell r="F4">
            <v>393.073872792592</v>
          </cell>
          <cell r="G4">
            <v>212.04491997621599</v>
          </cell>
          <cell r="I4">
            <v>679.85442319050298</v>
          </cell>
          <cell r="J4">
            <v>19557.162118826502</v>
          </cell>
        </row>
        <row r="5">
          <cell r="C5">
            <v>258.54872533903398</v>
          </cell>
          <cell r="D5">
            <v>4.73510017404816</v>
          </cell>
          <cell r="E5">
            <v>50.377171152029703</v>
          </cell>
          <cell r="F5">
            <v>21.140455530223502</v>
          </cell>
          <cell r="G5">
            <v>10.8569888059048</v>
          </cell>
          <cell r="I5">
            <v>0.972881087059976</v>
          </cell>
          <cell r="J5">
            <v>346.63132208830001</v>
          </cell>
        </row>
        <row r="6">
          <cell r="C6">
            <v>3426.9152412230501</v>
          </cell>
          <cell r="D6">
            <v>300.58427722237599</v>
          </cell>
          <cell r="E6">
            <v>2065.5651559223102</v>
          </cell>
          <cell r="F6">
            <v>1079.36953161064</v>
          </cell>
          <cell r="G6">
            <v>939.70329714344598</v>
          </cell>
          <cell r="I6">
            <v>3007.18950228828</v>
          </cell>
          <cell r="J6">
            <v>10819.327005410099</v>
          </cell>
        </row>
        <row r="7">
          <cell r="C7">
            <v>6389.6588028996002</v>
          </cell>
          <cell r="D7">
            <v>195.50467797003401</v>
          </cell>
          <cell r="E7">
            <v>815.46289448590596</v>
          </cell>
          <cell r="F7">
            <v>445.43486093912099</v>
          </cell>
          <cell r="G7">
            <v>280.78099945942603</v>
          </cell>
          <cell r="I7">
            <v>865.49103097713498</v>
          </cell>
          <cell r="J7">
            <v>8992.3332667312206</v>
          </cell>
        </row>
        <row r="8">
          <cell r="C8">
            <v>59642.0950656758</v>
          </cell>
          <cell r="D8">
            <v>827.280687346082</v>
          </cell>
          <cell r="E8">
            <v>1777.06165654136</v>
          </cell>
          <cell r="F8">
            <v>874.90636202222004</v>
          </cell>
          <cell r="G8">
            <v>450.595454949459</v>
          </cell>
          <cell r="I8">
            <v>1281.39398536107</v>
          </cell>
          <cell r="J8">
            <v>64853.333211896002</v>
          </cell>
        </row>
        <row r="9">
          <cell r="C9">
            <v>7460.0148172839399</v>
          </cell>
          <cell r="D9">
            <v>26.685368644699601</v>
          </cell>
          <cell r="E9">
            <v>204.89945249950301</v>
          </cell>
          <cell r="F9">
            <v>86.292257043230705</v>
          </cell>
          <cell r="G9">
            <v>52.073197910967998</v>
          </cell>
          <cell r="I9">
            <v>96.939143500562807</v>
          </cell>
          <cell r="J9">
            <v>7926.9042368828996</v>
          </cell>
        </row>
        <row r="10">
          <cell r="C10">
            <v>3005.9488536390199</v>
          </cell>
          <cell r="D10">
            <v>64.315804422346602</v>
          </cell>
          <cell r="E10">
            <v>596.78564745843505</v>
          </cell>
          <cell r="F10">
            <v>311.64182740517498</v>
          </cell>
          <cell r="G10">
            <v>177.238625578316</v>
          </cell>
          <cell r="I10">
            <v>117.404826047296</v>
          </cell>
          <cell r="J10">
            <v>4273.3355845505903</v>
          </cell>
        </row>
        <row r="11">
          <cell r="C11">
            <v>5312.3238067055399</v>
          </cell>
          <cell r="D11">
            <v>98.749051290358807</v>
          </cell>
          <cell r="E11">
            <v>2448.4588680360298</v>
          </cell>
          <cell r="F11">
            <v>1270.4494038355001</v>
          </cell>
          <cell r="G11">
            <v>1178.29340237771</v>
          </cell>
          <cell r="I11">
            <v>2816.74889676058</v>
          </cell>
          <cell r="J11">
            <v>13125.0234290057</v>
          </cell>
        </row>
        <row r="12">
          <cell r="C12">
            <v>22457.582561894302</v>
          </cell>
          <cell r="D12">
            <v>393.84750381204202</v>
          </cell>
          <cell r="E12">
            <v>2946.1525147512398</v>
          </cell>
          <cell r="F12">
            <v>1319.6703423564099</v>
          </cell>
          <cell r="G12">
            <v>724.88608252245695</v>
          </cell>
          <cell r="I12">
            <v>4816.59461786055</v>
          </cell>
          <cell r="J12">
            <v>32658.733623197</v>
          </cell>
        </row>
        <row r="13">
          <cell r="C13">
            <v>3219.8932797030202</v>
          </cell>
          <cell r="D13">
            <v>36.104186828428901</v>
          </cell>
          <cell r="E13">
            <v>483.98480056204897</v>
          </cell>
          <cell r="F13">
            <v>203.92763932122801</v>
          </cell>
          <cell r="G13">
            <v>123.141832585388</v>
          </cell>
          <cell r="I13">
            <v>865.17372708309995</v>
          </cell>
          <cell r="J13">
            <v>4932.2254660832205</v>
          </cell>
        </row>
        <row r="14">
          <cell r="C14">
            <v>587.13594824948404</v>
          </cell>
          <cell r="D14">
            <v>27.420469682835598</v>
          </cell>
          <cell r="E14">
            <v>117.09547974884001</v>
          </cell>
          <cell r="F14">
            <v>49.338266100664001</v>
          </cell>
          <cell r="G14">
            <v>29.792885996111</v>
          </cell>
          <cell r="I14">
            <v>96.000501756885996</v>
          </cell>
          <cell r="J14">
            <v>906.78355153482005</v>
          </cell>
        </row>
        <row r="15">
          <cell r="C15">
            <v>64.481925147594495</v>
          </cell>
          <cell r="D15">
            <v>1.9966461302885301</v>
          </cell>
          <cell r="E15">
            <v>19.020419853462698</v>
          </cell>
          <cell r="F15">
            <v>8.0127465587941291</v>
          </cell>
          <cell r="G15">
            <v>4.8372572695003297</v>
          </cell>
          <cell r="I15">
            <v>30.8274551968215</v>
          </cell>
          <cell r="J15">
            <v>129.17645015646201</v>
          </cell>
        </row>
        <row r="16">
          <cell r="C16">
            <v>11.5390811260951</v>
          </cell>
          <cell r="D16">
            <v>2.0253521748010601E-2</v>
          </cell>
          <cell r="E16">
            <v>3.1274216525166798</v>
          </cell>
          <cell r="F16">
            <v>1.3177156699361501</v>
          </cell>
          <cell r="G16">
            <v>0.79568101419773996</v>
          </cell>
          <cell r="I16">
            <v>0.999220062874981</v>
          </cell>
          <cell r="J16">
            <v>17.7993730473687</v>
          </cell>
        </row>
        <row r="17">
          <cell r="C17">
            <v>183.09981347484899</v>
          </cell>
          <cell r="D17">
            <v>0.47399460176278002</v>
          </cell>
          <cell r="E17">
            <v>2.88432390422409</v>
          </cell>
          <cell r="F17">
            <v>1.5753046570476801</v>
          </cell>
          <cell r="G17">
            <v>0.99289345814067698</v>
          </cell>
          <cell r="I17">
            <v>2.4160585844089799</v>
          </cell>
          <cell r="J17">
            <v>191.442388680433</v>
          </cell>
        </row>
        <row r="18">
          <cell r="C18">
            <v>6628.8813172083801</v>
          </cell>
          <cell r="D18">
            <v>78.803027435041898</v>
          </cell>
          <cell r="E18">
            <v>1221.42875164974</v>
          </cell>
          <cell r="F18">
            <v>667.01139065622795</v>
          </cell>
          <cell r="G18">
            <v>420.36738186396201</v>
          </cell>
          <cell r="I18">
            <v>1314.8243824478</v>
          </cell>
          <cell r="J18">
            <v>10331.3162512612</v>
          </cell>
        </row>
        <row r="19">
          <cell r="C19">
            <v>3778.1036448867799</v>
          </cell>
          <cell r="D19">
            <v>34.027659770656598</v>
          </cell>
          <cell r="E19">
            <v>112.081598232882</v>
          </cell>
          <cell r="F19">
            <v>52.794574716452601</v>
          </cell>
          <cell r="G19">
            <v>18.6293337209081</v>
          </cell>
          <cell r="I19">
            <v>75.503153786925196</v>
          </cell>
          <cell r="J19">
            <v>4071.1399651145998</v>
          </cell>
        </row>
      </sheetData>
      <sheetData sheetId="3">
        <row r="4">
          <cell r="C4">
            <v>17628.463348204699</v>
          </cell>
          <cell r="D4">
            <v>168.68377672169001</v>
          </cell>
          <cell r="E4">
            <v>688.26838945350096</v>
          </cell>
          <cell r="F4">
            <v>422.72728799703498</v>
          </cell>
          <cell r="G4">
            <v>223.060728929882</v>
          </cell>
          <cell r="I4">
            <v>662.75411974731605</v>
          </cell>
          <cell r="J4">
            <v>19793.957651054101</v>
          </cell>
        </row>
        <row r="5">
          <cell r="C5">
            <v>267.41082912102399</v>
          </cell>
          <cell r="D5">
            <v>4.3165784542787202</v>
          </cell>
          <cell r="E5">
            <v>52.9121536721944</v>
          </cell>
          <cell r="F5">
            <v>23.038320241889799</v>
          </cell>
          <cell r="G5">
            <v>10.7651740255479</v>
          </cell>
          <cell r="I5">
            <v>0.82171813945041805</v>
          </cell>
          <cell r="J5">
            <v>359.26477365438501</v>
          </cell>
        </row>
        <row r="6">
          <cell r="C6">
            <v>3417.3920100765299</v>
          </cell>
          <cell r="D6">
            <v>319.30283106307502</v>
          </cell>
          <cell r="E6">
            <v>2088.2334080706401</v>
          </cell>
          <cell r="F6">
            <v>1065.4179329977201</v>
          </cell>
          <cell r="G6">
            <v>994.21579729477799</v>
          </cell>
          <cell r="I6">
            <v>3022.56013085622</v>
          </cell>
          <cell r="J6">
            <v>10907.122110359</v>
          </cell>
        </row>
        <row r="7">
          <cell r="C7">
            <v>6430.7939668809104</v>
          </cell>
          <cell r="D7">
            <v>199.61445885428199</v>
          </cell>
          <cell r="E7">
            <v>810.95446856279204</v>
          </cell>
          <cell r="F7">
            <v>442.24737152972699</v>
          </cell>
          <cell r="G7">
            <v>290.50909511379302</v>
          </cell>
          <cell r="I7">
            <v>848.28036945481801</v>
          </cell>
          <cell r="J7">
            <v>9022.3997303963206</v>
          </cell>
        </row>
        <row r="8">
          <cell r="C8">
            <v>61384.4995612395</v>
          </cell>
          <cell r="D8">
            <v>891.88273772410105</v>
          </cell>
          <cell r="E8">
            <v>1814.52575401377</v>
          </cell>
          <cell r="F8">
            <v>940.90912489662605</v>
          </cell>
          <cell r="G8">
            <v>474.00404897599901</v>
          </cell>
          <cell r="I8">
            <v>1289.5795712653701</v>
          </cell>
          <cell r="J8">
            <v>66795.400798115399</v>
          </cell>
        </row>
        <row r="9">
          <cell r="C9">
            <v>7899.7607194838301</v>
          </cell>
          <cell r="D9">
            <v>29.980433440488401</v>
          </cell>
          <cell r="E9">
            <v>222.59132864579499</v>
          </cell>
          <cell r="F9">
            <v>96.660299917020694</v>
          </cell>
          <cell r="G9">
            <v>55.792881671078199</v>
          </cell>
          <cell r="I9">
            <v>105.30375609629399</v>
          </cell>
          <cell r="J9">
            <v>8410.0894192545002</v>
          </cell>
        </row>
        <row r="10">
          <cell r="C10">
            <v>3020.8723355873699</v>
          </cell>
          <cell r="D10">
            <v>69.0292376481205</v>
          </cell>
          <cell r="E10">
            <v>577.03386761794195</v>
          </cell>
          <cell r="F10">
            <v>305.172117389996</v>
          </cell>
          <cell r="G10">
            <v>188.44634694053201</v>
          </cell>
          <cell r="I10">
            <v>132.003952746999</v>
          </cell>
          <cell r="J10">
            <v>4292.5578579309604</v>
          </cell>
        </row>
        <row r="11">
          <cell r="C11">
            <v>5664.09239251299</v>
          </cell>
          <cell r="D11">
            <v>108.13931833332801</v>
          </cell>
          <cell r="E11">
            <v>2556.61821760255</v>
          </cell>
          <cell r="F11">
            <v>1319.4276625309899</v>
          </cell>
          <cell r="G11">
            <v>1335.25640245306</v>
          </cell>
          <cell r="I11">
            <v>2629.4242880424899</v>
          </cell>
          <cell r="J11">
            <v>13612.958281475399</v>
          </cell>
        </row>
        <row r="12">
          <cell r="C12">
            <v>22306.326511605901</v>
          </cell>
          <cell r="D12">
            <v>398.42118685622</v>
          </cell>
          <cell r="E12">
            <v>2763.83028825375</v>
          </cell>
          <cell r="F12">
            <v>1290.2301845186701</v>
          </cell>
          <cell r="G12">
            <v>691.34131814668501</v>
          </cell>
          <cell r="I12">
            <v>4633.6096077034399</v>
          </cell>
          <cell r="J12">
            <v>32083.759097084599</v>
          </cell>
        </row>
        <row r="13">
          <cell r="C13">
            <v>3418.9788287746501</v>
          </cell>
          <cell r="D13">
            <v>39.304653020049898</v>
          </cell>
          <cell r="E13">
            <v>507.42927558303302</v>
          </cell>
          <cell r="F13">
            <v>220.36147824629001</v>
          </cell>
          <cell r="G13">
            <v>127.349941688454</v>
          </cell>
          <cell r="I13">
            <v>914.26631820636203</v>
          </cell>
          <cell r="J13">
            <v>5227.6904955188402</v>
          </cell>
        </row>
        <row r="14">
          <cell r="C14">
            <v>627.67797011784296</v>
          </cell>
          <cell r="D14">
            <v>30.479853343006901</v>
          </cell>
          <cell r="E14">
            <v>122.152009392487</v>
          </cell>
          <cell r="F14">
            <v>53.047012802330897</v>
          </cell>
          <cell r="G14">
            <v>30.6568979615862</v>
          </cell>
          <cell r="I14">
            <v>104.275880491245</v>
          </cell>
          <cell r="J14">
            <v>968.28962410849795</v>
          </cell>
        </row>
        <row r="15">
          <cell r="C15">
            <v>70.498189028435704</v>
          </cell>
          <cell r="D15">
            <v>2.34578192346404</v>
          </cell>
          <cell r="E15">
            <v>20.480416088745201</v>
          </cell>
          <cell r="F15">
            <v>8.8938808297854699</v>
          </cell>
          <cell r="G15">
            <v>5.1375260063061701</v>
          </cell>
          <cell r="I15">
            <v>33.940396978195302</v>
          </cell>
          <cell r="J15">
            <v>141.29619085493201</v>
          </cell>
        </row>
        <row r="16">
          <cell r="C16">
            <v>14.543218665907601</v>
          </cell>
          <cell r="D16">
            <v>2.28576846132044E-2</v>
          </cell>
          <cell r="E16">
            <v>2.9423804757888301</v>
          </cell>
          <cell r="F16">
            <v>1.27778582477203</v>
          </cell>
          <cell r="G16">
            <v>0.73840892638990396</v>
          </cell>
          <cell r="I16">
            <v>1.0434065525710099</v>
          </cell>
          <cell r="J16">
            <v>20.568058130042601</v>
          </cell>
        </row>
        <row r="17">
          <cell r="C17">
            <v>210.158340585681</v>
          </cell>
          <cell r="D17">
            <v>0.67969168054168405</v>
          </cell>
          <cell r="E17">
            <v>3.0328990690277702</v>
          </cell>
          <cell r="F17">
            <v>1.6522220120172799</v>
          </cell>
          <cell r="G17">
            <v>1.0817689251759399</v>
          </cell>
          <cell r="I17">
            <v>2.9884769693709901</v>
          </cell>
          <cell r="J17">
            <v>219.59339924181501</v>
          </cell>
        </row>
        <row r="18">
          <cell r="C18">
            <v>6715.5800147356704</v>
          </cell>
          <cell r="D18">
            <v>84.984089932191097</v>
          </cell>
          <cell r="E18">
            <v>1245.7527219098599</v>
          </cell>
          <cell r="F18">
            <v>679.27373900902603</v>
          </cell>
          <cell r="G18">
            <v>446.03168093533299</v>
          </cell>
          <cell r="I18">
            <v>1322.7021686303699</v>
          </cell>
          <cell r="J18">
            <v>10494.3244151525</v>
          </cell>
        </row>
        <row r="19">
          <cell r="C19">
            <v>3976.5914384450498</v>
          </cell>
          <cell r="D19">
            <v>37.993559240548997</v>
          </cell>
          <cell r="E19">
            <v>112.81228281063601</v>
          </cell>
          <cell r="F19">
            <v>55.899829028837701</v>
          </cell>
          <cell r="G19">
            <v>18.235110983167701</v>
          </cell>
          <cell r="I19">
            <v>85.513747612828197</v>
          </cell>
          <cell r="J19">
            <v>4287.0459681210596</v>
          </cell>
        </row>
      </sheetData>
      <sheetData sheetId="4">
        <row r="4">
          <cell r="C4">
            <v>18083.4470275977</v>
          </cell>
          <cell r="D4">
            <v>174.285721128451</v>
          </cell>
          <cell r="E4">
            <v>691.77352298561698</v>
          </cell>
          <cell r="F4">
            <v>424.843925995787</v>
          </cell>
          <cell r="G4">
            <v>233.84116739627899</v>
          </cell>
          <cell r="I4">
            <v>722.42489110836698</v>
          </cell>
          <cell r="J4">
            <v>20330.616256212201</v>
          </cell>
        </row>
        <row r="5">
          <cell r="C5">
            <v>285.14602459417301</v>
          </cell>
          <cell r="D5">
            <v>4.5797053936220502</v>
          </cell>
          <cell r="E5">
            <v>52.928356933731699</v>
          </cell>
          <cell r="F5">
            <v>28.212475593203099</v>
          </cell>
          <cell r="G5">
            <v>11.441254440511999</v>
          </cell>
          <cell r="I5">
            <v>0.79007861128569301</v>
          </cell>
          <cell r="J5">
            <v>383.097895566528</v>
          </cell>
        </row>
        <row r="6">
          <cell r="C6">
            <v>3467.8399015145101</v>
          </cell>
          <cell r="D6">
            <v>348.94439350862302</v>
          </cell>
          <cell r="E6">
            <v>2056.1296227456701</v>
          </cell>
          <cell r="F6">
            <v>1068.9476944998801</v>
          </cell>
          <cell r="G6">
            <v>1010.6929778193499</v>
          </cell>
          <cell r="I6">
            <v>2984.2599813352299</v>
          </cell>
          <cell r="J6">
            <v>10936.8145714233</v>
          </cell>
        </row>
        <row r="7">
          <cell r="C7">
            <v>6623.3976795939197</v>
          </cell>
          <cell r="D7">
            <v>208.42516926937699</v>
          </cell>
          <cell r="E7">
            <v>802.06561265792698</v>
          </cell>
          <cell r="F7">
            <v>451.94220303663297</v>
          </cell>
          <cell r="G7">
            <v>290.14044487842</v>
          </cell>
          <cell r="I7">
            <v>830.23040901174704</v>
          </cell>
          <cell r="J7">
            <v>9206.2015184480206</v>
          </cell>
        </row>
        <row r="8">
          <cell r="C8">
            <v>62982.491320899098</v>
          </cell>
          <cell r="D8">
            <v>882.40058252854703</v>
          </cell>
          <cell r="E8">
            <v>1823.76656059845</v>
          </cell>
          <cell r="F8">
            <v>945.62035140997602</v>
          </cell>
          <cell r="G8">
            <v>496.91248071709498</v>
          </cell>
          <cell r="I8">
            <v>1349.94178557854</v>
          </cell>
          <cell r="J8">
            <v>68481.133081731707</v>
          </cell>
        </row>
        <row r="9">
          <cell r="C9">
            <v>8267.9514652959497</v>
          </cell>
          <cell r="D9">
            <v>33.877599985955499</v>
          </cell>
          <cell r="E9">
            <v>227.93919509956899</v>
          </cell>
          <cell r="F9">
            <v>101.68106742856899</v>
          </cell>
          <cell r="G9">
            <v>59.825795055642203</v>
          </cell>
          <cell r="I9">
            <v>122.892028807133</v>
          </cell>
          <cell r="J9">
            <v>8814.1671516728202</v>
          </cell>
        </row>
        <row r="10">
          <cell r="C10">
            <v>3000.5034777883602</v>
          </cell>
          <cell r="D10">
            <v>72.899644380220494</v>
          </cell>
          <cell r="E10">
            <v>578.62478459649697</v>
          </cell>
          <cell r="F10">
            <v>307.80643470072602</v>
          </cell>
          <cell r="G10">
            <v>192.27895009645201</v>
          </cell>
          <cell r="I10">
            <v>114.897132067897</v>
          </cell>
          <cell r="J10">
            <v>4267.0104236301604</v>
          </cell>
        </row>
        <row r="11">
          <cell r="C11">
            <v>6012.0742098746296</v>
          </cell>
          <cell r="D11">
            <v>127.249720649466</v>
          </cell>
          <cell r="E11">
            <v>2612.0259685952001</v>
          </cell>
          <cell r="F11">
            <v>1396.3199308073399</v>
          </cell>
          <cell r="G11">
            <v>1313.60197859343</v>
          </cell>
          <cell r="I11">
            <v>2732.87670133948</v>
          </cell>
          <cell r="J11">
            <v>14194.1485098595</v>
          </cell>
        </row>
        <row r="12">
          <cell r="C12">
            <v>22952.227133485299</v>
          </cell>
          <cell r="D12">
            <v>425.714569154473</v>
          </cell>
          <cell r="E12">
            <v>2648.5462202429899</v>
          </cell>
          <cell r="F12">
            <v>1278.08063086517</v>
          </cell>
          <cell r="G12">
            <v>681.635371389478</v>
          </cell>
          <cell r="I12">
            <v>4493.1291643704699</v>
          </cell>
          <cell r="J12">
            <v>32479.333089507902</v>
          </cell>
        </row>
        <row r="13">
          <cell r="C13">
            <v>3564.0827711299598</v>
          </cell>
          <cell r="D13">
            <v>44.329021412248203</v>
          </cell>
          <cell r="E13">
            <v>512.806272823227</v>
          </cell>
          <cell r="F13">
            <v>228.89571158239099</v>
          </cell>
          <cell r="G13">
            <v>134.592633918546</v>
          </cell>
          <cell r="I13">
            <v>981.45444834695604</v>
          </cell>
          <cell r="J13">
            <v>5466.1608592133298</v>
          </cell>
        </row>
        <row r="14">
          <cell r="C14">
            <v>655.47778536671399</v>
          </cell>
          <cell r="D14">
            <v>34.370757554919301</v>
          </cell>
          <cell r="E14">
            <v>121.220435201003</v>
          </cell>
          <cell r="F14">
            <v>54.1081993628977</v>
          </cell>
          <cell r="G14">
            <v>31.815868675117901</v>
          </cell>
          <cell r="I14">
            <v>113.43320915807</v>
          </cell>
          <cell r="J14">
            <v>1010.42625531872</v>
          </cell>
        </row>
        <row r="15">
          <cell r="C15">
            <v>74.012514256914201</v>
          </cell>
          <cell r="D15">
            <v>2.7335070887886999</v>
          </cell>
          <cell r="E15">
            <v>20.3965331455904</v>
          </cell>
          <cell r="F15">
            <v>9.1019722875709608</v>
          </cell>
          <cell r="G15">
            <v>5.3533411481499096</v>
          </cell>
          <cell r="I15">
            <v>36.425574338386099</v>
          </cell>
          <cell r="J15">
            <v>148.02344226540001</v>
          </cell>
        </row>
        <row r="16">
          <cell r="C16">
            <v>18.561513711745199</v>
          </cell>
          <cell r="D16">
            <v>2.98718164727628E-2</v>
          </cell>
          <cell r="E16">
            <v>2.7276457737317701</v>
          </cell>
          <cell r="F16">
            <v>1.21745419210471</v>
          </cell>
          <cell r="G16">
            <v>0.71590607143487395</v>
          </cell>
          <cell r="I16">
            <v>1.2149912536644201</v>
          </cell>
          <cell r="J16">
            <v>24.467382819153801</v>
          </cell>
        </row>
        <row r="17">
          <cell r="C17">
            <v>232.06794602774499</v>
          </cell>
          <cell r="D17">
            <v>0.92663878023944402</v>
          </cell>
          <cell r="E17">
            <v>4.0320318521109897</v>
          </cell>
          <cell r="F17">
            <v>2.2707476607968702</v>
          </cell>
          <cell r="G17">
            <v>1.4582277143612701</v>
          </cell>
          <cell r="I17">
            <v>3.2367237137846798</v>
          </cell>
          <cell r="J17">
            <v>243.992315749038</v>
          </cell>
        </row>
        <row r="18">
          <cell r="C18">
            <v>6921.4717716723699</v>
          </cell>
          <cell r="D18">
            <v>90.073942960524406</v>
          </cell>
          <cell r="E18">
            <v>1259.1635172802901</v>
          </cell>
          <cell r="F18">
            <v>709.31591281006604</v>
          </cell>
          <cell r="G18">
            <v>455.44026326338798</v>
          </cell>
          <cell r="I18">
            <v>1333.0577754205899</v>
          </cell>
          <cell r="J18">
            <v>10768.5231834072</v>
          </cell>
        </row>
        <row r="19">
          <cell r="C19">
            <v>4093.3754324942201</v>
          </cell>
          <cell r="D19">
            <v>39.2204096380732</v>
          </cell>
          <cell r="E19">
            <v>113.13247200724599</v>
          </cell>
          <cell r="F19">
            <v>55.466435128427001</v>
          </cell>
          <cell r="G19">
            <v>17.433992491365601</v>
          </cell>
          <cell r="I19">
            <v>91.3201096999546</v>
          </cell>
          <cell r="J19">
            <v>4409.9488514592804</v>
          </cell>
        </row>
      </sheetData>
      <sheetData sheetId="5">
        <row r="4">
          <cell r="C4">
            <v>18260.336414560501</v>
          </cell>
          <cell r="D4">
            <v>177.54377391586999</v>
          </cell>
          <cell r="E4">
            <v>721.01776022721197</v>
          </cell>
          <cell r="F4">
            <v>421.06811595286001</v>
          </cell>
          <cell r="G4">
            <v>240.09497929819099</v>
          </cell>
          <cell r="I4">
            <v>713.29717563525196</v>
          </cell>
          <cell r="J4">
            <v>20533.3582195899</v>
          </cell>
        </row>
        <row r="5">
          <cell r="C5">
            <v>289.28613413631098</v>
          </cell>
          <cell r="D5">
            <v>4.3675792029301501</v>
          </cell>
          <cell r="E5">
            <v>53.638322435934398</v>
          </cell>
          <cell r="F5">
            <v>27.476621462679599</v>
          </cell>
          <cell r="G5">
            <v>12.0200070828598</v>
          </cell>
          <cell r="I5">
            <v>1.5972863943557201</v>
          </cell>
          <cell r="J5">
            <v>388.38595071507001</v>
          </cell>
        </row>
        <row r="6">
          <cell r="C6">
            <v>3586.3911316859298</v>
          </cell>
          <cell r="D6">
            <v>375.49140757276302</v>
          </cell>
          <cell r="E6">
            <v>2143.68929432203</v>
          </cell>
          <cell r="F6">
            <v>1117.69437603646</v>
          </cell>
          <cell r="G6">
            <v>1067.24858866303</v>
          </cell>
          <cell r="I6">
            <v>2524.8201098949899</v>
          </cell>
          <cell r="J6">
            <v>10815.3349081752</v>
          </cell>
        </row>
        <row r="7">
          <cell r="C7">
            <v>6726.0418911373699</v>
          </cell>
          <cell r="D7">
            <v>211.497040091108</v>
          </cell>
          <cell r="E7">
            <v>768.92795919430296</v>
          </cell>
          <cell r="F7">
            <v>455.47531956514899</v>
          </cell>
          <cell r="G7">
            <v>270.03753091742402</v>
          </cell>
          <cell r="I7">
            <v>848.964071968898</v>
          </cell>
          <cell r="J7">
            <v>9280.9438128742495</v>
          </cell>
        </row>
        <row r="8">
          <cell r="C8">
            <v>64061.699605600603</v>
          </cell>
          <cell r="D8">
            <v>903.08062219446697</v>
          </cell>
          <cell r="E8">
            <v>1900.86500423538</v>
          </cell>
          <cell r="F8">
            <v>937.21612905636698</v>
          </cell>
          <cell r="G8">
            <v>510.20183100865501</v>
          </cell>
          <cell r="I8">
            <v>1315.5691409583801</v>
          </cell>
          <cell r="J8">
            <v>69628.6323330538</v>
          </cell>
        </row>
        <row r="9">
          <cell r="C9">
            <v>8627.3927925421794</v>
          </cell>
          <cell r="D9">
            <v>38.062520231049199</v>
          </cell>
          <cell r="E9">
            <v>239.017848459806</v>
          </cell>
          <cell r="F9">
            <v>111.453793794097</v>
          </cell>
          <cell r="G9">
            <v>63.530976712088403</v>
          </cell>
          <cell r="I9">
            <v>130.087138192217</v>
          </cell>
          <cell r="J9">
            <v>9209.5450699314406</v>
          </cell>
        </row>
        <row r="10">
          <cell r="C10">
            <v>3007.1041540260799</v>
          </cell>
          <cell r="D10">
            <v>75.050041213605397</v>
          </cell>
          <cell r="E10">
            <v>551.86618240082498</v>
          </cell>
          <cell r="F10">
            <v>293.18518528872499</v>
          </cell>
          <cell r="G10">
            <v>219.943173639691</v>
          </cell>
          <cell r="I10">
            <v>128.284071512542</v>
          </cell>
          <cell r="J10">
            <v>4275.4328080814603</v>
          </cell>
        </row>
        <row r="11">
          <cell r="C11">
            <v>6304.3713113562999</v>
          </cell>
          <cell r="D11">
            <v>141.95225622415299</v>
          </cell>
          <cell r="E11">
            <v>2829.9215704787698</v>
          </cell>
          <cell r="F11">
            <v>1547.70547608991</v>
          </cell>
          <cell r="G11">
            <v>1318.65573032926</v>
          </cell>
          <cell r="I11">
            <v>2613.6637876618602</v>
          </cell>
          <cell r="J11">
            <v>14756.2701321402</v>
          </cell>
        </row>
        <row r="12">
          <cell r="C12">
            <v>22767.8226529032</v>
          </cell>
          <cell r="D12">
            <v>431.55605397929202</v>
          </cell>
          <cell r="E12">
            <v>2424.45334525001</v>
          </cell>
          <cell r="F12">
            <v>1192.5251080604901</v>
          </cell>
          <cell r="G12">
            <v>703.964259955535</v>
          </cell>
          <cell r="I12">
            <v>4547.9298834783203</v>
          </cell>
          <cell r="J12">
            <v>32068.251303626799</v>
          </cell>
        </row>
        <row r="13">
          <cell r="C13">
            <v>3671.70218099768</v>
          </cell>
          <cell r="D13">
            <v>48.005669442909301</v>
          </cell>
          <cell r="E13">
            <v>521.39975120435201</v>
          </cell>
          <cell r="F13">
            <v>242.925063686372</v>
          </cell>
          <cell r="G13">
            <v>138.62697541480301</v>
          </cell>
          <cell r="I13">
            <v>1011.93113387837</v>
          </cell>
          <cell r="J13">
            <v>5634.5907746244802</v>
          </cell>
        </row>
        <row r="14">
          <cell r="C14">
            <v>678.08500900502702</v>
          </cell>
          <cell r="D14">
            <v>37.377185881683801</v>
          </cell>
          <cell r="E14">
            <v>121.951857406367</v>
          </cell>
          <cell r="F14">
            <v>56.8178346391134</v>
          </cell>
          <cell r="G14">
            <v>32.424038454129402</v>
          </cell>
          <cell r="I14">
            <v>116.734553728432</v>
          </cell>
          <cell r="J14">
            <v>1043.39047911475</v>
          </cell>
        </row>
        <row r="15">
          <cell r="C15">
            <v>76.926259363357104</v>
          </cell>
          <cell r="D15">
            <v>2.95593590500589</v>
          </cell>
          <cell r="E15">
            <v>20.6724472122207</v>
          </cell>
          <cell r="F15">
            <v>9.6348411890487409</v>
          </cell>
          <cell r="G15">
            <v>5.4956383761364798</v>
          </cell>
          <cell r="I15">
            <v>37.895462445327503</v>
          </cell>
          <cell r="J15">
            <v>153.580584491096</v>
          </cell>
        </row>
        <row r="16">
          <cell r="C16">
            <v>22.1346633859748</v>
          </cell>
          <cell r="D16">
            <v>3.7770327076240402E-2</v>
          </cell>
          <cell r="E16">
            <v>2.46441186372481</v>
          </cell>
          <cell r="F16">
            <v>1.1482682776434701</v>
          </cell>
          <cell r="G16">
            <v>0.65521019075590703</v>
          </cell>
          <cell r="I16">
            <v>1.18814798872526</v>
          </cell>
          <cell r="J16">
            <v>27.628472033900501</v>
          </cell>
        </row>
        <row r="17">
          <cell r="C17">
            <v>255.96928851821801</v>
          </cell>
          <cell r="D17">
            <v>1.2785340255745601</v>
          </cell>
          <cell r="E17">
            <v>4.8261002068555303</v>
          </cell>
          <cell r="F17">
            <v>2.85971992938995</v>
          </cell>
          <cell r="G17">
            <v>1.69406619349262</v>
          </cell>
          <cell r="I17">
            <v>4.1231509723976396</v>
          </cell>
          <cell r="J17">
            <v>270.75085984592801</v>
          </cell>
        </row>
        <row r="18">
          <cell r="C18">
            <v>7171.3867358605803</v>
          </cell>
          <cell r="D18">
            <v>94.660009526487599</v>
          </cell>
          <cell r="E18">
            <v>1230.3937376798001</v>
          </cell>
          <cell r="F18">
            <v>728.92572241834705</v>
          </cell>
          <cell r="G18">
            <v>432.01592600676997</v>
          </cell>
          <cell r="I18">
            <v>1394.59487108536</v>
          </cell>
          <cell r="J18">
            <v>11051.9770025773</v>
          </cell>
        </row>
        <row r="19">
          <cell r="C19">
            <v>4277.8866670118696</v>
          </cell>
          <cell r="D19">
            <v>41.134148222960199</v>
          </cell>
          <cell r="E19">
            <v>105.518204257962</v>
          </cell>
          <cell r="F19">
            <v>50.299272030247799</v>
          </cell>
          <cell r="G19">
            <v>18.3166719418799</v>
          </cell>
          <cell r="I19">
            <v>110.773319685563</v>
          </cell>
          <cell r="J19">
            <v>4603.9282831504797</v>
          </cell>
        </row>
      </sheetData>
      <sheetData sheetId="6">
        <row r="4">
          <cell r="C4">
            <v>18777.705561775401</v>
          </cell>
          <cell r="D4">
            <v>183.25975545103299</v>
          </cell>
          <cell r="E4">
            <v>712.42360763918498</v>
          </cell>
          <cell r="F4">
            <v>408.75484509189999</v>
          </cell>
          <cell r="G4">
            <v>244.024036101452</v>
          </cell>
          <cell r="I4">
            <v>756.21802351915903</v>
          </cell>
          <cell r="J4">
            <v>21082.385829578201</v>
          </cell>
        </row>
        <row r="5">
          <cell r="C5">
            <v>302.17412197478501</v>
          </cell>
          <cell r="D5">
            <v>4.1815644100437304</v>
          </cell>
          <cell r="E5">
            <v>63.7138530826318</v>
          </cell>
          <cell r="F5">
            <v>18.6028016518773</v>
          </cell>
          <cell r="G5">
            <v>14.8780052580315</v>
          </cell>
          <cell r="I5">
            <v>1.76516651896344</v>
          </cell>
          <cell r="J5">
            <v>405.31551289633302</v>
          </cell>
        </row>
        <row r="6">
          <cell r="C6">
            <v>3676.28688864998</v>
          </cell>
          <cell r="D6">
            <v>393.40753003213399</v>
          </cell>
          <cell r="E6">
            <v>2200.7027238865699</v>
          </cell>
          <cell r="F6">
            <v>1208.4186436237201</v>
          </cell>
          <cell r="G6">
            <v>1109.2531464249</v>
          </cell>
          <cell r="I6">
            <v>2627.4148036506299</v>
          </cell>
          <cell r="J6">
            <v>11215.483736267901</v>
          </cell>
        </row>
        <row r="7">
          <cell r="C7">
            <v>7000.0099297012903</v>
          </cell>
          <cell r="D7">
            <v>214.283000213305</v>
          </cell>
          <cell r="E7">
            <v>715.147260773742</v>
          </cell>
          <cell r="F7">
            <v>471.08114947050501</v>
          </cell>
          <cell r="G7">
            <v>301.50807758168997</v>
          </cell>
          <cell r="I7">
            <v>845.50554421837103</v>
          </cell>
          <cell r="J7">
            <v>9547.5349619588997</v>
          </cell>
        </row>
        <row r="8">
          <cell r="C8">
            <v>65519.627991118199</v>
          </cell>
          <cell r="D8">
            <v>930.76226873350799</v>
          </cell>
          <cell r="E8">
            <v>1878.2076928669401</v>
          </cell>
          <cell r="F8">
            <v>909.80917133358298</v>
          </cell>
          <cell r="G8">
            <v>518.55107671558596</v>
          </cell>
          <cell r="I8">
            <v>1208.33781336937</v>
          </cell>
          <cell r="J8">
            <v>70965.296014137202</v>
          </cell>
        </row>
        <row r="9">
          <cell r="C9">
            <v>8953.2252884926602</v>
          </cell>
          <cell r="D9">
            <v>41.517452187600803</v>
          </cell>
          <cell r="E9">
            <v>241.598054898073</v>
          </cell>
          <cell r="F9">
            <v>113.071645144052</v>
          </cell>
          <cell r="G9">
            <v>69.151947915750398</v>
          </cell>
          <cell r="I9">
            <v>143.894525221077</v>
          </cell>
          <cell r="J9">
            <v>9562.4589138592091</v>
          </cell>
        </row>
        <row r="10">
          <cell r="C10">
            <v>3080.65481968111</v>
          </cell>
          <cell r="D10">
            <v>78.599712053297495</v>
          </cell>
          <cell r="E10">
            <v>576.20648822098804</v>
          </cell>
          <cell r="F10">
            <v>318.01628833890499</v>
          </cell>
          <cell r="G10">
            <v>192.22567663760401</v>
          </cell>
          <cell r="I10">
            <v>132.68626477112699</v>
          </cell>
          <cell r="J10">
            <v>4378.3892497030402</v>
          </cell>
        </row>
        <row r="11">
          <cell r="C11">
            <v>6664.1833419975601</v>
          </cell>
          <cell r="D11">
            <v>154.47534635161799</v>
          </cell>
          <cell r="E11">
            <v>2831.7606177410698</v>
          </cell>
          <cell r="F11">
            <v>1754.8198332044799</v>
          </cell>
          <cell r="G11">
            <v>1363.48597280895</v>
          </cell>
          <cell r="I11">
            <v>2552.2555217341301</v>
          </cell>
          <cell r="J11">
            <v>15320.9806338378</v>
          </cell>
        </row>
        <row r="12">
          <cell r="C12">
            <v>22761.567703596</v>
          </cell>
          <cell r="D12">
            <v>443.16319700397901</v>
          </cell>
          <cell r="E12">
            <v>2362.2602854135098</v>
          </cell>
          <cell r="F12">
            <v>1176.51185479065</v>
          </cell>
          <cell r="G12">
            <v>702.47721359437105</v>
          </cell>
          <cell r="I12">
            <v>4451.9233727406399</v>
          </cell>
          <cell r="J12">
            <v>31897.9036271392</v>
          </cell>
        </row>
        <row r="13">
          <cell r="C13">
            <v>3823.84484797493</v>
          </cell>
          <cell r="D13">
            <v>51.326319806979903</v>
          </cell>
          <cell r="E13">
            <v>529.84827169488597</v>
          </cell>
          <cell r="F13">
            <v>248.088686380479</v>
          </cell>
          <cell r="G13">
            <v>151.772363038686</v>
          </cell>
          <cell r="I13">
            <v>1068.83946195983</v>
          </cell>
          <cell r="J13">
            <v>5873.7199508557896</v>
          </cell>
        </row>
        <row r="14">
          <cell r="C14">
            <v>709.68697618787201</v>
          </cell>
          <cell r="D14">
            <v>40.396984512004501</v>
          </cell>
          <cell r="E14">
            <v>122.565398087517</v>
          </cell>
          <cell r="F14">
            <v>57.389099072086303</v>
          </cell>
          <cell r="G14">
            <v>35.109072370693603</v>
          </cell>
          <cell r="I14">
            <v>124.50634976462401</v>
          </cell>
          <cell r="J14">
            <v>1089.6538799948</v>
          </cell>
        </row>
        <row r="15">
          <cell r="C15">
            <v>80.653475724069395</v>
          </cell>
          <cell r="D15">
            <v>3.25165743362605</v>
          </cell>
          <cell r="E15">
            <v>20.878952025025001</v>
          </cell>
          <cell r="F15">
            <v>9.7737660922007308</v>
          </cell>
          <cell r="G15">
            <v>5.97829008160714</v>
          </cell>
          <cell r="I15">
            <v>40.310000535263498</v>
          </cell>
          <cell r="J15">
            <v>160.846141891792</v>
          </cell>
        </row>
        <row r="16">
          <cell r="C16">
            <v>25.999281614426799</v>
          </cell>
          <cell r="D16">
            <v>4.5027442677599297E-2</v>
          </cell>
          <cell r="E16">
            <v>2.2109664836529301</v>
          </cell>
          <cell r="F16">
            <v>1.0352111968439599</v>
          </cell>
          <cell r="G16">
            <v>0.63329888615651797</v>
          </cell>
          <cell r="I16">
            <v>1.22085602492885</v>
          </cell>
          <cell r="J16">
            <v>31.144641648686701</v>
          </cell>
        </row>
        <row r="17">
          <cell r="C17">
            <v>278.77258860269399</v>
          </cell>
          <cell r="D17">
            <v>1.69528449261768</v>
          </cell>
          <cell r="E17">
            <v>5.4691415687788503</v>
          </cell>
          <cell r="F17">
            <v>3.5998990302626699</v>
          </cell>
          <cell r="G17">
            <v>2.30352961526967</v>
          </cell>
          <cell r="I17">
            <v>4.9238548276663403</v>
          </cell>
          <cell r="J17">
            <v>296.76429813728998</v>
          </cell>
        </row>
        <row r="18">
          <cell r="C18">
            <v>7410.3772790827297</v>
          </cell>
          <cell r="D18">
            <v>97.326125299515198</v>
          </cell>
          <cell r="E18">
            <v>1177.9334838529001</v>
          </cell>
          <cell r="F18">
            <v>775.76409197139299</v>
          </cell>
          <cell r="G18">
            <v>496.48396231724098</v>
          </cell>
          <cell r="I18">
            <v>1429.4036225592699</v>
          </cell>
          <cell r="J18">
            <v>11387.288565082999</v>
          </cell>
        </row>
        <row r="19">
          <cell r="C19">
            <v>4463.0566641720598</v>
          </cell>
          <cell r="D19">
            <v>43.418314036060302</v>
          </cell>
          <cell r="E19">
            <v>111.379550514881</v>
          </cell>
          <cell r="F19">
            <v>50.059949062847899</v>
          </cell>
          <cell r="G19">
            <v>17.267121746753698</v>
          </cell>
          <cell r="I19">
            <v>117.661474307068</v>
          </cell>
          <cell r="J19">
            <v>4802.8430738396701</v>
          </cell>
        </row>
      </sheetData>
      <sheetData sheetId="7">
        <row r="4">
          <cell r="C4">
            <v>19053.409889094499</v>
          </cell>
          <cell r="D4">
            <v>190.32683161930501</v>
          </cell>
          <cell r="E4">
            <v>719.48172587182898</v>
          </cell>
          <cell r="F4">
            <v>426.70380124134198</v>
          </cell>
          <cell r="G4">
            <v>234.11213616840701</v>
          </cell>
          <cell r="I4">
            <v>787.03253932852897</v>
          </cell>
          <cell r="J4">
            <v>21411.066923323899</v>
          </cell>
        </row>
        <row r="5">
          <cell r="C5">
            <v>308.45030326169302</v>
          </cell>
          <cell r="D5">
            <v>3.89790818501457</v>
          </cell>
          <cell r="E5">
            <v>63.904988312413401</v>
          </cell>
          <cell r="F5">
            <v>21.057874027111701</v>
          </cell>
          <cell r="G5">
            <v>14.1079435192551</v>
          </cell>
          <cell r="I5">
            <v>1.7202898620693201</v>
          </cell>
          <cell r="J5">
            <v>413.13930716755698</v>
          </cell>
        </row>
        <row r="6">
          <cell r="C6">
            <v>3750.0345537598901</v>
          </cell>
          <cell r="D6">
            <v>405.066221290285</v>
          </cell>
          <cell r="E6">
            <v>2221.4274905879602</v>
          </cell>
          <cell r="F6">
            <v>1274.8873366489599</v>
          </cell>
          <cell r="G6">
            <v>1149.7618805150601</v>
          </cell>
          <cell r="I6">
            <v>2665.5585854106498</v>
          </cell>
          <cell r="J6">
            <v>11466.7360682128</v>
          </cell>
        </row>
        <row r="7">
          <cell r="C7">
            <v>7113.8959787048898</v>
          </cell>
          <cell r="D7">
            <v>200.32726569417801</v>
          </cell>
          <cell r="E7">
            <v>693.44215624338597</v>
          </cell>
          <cell r="F7">
            <v>454.22823787189702</v>
          </cell>
          <cell r="G7">
            <v>301.33252762011801</v>
          </cell>
          <cell r="I7">
            <v>891.40084536359495</v>
          </cell>
          <cell r="J7">
            <v>9654.6270114980707</v>
          </cell>
        </row>
        <row r="8">
          <cell r="C8">
            <v>66829.505597294599</v>
          </cell>
          <cell r="D8">
            <v>932.37150376219597</v>
          </cell>
          <cell r="E8">
            <v>1896.8154591166401</v>
          </cell>
          <cell r="F8">
            <v>949.76007373073003</v>
          </cell>
          <cell r="G8">
            <v>497.48828935786401</v>
          </cell>
          <cell r="I8">
            <v>1085.02503014271</v>
          </cell>
          <cell r="J8">
            <v>72190.965953404797</v>
          </cell>
        </row>
        <row r="9">
          <cell r="C9">
            <v>9286.18186648351</v>
          </cell>
          <cell r="D9">
            <v>43.099889010033799</v>
          </cell>
          <cell r="E9">
            <v>248.459017987408</v>
          </cell>
          <cell r="F9">
            <v>121.724433910103</v>
          </cell>
          <cell r="G9">
            <v>70.1276346801817</v>
          </cell>
          <cell r="I9">
            <v>142.188503464798</v>
          </cell>
          <cell r="J9">
            <v>9911.7813455360301</v>
          </cell>
        </row>
        <row r="10">
          <cell r="C10">
            <v>3123.4263940689698</v>
          </cell>
          <cell r="D10">
            <v>78.864217633281299</v>
          </cell>
          <cell r="E10">
            <v>532.4163327558</v>
          </cell>
          <cell r="F10">
            <v>327.06727221141801</v>
          </cell>
          <cell r="G10">
            <v>185.15098057886101</v>
          </cell>
          <cell r="I10">
            <v>182.235521739174</v>
          </cell>
          <cell r="J10">
            <v>4429.1607189875003</v>
          </cell>
        </row>
        <row r="11">
          <cell r="C11">
            <v>6911.8886946407802</v>
          </cell>
          <cell r="D11">
            <v>158.712182650698</v>
          </cell>
          <cell r="E11">
            <v>2737.2567566795201</v>
          </cell>
          <cell r="F11">
            <v>1815.7810921924799</v>
          </cell>
          <cell r="G11">
            <v>1349.4866575107001</v>
          </cell>
          <cell r="I11">
            <v>2622.0521281435299</v>
          </cell>
          <cell r="J11">
            <v>15595.177511817699</v>
          </cell>
        </row>
        <row r="12">
          <cell r="C12">
            <v>22888.311514491299</v>
          </cell>
          <cell r="D12">
            <v>430.49768020268198</v>
          </cell>
          <cell r="E12">
            <v>2250.2900891497602</v>
          </cell>
          <cell r="F12">
            <v>1159.27279643514</v>
          </cell>
          <cell r="G12">
            <v>692.12803000692099</v>
          </cell>
          <cell r="I12">
            <v>4350.9097942258204</v>
          </cell>
          <cell r="J12">
            <v>31771.409904511602</v>
          </cell>
        </row>
        <row r="13">
          <cell r="C13">
            <v>3929.1523959729102</v>
          </cell>
          <cell r="D13">
            <v>53.2772038578848</v>
          </cell>
          <cell r="E13">
            <v>552.70633233947206</v>
          </cell>
          <cell r="F13">
            <v>270.87780326813998</v>
          </cell>
          <cell r="G13">
            <v>156.07477920800099</v>
          </cell>
          <cell r="I13">
            <v>1091.78671337628</v>
          </cell>
          <cell r="J13">
            <v>6053.87522802269</v>
          </cell>
        </row>
        <row r="14">
          <cell r="C14">
            <v>734.61377193053102</v>
          </cell>
          <cell r="D14">
            <v>42.2366144364889</v>
          </cell>
          <cell r="E14">
            <v>126.223517518683</v>
          </cell>
          <cell r="F14">
            <v>61.862309304871097</v>
          </cell>
          <cell r="G14">
            <v>35.644091287124802</v>
          </cell>
          <cell r="I14">
            <v>125.036905595641</v>
          </cell>
          <cell r="J14">
            <v>1125.6172100733399</v>
          </cell>
        </row>
        <row r="15">
          <cell r="C15">
            <v>83.957694909318107</v>
          </cell>
          <cell r="D15">
            <v>3.5002865728324601</v>
          </cell>
          <cell r="E15">
            <v>21.616682960747099</v>
          </cell>
          <cell r="F15">
            <v>10.591507843495799</v>
          </cell>
          <cell r="G15">
            <v>6.1021553992420996</v>
          </cell>
          <cell r="I15">
            <v>41.326338705146199</v>
          </cell>
          <cell r="J15">
            <v>167.09466639078201</v>
          </cell>
        </row>
        <row r="16">
          <cell r="C16">
            <v>30.133124786420002</v>
          </cell>
          <cell r="D16">
            <v>5.29756486647762E-2</v>
          </cell>
          <cell r="E16">
            <v>2.0543000905943698</v>
          </cell>
          <cell r="F16">
            <v>1.00678163705003</v>
          </cell>
          <cell r="G16">
            <v>0.58008584797900598</v>
          </cell>
          <cell r="I16">
            <v>1.1373283554270901</v>
          </cell>
          <cell r="J16">
            <v>34.964596366135197</v>
          </cell>
        </row>
        <row r="17">
          <cell r="C17">
            <v>300.25507597596402</v>
          </cell>
          <cell r="D17">
            <v>2.0972842331253898</v>
          </cell>
          <cell r="E17">
            <v>6.7392042607997897</v>
          </cell>
          <cell r="F17">
            <v>4.4111668526754002</v>
          </cell>
          <cell r="G17">
            <v>2.92573215190539</v>
          </cell>
          <cell r="I17">
            <v>6.6234614316462999</v>
          </cell>
          <cell r="J17">
            <v>323.05192490611603</v>
          </cell>
        </row>
        <row r="18">
          <cell r="C18">
            <v>7653.9022714554603</v>
          </cell>
          <cell r="D18">
            <v>108.335441398862</v>
          </cell>
          <cell r="E18">
            <v>1178.5842076354299</v>
          </cell>
          <cell r="F18">
            <v>771.98047864995999</v>
          </cell>
          <cell r="G18">
            <v>512.12152331402297</v>
          </cell>
          <cell r="I18">
            <v>1504.05298638157</v>
          </cell>
          <cell r="J18">
            <v>11728.9769088353</v>
          </cell>
        </row>
        <row r="19">
          <cell r="C19">
            <v>4634.3816942071098</v>
          </cell>
          <cell r="D19">
            <v>43.665816544467198</v>
          </cell>
          <cell r="E19">
            <v>107.68397649614801</v>
          </cell>
          <cell r="F19">
            <v>50.725165548340897</v>
          </cell>
          <cell r="G19">
            <v>16.655867508719901</v>
          </cell>
          <cell r="I19">
            <v>132.96599883414899</v>
          </cell>
          <cell r="J19">
            <v>4986.0785191389296</v>
          </cell>
        </row>
      </sheetData>
      <sheetData sheetId="8">
        <row r="4">
          <cell r="C4">
            <v>19435.590753264001</v>
          </cell>
          <cell r="D4">
            <v>204.519769463839</v>
          </cell>
          <cell r="E4">
            <v>736.39780532246903</v>
          </cell>
          <cell r="F4">
            <v>458.10718829603201</v>
          </cell>
          <cell r="G4">
            <v>240.96302276121401</v>
          </cell>
          <cell r="I4">
            <v>796.12428102472995</v>
          </cell>
          <cell r="J4">
            <v>21871.702820132199</v>
          </cell>
        </row>
        <row r="5">
          <cell r="C5">
            <v>308.70603048526101</v>
          </cell>
          <cell r="D5">
            <v>4.0503847130858102</v>
          </cell>
          <cell r="E5">
            <v>62.520613372476397</v>
          </cell>
          <cell r="F5">
            <v>21.782840905281301</v>
          </cell>
          <cell r="G5">
            <v>14.123032572163901</v>
          </cell>
          <cell r="I5">
            <v>-0.73049650230699403</v>
          </cell>
          <cell r="J5">
            <v>410.45240554596199</v>
          </cell>
        </row>
        <row r="6">
          <cell r="C6">
            <v>3810.5787574774599</v>
          </cell>
          <cell r="D6">
            <v>489.78657834316402</v>
          </cell>
          <cell r="E6">
            <v>2263.0319042200899</v>
          </cell>
          <cell r="F6">
            <v>1407.6537672890699</v>
          </cell>
          <cell r="G6">
            <v>1177.8335643819901</v>
          </cell>
          <cell r="I6">
            <v>2470.2109845872501</v>
          </cell>
          <cell r="J6">
            <v>11619.095556299</v>
          </cell>
        </row>
        <row r="7">
          <cell r="C7">
            <v>7502.7120450945004</v>
          </cell>
          <cell r="D7">
            <v>227.82022377752</v>
          </cell>
          <cell r="E7">
            <v>645.74951000308204</v>
          </cell>
          <cell r="F7">
            <v>462.68914317178798</v>
          </cell>
          <cell r="G7">
            <v>285.96339280356199</v>
          </cell>
          <cell r="I7">
            <v>712.83521454984702</v>
          </cell>
          <cell r="J7">
            <v>9837.7695294003006</v>
          </cell>
        </row>
        <row r="8">
          <cell r="C8">
            <v>67533.236228218506</v>
          </cell>
          <cell r="D8">
            <v>989.91714992168897</v>
          </cell>
          <cell r="E8">
            <v>1941.41239585015</v>
          </cell>
          <cell r="F8">
            <v>1019.6579352395501</v>
          </cell>
          <cell r="G8">
            <v>512.046423367579</v>
          </cell>
          <cell r="I8">
            <v>1040.5959426300601</v>
          </cell>
          <cell r="J8">
            <v>73036.866075227605</v>
          </cell>
        </row>
        <row r="9">
          <cell r="C9">
            <v>9589.1177819716504</v>
          </cell>
          <cell r="D9">
            <v>47.688989083121299</v>
          </cell>
          <cell r="E9">
            <v>264.86261061225599</v>
          </cell>
          <cell r="F9">
            <v>128.51946703332899</v>
          </cell>
          <cell r="G9">
            <v>77.954375891468999</v>
          </cell>
          <cell r="I9">
            <v>126.30705159051099</v>
          </cell>
          <cell r="J9">
            <v>10234.450276182301</v>
          </cell>
        </row>
        <row r="10">
          <cell r="C10">
            <v>3089.6724855299199</v>
          </cell>
          <cell r="D10">
            <v>84.060917070209896</v>
          </cell>
          <cell r="E10">
            <v>546.54251534719594</v>
          </cell>
          <cell r="F10">
            <v>341.383302149413</v>
          </cell>
          <cell r="G10">
            <v>192.653862838587</v>
          </cell>
          <cell r="I10">
            <v>131.843203378639</v>
          </cell>
          <cell r="J10">
            <v>4386.1562863139698</v>
          </cell>
        </row>
        <row r="11">
          <cell r="C11">
            <v>7211.6970611328597</v>
          </cell>
          <cell r="D11">
            <v>172.11893701455</v>
          </cell>
          <cell r="E11">
            <v>2861.4410405531899</v>
          </cell>
          <cell r="F11">
            <v>2008.95348910083</v>
          </cell>
          <cell r="G11">
            <v>1391.0037717842999</v>
          </cell>
          <cell r="I11">
            <v>2631.6748782739601</v>
          </cell>
          <cell r="J11">
            <v>16276.889177859701</v>
          </cell>
        </row>
        <row r="12">
          <cell r="C12">
            <v>22608.689879490499</v>
          </cell>
          <cell r="D12">
            <v>447.91579036108999</v>
          </cell>
          <cell r="E12">
            <v>2187.3542128807999</v>
          </cell>
          <cell r="F12">
            <v>1180.4122093610399</v>
          </cell>
          <cell r="G12">
            <v>698.65356367990296</v>
          </cell>
          <cell r="I12">
            <v>4353.5958450531398</v>
          </cell>
          <cell r="J12">
            <v>31476.621500826499</v>
          </cell>
        </row>
        <row r="13">
          <cell r="C13">
            <v>4033.9601347798098</v>
          </cell>
          <cell r="D13">
            <v>58.878746280262099</v>
          </cell>
          <cell r="E13">
            <v>588.085956273791</v>
          </cell>
          <cell r="F13">
            <v>285.451138231855</v>
          </cell>
          <cell r="G13">
            <v>173.21224610572699</v>
          </cell>
          <cell r="I13">
            <v>1081.77352829506</v>
          </cell>
          <cell r="J13">
            <v>6221.3617499665097</v>
          </cell>
        </row>
        <row r="14">
          <cell r="C14">
            <v>755.20707022750901</v>
          </cell>
          <cell r="D14">
            <v>45.4275656540512</v>
          </cell>
          <cell r="E14">
            <v>131.65205896783701</v>
          </cell>
          <cell r="F14">
            <v>63.903238409337099</v>
          </cell>
          <cell r="G14">
            <v>38.7770607629691</v>
          </cell>
          <cell r="I14">
            <v>117.14115808218</v>
          </cell>
          <cell r="J14">
            <v>1152.10815210388</v>
          </cell>
        </row>
        <row r="15">
          <cell r="C15">
            <v>110.833824445337</v>
          </cell>
          <cell r="D15">
            <v>4.9119925802268503</v>
          </cell>
          <cell r="E15">
            <v>28.491537273232598</v>
          </cell>
          <cell r="F15">
            <v>13.8236484556209</v>
          </cell>
          <cell r="G15">
            <v>8.3838467145341191</v>
          </cell>
          <cell r="I15">
            <v>52.224502565975698</v>
          </cell>
          <cell r="J15">
            <v>218.66935203492801</v>
          </cell>
        </row>
        <row r="16">
          <cell r="C16">
            <v>34.765572594843803</v>
          </cell>
          <cell r="D16">
            <v>6.4692573138349294E-2</v>
          </cell>
          <cell r="E16">
            <v>2.0366730771921202</v>
          </cell>
          <cell r="F16">
            <v>0.98856534500648696</v>
          </cell>
          <cell r="G16">
            <v>0.599851449687405</v>
          </cell>
          <cell r="I16">
            <v>1.01727967485346</v>
          </cell>
          <cell r="J16">
            <v>39.4726347147216</v>
          </cell>
        </row>
        <row r="17">
          <cell r="C17">
            <v>321.76106512427401</v>
          </cell>
          <cell r="D17">
            <v>2.7193411490277599</v>
          </cell>
          <cell r="E17">
            <v>8.2999663851579104</v>
          </cell>
          <cell r="F17">
            <v>5.9413356534299799</v>
          </cell>
          <cell r="G17">
            <v>3.6705446616478898</v>
          </cell>
          <cell r="I17">
            <v>6.9711710172058199</v>
          </cell>
          <cell r="J17">
            <v>349.363423990743</v>
          </cell>
        </row>
        <row r="18">
          <cell r="C18">
            <v>7877.6864347316096</v>
          </cell>
          <cell r="D18">
            <v>109.24084064329899</v>
          </cell>
          <cell r="E18">
            <v>1210.9353585403701</v>
          </cell>
          <cell r="F18">
            <v>867.53017744277895</v>
          </cell>
          <cell r="G18">
            <v>536.142162227168</v>
          </cell>
          <cell r="I18">
            <v>1392.61435350846</v>
          </cell>
          <cell r="J18">
            <v>11994.149327093701</v>
          </cell>
        </row>
        <row r="19">
          <cell r="C19">
            <v>4738.2260039183902</v>
          </cell>
          <cell r="D19">
            <v>47.5568866317223</v>
          </cell>
          <cell r="E19">
            <v>110.231323750184</v>
          </cell>
          <cell r="F19">
            <v>54.073693765489203</v>
          </cell>
          <cell r="G19">
            <v>19.125758710317999</v>
          </cell>
          <cell r="I19">
            <v>129.265567331602</v>
          </cell>
          <cell r="J19">
            <v>5098.47923410771</v>
          </cell>
        </row>
      </sheetData>
      <sheetData sheetId="9">
        <row r="4">
          <cell r="C4">
            <v>19841.693275399899</v>
          </cell>
          <cell r="D4">
            <v>210.362719931865</v>
          </cell>
          <cell r="E4">
            <v>732.43926159314105</v>
          </cell>
          <cell r="F4">
            <v>488.413263700421</v>
          </cell>
          <cell r="G4">
            <v>238.21291419768099</v>
          </cell>
          <cell r="I4">
            <v>904.70877212275195</v>
          </cell>
          <cell r="J4">
            <v>22415.8302069458</v>
          </cell>
        </row>
        <row r="5">
          <cell r="C5">
            <v>299.62441906201298</v>
          </cell>
          <cell r="D5">
            <v>3.9781452430098199</v>
          </cell>
          <cell r="E5">
            <v>61.532691999588202</v>
          </cell>
          <cell r="F5">
            <v>23.263663460054499</v>
          </cell>
          <cell r="G5">
            <v>10.7508348138689</v>
          </cell>
          <cell r="I5">
            <v>-0.70442399675130796</v>
          </cell>
          <cell r="J5">
            <v>398.44533058178303</v>
          </cell>
        </row>
        <row r="6">
          <cell r="C6">
            <v>3964.7743021013798</v>
          </cell>
          <cell r="D6">
            <v>548.62286800960896</v>
          </cell>
          <cell r="E6">
            <v>2157.0931400692298</v>
          </cell>
          <cell r="F6">
            <v>1471.6572145585301</v>
          </cell>
          <cell r="G6">
            <v>1172.21650731402</v>
          </cell>
          <cell r="I6">
            <v>2643.63804188124</v>
          </cell>
          <cell r="J6">
            <v>11958.002073934</v>
          </cell>
        </row>
        <row r="7">
          <cell r="C7">
            <v>7621.7521719434899</v>
          </cell>
          <cell r="D7">
            <v>228.20600167546701</v>
          </cell>
          <cell r="E7">
            <v>647.14820814504697</v>
          </cell>
          <cell r="F7">
            <v>487.41801483109703</v>
          </cell>
          <cell r="G7">
            <v>277.935885469244</v>
          </cell>
          <cell r="I7">
            <v>650.01758873893596</v>
          </cell>
          <cell r="J7">
            <v>9912.4778708032809</v>
          </cell>
        </row>
        <row r="8">
          <cell r="C8">
            <v>69010.912157382496</v>
          </cell>
          <cell r="D8">
            <v>1025.00440515081</v>
          </cell>
          <cell r="E8">
            <v>1930.9762351091899</v>
          </cell>
          <cell r="F8">
            <v>1087.1133933977101</v>
          </cell>
          <cell r="G8">
            <v>506.20244267007098</v>
          </cell>
          <cell r="I8">
            <v>944.67743066845105</v>
          </cell>
          <cell r="J8">
            <v>74504.886064378705</v>
          </cell>
        </row>
        <row r="9">
          <cell r="C9">
            <v>9919.0476676127</v>
          </cell>
          <cell r="D9">
            <v>50.891358300546798</v>
          </cell>
          <cell r="E9">
            <v>273.79040237713298</v>
          </cell>
          <cell r="F9">
            <v>138.06132984958501</v>
          </cell>
          <cell r="G9">
            <v>78.563223343769195</v>
          </cell>
          <cell r="I9">
            <v>118.382045947994</v>
          </cell>
          <cell r="J9">
            <v>10578.7360274317</v>
          </cell>
        </row>
        <row r="10">
          <cell r="C10">
            <v>3186.7493522818199</v>
          </cell>
          <cell r="D10">
            <v>88.541826764168206</v>
          </cell>
          <cell r="E10">
            <v>542.53661354056305</v>
          </cell>
          <cell r="F10">
            <v>366.65628380514403</v>
          </cell>
          <cell r="G10">
            <v>206.97976015365899</v>
          </cell>
          <cell r="I10">
            <v>121.36907455150801</v>
          </cell>
          <cell r="J10">
            <v>4512.8329110968698</v>
          </cell>
        </row>
        <row r="11">
          <cell r="C11">
            <v>7486.1494877703799</v>
          </cell>
          <cell r="D11">
            <v>180.38947070911101</v>
          </cell>
          <cell r="E11">
            <v>2895.9583964098902</v>
          </cell>
          <cell r="F11">
            <v>2188.2757124015402</v>
          </cell>
          <cell r="G11">
            <v>1477.7337157915599</v>
          </cell>
          <cell r="I11">
            <v>2814.3464961028499</v>
          </cell>
          <cell r="J11">
            <v>17042.853279185299</v>
          </cell>
        </row>
        <row r="12">
          <cell r="C12">
            <v>22682.2730635605</v>
          </cell>
          <cell r="D12">
            <v>448.60487724536699</v>
          </cell>
          <cell r="E12">
            <v>2089.17968424323</v>
          </cell>
          <cell r="F12">
            <v>1244.2863645222899</v>
          </cell>
          <cell r="G12">
            <v>691.81007925389997</v>
          </cell>
          <cell r="I12">
            <v>4100.9401136450397</v>
          </cell>
          <cell r="J12">
            <v>31257.0941824703</v>
          </cell>
        </row>
        <row r="13">
          <cell r="C13">
            <v>4166.0091220265404</v>
          </cell>
          <cell r="D13">
            <v>62.554335792773003</v>
          </cell>
          <cell r="E13">
            <v>624.89090598968903</v>
          </cell>
          <cell r="F13">
            <v>315.06012514954801</v>
          </cell>
          <cell r="G13">
            <v>179.21535828859999</v>
          </cell>
          <cell r="I13">
            <v>1102.02600390319</v>
          </cell>
          <cell r="J13">
            <v>6449.7558511503403</v>
          </cell>
        </row>
        <row r="14">
          <cell r="C14">
            <v>792.07598348254896</v>
          </cell>
          <cell r="D14">
            <v>48.7116028217837</v>
          </cell>
          <cell r="E14">
            <v>138.03909502072</v>
          </cell>
          <cell r="F14">
            <v>69.596622981401396</v>
          </cell>
          <cell r="G14">
            <v>39.587841284854498</v>
          </cell>
          <cell r="I14">
            <v>116.270754607746</v>
          </cell>
          <cell r="J14">
            <v>1204.2819001990499</v>
          </cell>
        </row>
        <row r="15">
          <cell r="C15">
            <v>140.155972174352</v>
          </cell>
          <cell r="D15">
            <v>6.4400944615301103</v>
          </cell>
          <cell r="E15">
            <v>33.819177601804</v>
          </cell>
          <cell r="F15">
            <v>17.0619582168382</v>
          </cell>
          <cell r="G15">
            <v>9.7211696865721091</v>
          </cell>
          <cell r="I15">
            <v>67.505564156923995</v>
          </cell>
          <cell r="J15">
            <v>274.70393629801998</v>
          </cell>
        </row>
        <row r="16">
          <cell r="C16">
            <v>39.1263056378843</v>
          </cell>
          <cell r="D16">
            <v>7.4249960533203194E-2</v>
          </cell>
          <cell r="E16">
            <v>1.92569195557785</v>
          </cell>
          <cell r="F16">
            <v>0.97090360036684198</v>
          </cell>
          <cell r="G16">
            <v>0.55227838409918295</v>
          </cell>
          <cell r="I16">
            <v>0.94296644683685304</v>
          </cell>
          <cell r="J16">
            <v>43.592395985298197</v>
          </cell>
        </row>
        <row r="17">
          <cell r="C17">
            <v>359.33448508876802</v>
          </cell>
          <cell r="D17">
            <v>3.4773219482185</v>
          </cell>
          <cell r="E17">
            <v>10.6636253235797</v>
          </cell>
          <cell r="F17">
            <v>8.0285255751276399</v>
          </cell>
          <cell r="G17">
            <v>4.5799032512581901</v>
          </cell>
          <cell r="I17">
            <v>7.90746881495906</v>
          </cell>
          <cell r="J17">
            <v>393.99133000191102</v>
          </cell>
        </row>
        <row r="18">
          <cell r="C18">
            <v>8150.2259646840603</v>
          </cell>
          <cell r="D18">
            <v>113.70348728637499</v>
          </cell>
          <cell r="E18">
            <v>1266.8510518230901</v>
          </cell>
          <cell r="F18">
            <v>954.10517094188594</v>
          </cell>
          <cell r="G18">
            <v>544.08674198686106</v>
          </cell>
          <cell r="I18">
            <v>1337.0745902574399</v>
          </cell>
          <cell r="J18">
            <v>12366.047006979699</v>
          </cell>
        </row>
        <row r="19">
          <cell r="C19">
            <v>4702.5816561582096</v>
          </cell>
          <cell r="D19">
            <v>48.854807778848198</v>
          </cell>
          <cell r="E19">
            <v>121.507346146036</v>
          </cell>
          <cell r="F19">
            <v>54.791497855531802</v>
          </cell>
          <cell r="G19">
            <v>18.487957451977799</v>
          </cell>
          <cell r="I19">
            <v>112.05820223175699</v>
          </cell>
          <cell r="J19">
            <v>5058.2814676223597</v>
          </cell>
        </row>
      </sheetData>
      <sheetData sheetId="10">
        <row r="4">
          <cell r="C4">
            <v>19450.037967332599</v>
          </cell>
          <cell r="D4">
            <v>195.97387338713401</v>
          </cell>
          <cell r="E4">
            <v>686.52399723162398</v>
          </cell>
          <cell r="F4">
            <v>461.08132958135297</v>
          </cell>
          <cell r="G4">
            <v>205.34381499877301</v>
          </cell>
          <cell r="I4">
            <v>873.14127063213095</v>
          </cell>
          <cell r="J4">
            <v>21872.102253163601</v>
          </cell>
        </row>
        <row r="5">
          <cell r="C5">
            <v>128.70653485252399</v>
          </cell>
          <cell r="D5">
            <v>3.3759109105526202</v>
          </cell>
          <cell r="E5">
            <v>19.333565730766601</v>
          </cell>
          <cell r="F5">
            <v>12.095444422296</v>
          </cell>
          <cell r="G5">
            <v>5.6753210534413201</v>
          </cell>
          <cell r="I5">
            <v>-0.53072603092597104</v>
          </cell>
          <cell r="J5">
            <v>168.656050938654</v>
          </cell>
        </row>
        <row r="6">
          <cell r="C6">
            <v>3677.8428457795098</v>
          </cell>
          <cell r="D6">
            <v>496.53310465328201</v>
          </cell>
          <cell r="E6">
            <v>2064.4460798908499</v>
          </cell>
          <cell r="F6">
            <v>1688.20365156616</v>
          </cell>
          <cell r="G6">
            <v>967.92376137923895</v>
          </cell>
          <cell r="I6">
            <v>1997.0013695263499</v>
          </cell>
          <cell r="J6">
            <v>10891.9508127954</v>
          </cell>
        </row>
        <row r="7">
          <cell r="C7">
            <v>7463.6387484057996</v>
          </cell>
          <cell r="D7">
            <v>203.116730459015</v>
          </cell>
          <cell r="E7">
            <v>549.53700321360702</v>
          </cell>
          <cell r="F7">
            <v>443.143293246506</v>
          </cell>
          <cell r="G7">
            <v>238.18410142011899</v>
          </cell>
          <cell r="I7">
            <v>601.43021069790495</v>
          </cell>
          <cell r="J7">
            <v>9499.0500874429508</v>
          </cell>
        </row>
        <row r="8">
          <cell r="C8">
            <v>73887.650811256201</v>
          </cell>
          <cell r="D8">
            <v>959.49580372290598</v>
          </cell>
          <cell r="E8">
            <v>1809.9269017924601</v>
          </cell>
          <cell r="F8">
            <v>1026.2777981004299</v>
          </cell>
          <cell r="G8">
            <v>436.355606872392</v>
          </cell>
          <cell r="I8">
            <v>544.61309332940505</v>
          </cell>
          <cell r="J8">
            <v>78664.320015073798</v>
          </cell>
        </row>
        <row r="9">
          <cell r="C9">
            <v>10667.070419899799</v>
          </cell>
          <cell r="D9">
            <v>53.113109809461598</v>
          </cell>
          <cell r="E9">
            <v>257.06239150159598</v>
          </cell>
          <cell r="F9">
            <v>160.56794735836399</v>
          </cell>
          <cell r="G9">
            <v>72.862811899596593</v>
          </cell>
          <cell r="I9">
            <v>127.228565565956</v>
          </cell>
          <cell r="J9">
            <v>11337.905246034699</v>
          </cell>
        </row>
        <row r="10">
          <cell r="C10">
            <v>4906.064523514</v>
          </cell>
          <cell r="D10">
            <v>88.818154073906499</v>
          </cell>
          <cell r="E10">
            <v>498.36362216090498</v>
          </cell>
          <cell r="F10">
            <v>359.025247499562</v>
          </cell>
          <cell r="G10">
            <v>212.30194620863401</v>
          </cell>
          <cell r="I10">
            <v>137.936805261226</v>
          </cell>
          <cell r="J10">
            <v>6202.5102987182299</v>
          </cell>
        </row>
        <row r="11">
          <cell r="C11">
            <v>7562.6123430288399</v>
          </cell>
          <cell r="D11">
            <v>225.07914033613599</v>
          </cell>
          <cell r="E11">
            <v>2646.93503845651</v>
          </cell>
          <cell r="F11">
            <v>2066.7637738827202</v>
          </cell>
          <cell r="G11">
            <v>1292.42879187529</v>
          </cell>
          <cell r="I11">
            <v>2899.9687905575502</v>
          </cell>
          <cell r="J11">
            <v>16693.787878136998</v>
          </cell>
        </row>
        <row r="12">
          <cell r="C12">
            <v>22224.2494709331</v>
          </cell>
          <cell r="D12">
            <v>417.58085935337999</v>
          </cell>
          <cell r="E12">
            <v>1894.5484185451601</v>
          </cell>
          <cell r="F12">
            <v>1159.66791181388</v>
          </cell>
          <cell r="G12">
            <v>630.65283233681703</v>
          </cell>
          <cell r="I12">
            <v>3874.4947442817402</v>
          </cell>
          <cell r="J12">
            <v>30201.194237264099</v>
          </cell>
        </row>
        <row r="13">
          <cell r="C13">
            <v>3692.97676227089</v>
          </cell>
          <cell r="D13">
            <v>56.023199602945802</v>
          </cell>
          <cell r="E13">
            <v>504.70470014662101</v>
          </cell>
          <cell r="F13">
            <v>315.19482152672902</v>
          </cell>
          <cell r="G13">
            <v>143.04172295402299</v>
          </cell>
          <cell r="I13">
            <v>972.83307280338704</v>
          </cell>
          <cell r="J13">
            <v>5684.77427930459</v>
          </cell>
        </row>
        <row r="14">
          <cell r="C14">
            <v>685.54441511064999</v>
          </cell>
          <cell r="D14">
            <v>39.683016478144701</v>
          </cell>
          <cell r="E14">
            <v>101.44484099763</v>
          </cell>
          <cell r="F14">
            <v>63.353840476604603</v>
          </cell>
          <cell r="G14">
            <v>28.751202976319298</v>
          </cell>
          <cell r="I14">
            <v>99.586148500578602</v>
          </cell>
          <cell r="J14">
            <v>1018.36346453993</v>
          </cell>
        </row>
        <row r="15">
          <cell r="C15">
            <v>141.689531443638</v>
          </cell>
          <cell r="D15">
            <v>7.0092928325177004</v>
          </cell>
          <cell r="E15">
            <v>28.841745662881898</v>
          </cell>
          <cell r="F15">
            <v>18.044424910272902</v>
          </cell>
          <cell r="G15">
            <v>8.1820820150986204</v>
          </cell>
          <cell r="I15">
            <v>72.814487227742404</v>
          </cell>
          <cell r="J15">
            <v>276.58156409215098</v>
          </cell>
        </row>
        <row r="16">
          <cell r="C16">
            <v>38.6210663787869</v>
          </cell>
          <cell r="D16">
            <v>7.2138958977029599E-2</v>
          </cell>
          <cell r="E16">
            <v>1.4399125411400999</v>
          </cell>
          <cell r="F16">
            <v>0.89923513388190701</v>
          </cell>
          <cell r="G16">
            <v>0.408092914461611</v>
          </cell>
          <cell r="I16">
            <v>0.82474284196527503</v>
          </cell>
          <cell r="J16">
            <v>42.265188769212799</v>
          </cell>
        </row>
        <row r="17">
          <cell r="C17">
            <v>379.35027495729901</v>
          </cell>
          <cell r="D17">
            <v>3.9797811469689899</v>
          </cell>
          <cell r="E17">
            <v>11.141480362543801</v>
          </cell>
          <cell r="F17">
            <v>8.9831063890834795</v>
          </cell>
          <cell r="G17">
            <v>4.8264744297630102</v>
          </cell>
          <cell r="I17">
            <v>8.7487670969848406</v>
          </cell>
          <cell r="J17">
            <v>417.02988438264299</v>
          </cell>
        </row>
        <row r="18">
          <cell r="C18">
            <v>7836.7748418282599</v>
          </cell>
          <cell r="D18">
            <v>105.67572996022</v>
          </cell>
          <cell r="E18">
            <v>1105.7152502126701</v>
          </cell>
          <cell r="F18">
            <v>891.60790956869596</v>
          </cell>
          <cell r="G18">
            <v>479.18072372539098</v>
          </cell>
          <cell r="I18">
            <v>1254.36016020694</v>
          </cell>
          <cell r="J18">
            <v>11673.3146155022</v>
          </cell>
        </row>
        <row r="19">
          <cell r="C19">
            <v>4257.5860499155397</v>
          </cell>
          <cell r="D19">
            <v>45.286388962404097</v>
          </cell>
          <cell r="E19">
            <v>90.265096139603202</v>
          </cell>
          <cell r="F19">
            <v>49.205066994625199</v>
          </cell>
          <cell r="G19">
            <v>16.866291131917301</v>
          </cell>
          <cell r="I19">
            <v>124.62911219836801</v>
          </cell>
          <cell r="J19">
            <v>4583.8380053424598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CNS-Book-Colors">
      <a:dk1>
        <a:srgbClr val="000000"/>
      </a:dk1>
      <a:lt1>
        <a:srgbClr val="FFFFFF"/>
      </a:lt1>
      <a:dk2>
        <a:srgbClr val="B6DEE9"/>
      </a:dk2>
      <a:lt2>
        <a:srgbClr val="CEE8EF"/>
      </a:lt2>
      <a:accent1>
        <a:srgbClr val="00A8C5"/>
      </a:accent1>
      <a:accent2>
        <a:srgbClr val="F2A0A0"/>
      </a:accent2>
      <a:accent3>
        <a:srgbClr val="84BD56"/>
      </a:accent3>
      <a:accent4>
        <a:srgbClr val="FEE049"/>
      </a:accent4>
      <a:accent5>
        <a:srgbClr val="266931"/>
      </a:accent5>
      <a:accent6>
        <a:srgbClr val="E4793E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A34"/>
  <sheetViews>
    <sheetView showGridLines="0" zoomScaleNormal="100" workbookViewId="0">
      <selection activeCell="L32" sqref="L32"/>
    </sheetView>
  </sheetViews>
  <sheetFormatPr baseColWidth="10" defaultColWidth="8.19921875" defaultRowHeight="20.100000000000001" customHeight="1" x14ac:dyDescent="0.25"/>
  <cols>
    <col min="1" max="1" width="4" style="8" customWidth="1"/>
    <col min="2" max="2" width="52.3984375" style="8" bestFit="1" customWidth="1"/>
    <col min="3" max="20" width="9.3984375" style="8" customWidth="1"/>
    <col min="21" max="16384" width="8.19921875" style="8"/>
  </cols>
  <sheetData>
    <row r="1" spans="1:27" ht="11.25" x14ac:dyDescent="0.25"/>
    <row r="2" spans="1:27" ht="11.25" x14ac:dyDescent="0.25">
      <c r="B2" s="9" t="s">
        <v>37</v>
      </c>
    </row>
    <row r="3" spans="1:27" ht="12" thickBot="1" x14ac:dyDescent="0.3">
      <c r="B3" s="9"/>
      <c r="K3" s="10"/>
      <c r="L3" s="10" t="s">
        <v>30</v>
      </c>
    </row>
    <row r="4" spans="1:27" s="6" customFormat="1" ht="19.5" customHeight="1" thickBot="1" x14ac:dyDescent="0.3">
      <c r="A4" s="8"/>
      <c r="B4" s="11"/>
      <c r="C4" s="46">
        <v>2011</v>
      </c>
      <c r="D4" s="46">
        <v>2012</v>
      </c>
      <c r="E4" s="46">
        <v>2013</v>
      </c>
      <c r="F4" s="46">
        <v>2014</v>
      </c>
      <c r="G4" s="46">
        <v>2015</v>
      </c>
      <c r="H4" s="46">
        <v>2016</v>
      </c>
      <c r="I4" s="46">
        <v>2017</v>
      </c>
      <c r="J4" s="46">
        <v>2018</v>
      </c>
      <c r="K4" s="46">
        <v>2019</v>
      </c>
      <c r="L4" s="46">
        <v>2020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s="7" customFormat="1" ht="11.25" x14ac:dyDescent="0.25">
      <c r="A5" s="8"/>
      <c r="B5" s="12" t="s">
        <v>0</v>
      </c>
      <c r="C5" s="47">
        <v>82316.849830296502</v>
      </c>
      <c r="D5" s="47">
        <v>84410.495330722493</v>
      </c>
      <c r="E5" s="47">
        <v>86589.358449169493</v>
      </c>
      <c r="F5" s="47">
        <v>88811.749337943897</v>
      </c>
      <c r="G5" s="47">
        <v>90161.990552643707</v>
      </c>
      <c r="H5" s="47">
        <v>92047.6818437154</v>
      </c>
      <c r="I5" s="47">
        <v>93602.032876728597</v>
      </c>
      <c r="J5" s="47">
        <v>94908.5688953598</v>
      </c>
      <c r="K5" s="47">
        <v>96920.716271324505</v>
      </c>
      <c r="L5" s="19">
        <v>100536.422268237</v>
      </c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s="7" customFormat="1" ht="11.25" x14ac:dyDescent="0.25">
      <c r="A6" s="8"/>
      <c r="B6" s="13" t="s">
        <v>6</v>
      </c>
      <c r="C6" s="20">
        <v>63143.742741333903</v>
      </c>
      <c r="D6" s="20">
        <v>64853.333211896002</v>
      </c>
      <c r="E6" s="20">
        <v>66795.400798115399</v>
      </c>
      <c r="F6" s="20">
        <v>68481.133081731707</v>
      </c>
      <c r="G6" s="20">
        <v>69628.6323330538</v>
      </c>
      <c r="H6" s="20">
        <v>70965.296014137202</v>
      </c>
      <c r="I6" s="20">
        <v>72190.965953404797</v>
      </c>
      <c r="J6" s="20">
        <v>73036.866075227605</v>
      </c>
      <c r="K6" s="20">
        <v>74504.886064378705</v>
      </c>
      <c r="L6" s="20">
        <v>78664.320015073798</v>
      </c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s="7" customFormat="1" ht="12" thickBot="1" x14ac:dyDescent="0.3">
      <c r="A7" s="8"/>
      <c r="B7" s="14" t="s">
        <v>7</v>
      </c>
      <c r="C7" s="48">
        <v>19173.107088962599</v>
      </c>
      <c r="D7" s="48">
        <v>19557.162118826502</v>
      </c>
      <c r="E7" s="48">
        <v>19793.957651054101</v>
      </c>
      <c r="F7" s="48">
        <v>20330.616256212201</v>
      </c>
      <c r="G7" s="48">
        <v>20533.3582195899</v>
      </c>
      <c r="H7" s="48">
        <v>21082.385829578201</v>
      </c>
      <c r="I7" s="48">
        <v>21411.066923323899</v>
      </c>
      <c r="J7" s="48">
        <v>21871.702820132199</v>
      </c>
      <c r="K7" s="48">
        <v>22415.8302069458</v>
      </c>
      <c r="L7" s="48">
        <v>21872.102253163601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s="7" customFormat="1" ht="11.25" x14ac:dyDescent="0.25">
      <c r="A8" s="8"/>
      <c r="B8" s="12" t="s">
        <v>1</v>
      </c>
      <c r="C8" s="19">
        <v>96996.285231987204</v>
      </c>
      <c r="D8" s="19">
        <v>98722.171913743907</v>
      </c>
      <c r="E8" s="19">
        <v>100046.959421283</v>
      </c>
      <c r="F8" s="19">
        <v>102352.31545034</v>
      </c>
      <c r="G8" s="19">
        <v>103580.01044138199</v>
      </c>
      <c r="H8" s="19">
        <v>105970.327187113</v>
      </c>
      <c r="I8" s="19">
        <v>107661.69092146499</v>
      </c>
      <c r="J8" s="19">
        <v>109315.03860643999</v>
      </c>
      <c r="K8" s="19">
        <v>111451.09556374</v>
      </c>
      <c r="L8" s="19">
        <v>108691.221613264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s="7" customFormat="1" ht="11.25" x14ac:dyDescent="0.25">
      <c r="A9" s="8"/>
      <c r="B9" s="12" t="s">
        <v>10</v>
      </c>
      <c r="C9" s="19">
        <v>47644.297249184099</v>
      </c>
      <c r="D9" s="19">
        <v>48867.274896426599</v>
      </c>
      <c r="E9" s="19">
        <v>50063.196074601699</v>
      </c>
      <c r="F9" s="19">
        <v>51268.884999513597</v>
      </c>
      <c r="G9" s="19">
        <v>52151.560722464899</v>
      </c>
      <c r="H9" s="19">
        <v>53948.5998522968</v>
      </c>
      <c r="I9" s="19">
        <v>55309.024985996301</v>
      </c>
      <c r="J9" s="19">
        <v>56463.048693646102</v>
      </c>
      <c r="K9" s="19">
        <v>58092.866634462</v>
      </c>
      <c r="L9" s="19">
        <v>57212.401492520701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s="7" customFormat="1" ht="11.25" x14ac:dyDescent="0.25">
      <c r="A10" s="8"/>
      <c r="B10" s="13" t="s">
        <v>5</v>
      </c>
      <c r="C10" s="20">
        <v>19366.361213766198</v>
      </c>
      <c r="D10" s="20">
        <v>19515.091906672798</v>
      </c>
      <c r="E10" s="20">
        <v>19736.3175447906</v>
      </c>
      <c r="F10" s="20">
        <v>20218.7170176043</v>
      </c>
      <c r="G10" s="20">
        <v>20603.671675297501</v>
      </c>
      <c r="H10" s="20">
        <v>21231.587825179198</v>
      </c>
      <c r="I10" s="20">
        <v>21706.6558452395</v>
      </c>
      <c r="J10" s="20">
        <v>22181.282280484698</v>
      </c>
      <c r="K10" s="20">
        <v>22672.516207784902</v>
      </c>
      <c r="L10" s="20">
        <v>21589.394587327799</v>
      </c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s="7" customFormat="1" ht="11.25" x14ac:dyDescent="0.25">
      <c r="A11" s="8"/>
      <c r="B11" s="13" t="s">
        <v>23</v>
      </c>
      <c r="C11" s="20">
        <v>8947.9174630692705</v>
      </c>
      <c r="D11" s="20">
        <v>8992.3332667312206</v>
      </c>
      <c r="E11" s="20">
        <v>9022.3997303963206</v>
      </c>
      <c r="F11" s="20">
        <v>9206.2015184480206</v>
      </c>
      <c r="G11" s="20">
        <v>9280.9438128742495</v>
      </c>
      <c r="H11" s="20">
        <v>9547.5349619588997</v>
      </c>
      <c r="I11" s="20">
        <v>9654.6270114980707</v>
      </c>
      <c r="J11" s="20">
        <v>9837.7695294003006</v>
      </c>
      <c r="K11" s="20">
        <v>9912.4778708032809</v>
      </c>
      <c r="L11" s="20">
        <v>9499.0500874429508</v>
      </c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s="7" customFormat="1" ht="11.25" x14ac:dyDescent="0.25">
      <c r="A12" s="8"/>
      <c r="B12" s="13" t="s">
        <v>24</v>
      </c>
      <c r="C12" s="20">
        <v>10243.1046413482</v>
      </c>
      <c r="D12" s="20">
        <v>10331.3162512612</v>
      </c>
      <c r="E12" s="20">
        <v>10494.3244151525</v>
      </c>
      <c r="F12" s="20">
        <v>10768.5231834072</v>
      </c>
      <c r="G12" s="20">
        <v>11051.9770025773</v>
      </c>
      <c r="H12" s="20">
        <v>11387.288565082999</v>
      </c>
      <c r="I12" s="20">
        <v>11728.9769088353</v>
      </c>
      <c r="J12" s="20">
        <v>11994.149327093701</v>
      </c>
      <c r="K12" s="20">
        <v>12366.047006979699</v>
      </c>
      <c r="L12" s="20">
        <v>11673.3146155022</v>
      </c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s="7" customFormat="1" ht="11.25" x14ac:dyDescent="0.25">
      <c r="A13" s="8"/>
      <c r="B13" s="13" t="s">
        <v>25</v>
      </c>
      <c r="C13" s="22">
        <v>175.33910934873899</v>
      </c>
      <c r="D13" s="22">
        <v>191.442388680433</v>
      </c>
      <c r="E13" s="22">
        <v>219.59339924181501</v>
      </c>
      <c r="F13" s="22">
        <v>243.992315749038</v>
      </c>
      <c r="G13" s="22">
        <v>270.75085984592801</v>
      </c>
      <c r="H13" s="22">
        <v>296.76429813728998</v>
      </c>
      <c r="I13" s="22">
        <v>323.05192490611603</v>
      </c>
      <c r="J13" s="22">
        <v>349.363423990743</v>
      </c>
      <c r="K13" s="22">
        <v>393.99133000191102</v>
      </c>
      <c r="L13" s="22">
        <v>417.02988438264299</v>
      </c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s="7" customFormat="1" ht="11.25" x14ac:dyDescent="0.25">
      <c r="A14" s="8"/>
      <c r="B14" s="13" t="s">
        <v>26</v>
      </c>
      <c r="C14" s="22">
        <v>13019.2837449613</v>
      </c>
      <c r="D14" s="22">
        <v>13912.8890777048</v>
      </c>
      <c r="E14" s="22">
        <v>14767.933787866799</v>
      </c>
      <c r="F14" s="22">
        <v>15463.2450912894</v>
      </c>
      <c r="G14" s="22">
        <v>16068.7353801957</v>
      </c>
      <c r="H14" s="22">
        <v>16717.823528250301</v>
      </c>
      <c r="I14" s="22">
        <v>17293.333046389002</v>
      </c>
      <c r="J14" s="22">
        <v>17866.0621650024</v>
      </c>
      <c r="K14" s="22">
        <v>18551.0701110644</v>
      </c>
      <c r="L14" s="22">
        <v>18359.889742740601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s="7" customFormat="1" ht="11.25" x14ac:dyDescent="0.25">
      <c r="A15" s="8"/>
      <c r="B15" s="13" t="s">
        <v>32</v>
      </c>
      <c r="C15" s="22">
        <v>7384.1246077420001</v>
      </c>
      <c r="D15" s="22">
        <v>7924.1915187107097</v>
      </c>
      <c r="E15" s="22">
        <v>8406.9840279473992</v>
      </c>
      <c r="F15" s="22">
        <v>8810.9019929184997</v>
      </c>
      <c r="G15" s="22">
        <v>9206.5343053495908</v>
      </c>
      <c r="H15" s="22">
        <v>9558.7547318342204</v>
      </c>
      <c r="I15" s="22">
        <v>9908.0299395831298</v>
      </c>
      <c r="J15" s="22">
        <v>10231.799588157201</v>
      </c>
      <c r="K15" s="22">
        <v>10575.976245195299</v>
      </c>
      <c r="L15" s="22">
        <v>11335.2209020623</v>
      </c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s="7" customFormat="1" ht="11.25" x14ac:dyDescent="0.25">
      <c r="A16" s="8"/>
      <c r="B16" s="18" t="s">
        <v>33</v>
      </c>
      <c r="C16" s="22">
        <v>4641.1027153100404</v>
      </c>
      <c r="D16" s="22">
        <v>4934.9381842554103</v>
      </c>
      <c r="E16" s="22">
        <v>5230.7958868259402</v>
      </c>
      <c r="F16" s="22">
        <v>5469.4260179676503</v>
      </c>
      <c r="G16" s="22">
        <v>5637.60153920633</v>
      </c>
      <c r="H16" s="22">
        <v>5877.4241328807802</v>
      </c>
      <c r="I16" s="22">
        <v>6057.6266339755903</v>
      </c>
      <c r="J16" s="22">
        <v>6224.0124379916997</v>
      </c>
      <c r="K16" s="22">
        <v>6452.5156333868199</v>
      </c>
      <c r="L16" s="22">
        <v>5687.4586232770298</v>
      </c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s="7" customFormat="1" ht="11.25" x14ac:dyDescent="0.25">
      <c r="A17" s="8"/>
      <c r="B17" s="13" t="s">
        <v>12</v>
      </c>
      <c r="C17" s="22">
        <v>855.40323366127302</v>
      </c>
      <c r="D17" s="22">
        <v>906.78355153482005</v>
      </c>
      <c r="E17" s="22">
        <v>968.28962410849795</v>
      </c>
      <c r="F17" s="22">
        <v>1010.42625531872</v>
      </c>
      <c r="G17" s="22">
        <v>1043.39047911475</v>
      </c>
      <c r="H17" s="22">
        <v>1089.6538799948</v>
      </c>
      <c r="I17" s="22">
        <v>1125.6172100733399</v>
      </c>
      <c r="J17" s="22">
        <v>1152.10815210388</v>
      </c>
      <c r="K17" s="22">
        <v>1204.2819001990499</v>
      </c>
      <c r="L17" s="22">
        <v>1018.36346453993</v>
      </c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s="7" customFormat="1" ht="11.25" x14ac:dyDescent="0.25">
      <c r="A18" s="8"/>
      <c r="B18" s="13" t="s">
        <v>13</v>
      </c>
      <c r="C18" s="22">
        <v>122.78262094112</v>
      </c>
      <c r="D18" s="22">
        <v>129.17645015646201</v>
      </c>
      <c r="E18" s="22">
        <v>141.29619085493201</v>
      </c>
      <c r="F18" s="22">
        <v>148.02344226540001</v>
      </c>
      <c r="G18" s="22">
        <v>153.580584491096</v>
      </c>
      <c r="H18" s="22">
        <v>160.846141891792</v>
      </c>
      <c r="I18" s="22">
        <v>167.09466639078201</v>
      </c>
      <c r="J18" s="22">
        <v>218.66935203492801</v>
      </c>
      <c r="K18" s="22">
        <v>274.70393629801998</v>
      </c>
      <c r="L18" s="22">
        <v>276.58156409215098</v>
      </c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s="7" customFormat="1" ht="11.25" x14ac:dyDescent="0.25">
      <c r="A19" s="8"/>
      <c r="B19" s="13" t="s">
        <v>14</v>
      </c>
      <c r="C19" s="22">
        <v>15.8705673068884</v>
      </c>
      <c r="D19" s="22">
        <v>17.7993730473687</v>
      </c>
      <c r="E19" s="22">
        <v>20.568058130042601</v>
      </c>
      <c r="F19" s="22">
        <v>24.467382819153801</v>
      </c>
      <c r="G19" s="22">
        <v>27.628472033900501</v>
      </c>
      <c r="H19" s="22">
        <v>31.144641648686701</v>
      </c>
      <c r="I19" s="22">
        <v>34.964596366135197</v>
      </c>
      <c r="J19" s="22">
        <v>39.4726347147216</v>
      </c>
      <c r="K19" s="22">
        <v>43.592395985298197</v>
      </c>
      <c r="L19" s="22">
        <v>42.265188769212799</v>
      </c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s="7" customFormat="1" ht="11.25" x14ac:dyDescent="0.25">
      <c r="A20" s="8"/>
      <c r="B20" s="13" t="s">
        <v>4</v>
      </c>
      <c r="C20" s="20">
        <v>10612.1064316186</v>
      </c>
      <c r="D20" s="20">
        <v>10819.327005410099</v>
      </c>
      <c r="E20" s="20">
        <v>10907.122110359</v>
      </c>
      <c r="F20" s="20">
        <v>10936.8145714233</v>
      </c>
      <c r="G20" s="20">
        <v>10815.3349081752</v>
      </c>
      <c r="H20" s="20">
        <v>11215.483736267901</v>
      </c>
      <c r="I20" s="20">
        <v>11466.7360682128</v>
      </c>
      <c r="J20" s="20">
        <v>11619.095556299</v>
      </c>
      <c r="K20" s="20">
        <v>11958.002073934</v>
      </c>
      <c r="L20" s="20">
        <v>10891.9508127954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s="7" customFormat="1" ht="11.25" x14ac:dyDescent="0.25">
      <c r="A21" s="8"/>
      <c r="B21" s="13" t="s">
        <v>15</v>
      </c>
      <c r="C21" s="20">
        <v>4320.43611345519</v>
      </c>
      <c r="D21" s="20">
        <v>4273.3355845505903</v>
      </c>
      <c r="E21" s="20">
        <v>4292.5578579309604</v>
      </c>
      <c r="F21" s="20">
        <v>4267.0104236301604</v>
      </c>
      <c r="G21" s="20">
        <v>4275.4328080814603</v>
      </c>
      <c r="H21" s="20">
        <v>4378.3892497030402</v>
      </c>
      <c r="I21" s="20">
        <v>4429.1607189875003</v>
      </c>
      <c r="J21" s="20">
        <v>4386.1562863139698</v>
      </c>
      <c r="K21" s="20">
        <v>4512.8329110968698</v>
      </c>
      <c r="L21" s="20">
        <v>6202.5102987182299</v>
      </c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s="7" customFormat="1" ht="12" thickBot="1" x14ac:dyDescent="0.3">
      <c r="A22" s="8"/>
      <c r="B22" s="13" t="s">
        <v>16</v>
      </c>
      <c r="C22" s="22">
        <v>326.109745382862</v>
      </c>
      <c r="D22" s="22">
        <v>346.63132208830001</v>
      </c>
      <c r="E22" s="22">
        <v>359.26477365438501</v>
      </c>
      <c r="F22" s="22">
        <v>383.097895566528</v>
      </c>
      <c r="G22" s="22">
        <v>388.38595071507001</v>
      </c>
      <c r="H22" s="22">
        <v>405.31551289633302</v>
      </c>
      <c r="I22" s="22">
        <v>413.13930716755698</v>
      </c>
      <c r="J22" s="22">
        <v>410.45240554596199</v>
      </c>
      <c r="K22" s="22">
        <v>398.44533058178303</v>
      </c>
      <c r="L22" s="22">
        <v>168.656050938654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s="7" customFormat="1" ht="12" thickBot="1" x14ac:dyDescent="0.3">
      <c r="A23" s="8"/>
      <c r="B23" s="15" t="s">
        <v>11</v>
      </c>
      <c r="C23" s="26">
        <v>3845.1061719406298</v>
      </c>
      <c r="D23" s="26">
        <v>4071.1399651145998</v>
      </c>
      <c r="E23" s="26">
        <v>4287.0459681210596</v>
      </c>
      <c r="F23" s="26">
        <v>4409.9488514592904</v>
      </c>
      <c r="G23" s="26">
        <v>4603.9282831504797</v>
      </c>
      <c r="H23" s="26">
        <v>4802.8430738396701</v>
      </c>
      <c r="I23" s="26">
        <v>4986.0785191389296</v>
      </c>
      <c r="J23" s="26">
        <v>5098.47923410771</v>
      </c>
      <c r="K23" s="26">
        <v>5058.2814676223597</v>
      </c>
      <c r="L23" s="26">
        <v>4583.8380053424598</v>
      </c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s="7" customFormat="1" ht="11.25" x14ac:dyDescent="0.25">
      <c r="A24" s="8"/>
      <c r="B24" s="23" t="s">
        <v>34</v>
      </c>
      <c r="C24" s="27">
        <v>32950.467152625097</v>
      </c>
      <c r="D24" s="27">
        <v>32658.733623197</v>
      </c>
      <c r="E24" s="27">
        <v>32083.759097084599</v>
      </c>
      <c r="F24" s="27">
        <v>32479.3330895078</v>
      </c>
      <c r="G24" s="27">
        <v>32068.251303626799</v>
      </c>
      <c r="H24" s="27">
        <v>31897.9036271392</v>
      </c>
      <c r="I24" s="27">
        <v>31771.409904511602</v>
      </c>
      <c r="J24" s="27">
        <v>31476.621500826499</v>
      </c>
      <c r="K24" s="27">
        <v>31257.0941824703</v>
      </c>
      <c r="L24" s="28">
        <v>30201.194237264099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s="7" customFormat="1" ht="11.25" x14ac:dyDescent="0.25">
      <c r="A25" s="8"/>
      <c r="B25" s="24" t="s">
        <v>35</v>
      </c>
      <c r="C25" s="20">
        <v>30042.681265800598</v>
      </c>
      <c r="D25" s="20">
        <v>29647.643618531099</v>
      </c>
      <c r="E25" s="20">
        <v>29206.340111113401</v>
      </c>
      <c r="F25" s="20">
        <v>29689.1046239635</v>
      </c>
      <c r="G25" s="20">
        <v>29227.149592686499</v>
      </c>
      <c r="H25" s="20">
        <v>29091.4896569388</v>
      </c>
      <c r="I25" s="20">
        <v>29025.100974162699</v>
      </c>
      <c r="J25" s="20">
        <v>28666.2763376201</v>
      </c>
      <c r="K25" s="20">
        <v>28683.6392751003</v>
      </c>
      <c r="L25" s="29">
        <v>27886.996126264101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12" thickBot="1" x14ac:dyDescent="0.3">
      <c r="B26" s="25" t="s">
        <v>29</v>
      </c>
      <c r="C26" s="30">
        <v>2907.7858868244698</v>
      </c>
      <c r="D26" s="30">
        <v>3011.0900046659399</v>
      </c>
      <c r="E26" s="30">
        <v>2877.4189859712901</v>
      </c>
      <c r="F26" s="30">
        <v>2790.22846554435</v>
      </c>
      <c r="G26" s="30">
        <v>2841.1017109403301</v>
      </c>
      <c r="H26" s="30">
        <v>2806.4139702003399</v>
      </c>
      <c r="I26" s="30">
        <v>2746.30893034889</v>
      </c>
      <c r="J26" s="30">
        <v>2810.3451632063502</v>
      </c>
      <c r="K26" s="30">
        <v>2573.45490737</v>
      </c>
      <c r="L26" s="31">
        <v>2314.1981110000002</v>
      </c>
    </row>
    <row r="27" spans="1:27" ht="11.25" customHeight="1" x14ac:dyDescent="0.25">
      <c r="B27" s="12" t="s">
        <v>17</v>
      </c>
      <c r="C27" s="19">
        <v>12556.4146582375</v>
      </c>
      <c r="D27" s="19">
        <v>13125.0234290057</v>
      </c>
      <c r="E27" s="19">
        <v>13612.958281475399</v>
      </c>
      <c r="F27" s="19">
        <v>14194.1485098595</v>
      </c>
      <c r="G27" s="19">
        <v>14756.2701321402</v>
      </c>
      <c r="H27" s="19">
        <v>15320.9806338378</v>
      </c>
      <c r="I27" s="19">
        <v>15595.177511817699</v>
      </c>
      <c r="J27" s="19">
        <v>16276.889177859701</v>
      </c>
      <c r="K27" s="19">
        <v>17042.853279185299</v>
      </c>
      <c r="L27" s="19">
        <v>16693.787878136998</v>
      </c>
    </row>
    <row r="28" spans="1:27" ht="12" customHeight="1" x14ac:dyDescent="0.25">
      <c r="B28" s="13" t="s">
        <v>3</v>
      </c>
      <c r="C28" s="20">
        <v>5693.4476973910196</v>
      </c>
      <c r="D28" s="20">
        <v>5915.5710561919695</v>
      </c>
      <c r="E28" s="20">
        <v>5970.7075259807698</v>
      </c>
      <c r="F28" s="20">
        <v>6029.7083992404096</v>
      </c>
      <c r="G28" s="20">
        <v>6145.7636011525901</v>
      </c>
      <c r="H28" s="20">
        <v>6180.7049098363595</v>
      </c>
      <c r="I28" s="20">
        <v>6091.3702572378297</v>
      </c>
      <c r="J28" s="20">
        <v>6361.5096926326596</v>
      </c>
      <c r="K28" s="20">
        <v>6791.7314837879503</v>
      </c>
      <c r="L28" s="20">
        <v>6295.64524049788</v>
      </c>
    </row>
    <row r="29" spans="1:27" ht="9.75" customHeight="1" x14ac:dyDescent="0.25">
      <c r="B29" s="13" t="s">
        <v>18</v>
      </c>
      <c r="C29" s="21">
        <v>822.27052338298597</v>
      </c>
      <c r="D29" s="21">
        <v>829.54760278000003</v>
      </c>
      <c r="E29" s="21">
        <v>864.73029592</v>
      </c>
      <c r="F29" s="21">
        <v>924.96978317443802</v>
      </c>
      <c r="G29" s="20">
        <v>1009.9110961973799</v>
      </c>
      <c r="H29" s="20">
        <v>1081.35372311375</v>
      </c>
      <c r="I29" s="20">
        <v>1158.47449483436</v>
      </c>
      <c r="J29" s="20">
        <v>1254.1976426383701</v>
      </c>
      <c r="K29" s="20">
        <v>1257.0520521866399</v>
      </c>
      <c r="L29" s="20">
        <v>1280.8071399770299</v>
      </c>
    </row>
    <row r="30" spans="1:27" ht="12" customHeight="1" x14ac:dyDescent="0.25">
      <c r="B30" s="13" t="s">
        <v>19</v>
      </c>
      <c r="C30" s="20">
        <v>1462.87735809776</v>
      </c>
      <c r="D30" s="20">
        <v>1539.99118096549</v>
      </c>
      <c r="E30" s="20">
        <v>1622.9965035209</v>
      </c>
      <c r="F30" s="20">
        <v>1740.78585219601</v>
      </c>
      <c r="G30" s="20">
        <v>1821.02956015367</v>
      </c>
      <c r="H30" s="20">
        <v>1917.44497903452</v>
      </c>
      <c r="I30" s="20">
        <v>1994.98221395512</v>
      </c>
      <c r="J30" s="20">
        <v>2068.1194557128101</v>
      </c>
      <c r="K30" s="20">
        <v>2171.8063350095299</v>
      </c>
      <c r="L30" s="20">
        <v>1990.5977409985501</v>
      </c>
    </row>
    <row r="31" spans="1:27" ht="10.5" customHeight="1" thickBot="1" x14ac:dyDescent="0.3">
      <c r="B31" s="13" t="s">
        <v>36</v>
      </c>
      <c r="C31" s="20">
        <v>4577.8190793657404</v>
      </c>
      <c r="D31" s="20">
        <v>4839.9135890682601</v>
      </c>
      <c r="E31" s="20">
        <v>5154.5239560537402</v>
      </c>
      <c r="F31" s="20">
        <v>5498.6844752486804</v>
      </c>
      <c r="G31" s="20">
        <v>5779.5658746366098</v>
      </c>
      <c r="H31" s="20">
        <v>6141.4770218531903</v>
      </c>
      <c r="I31" s="20">
        <v>6350.3505457904103</v>
      </c>
      <c r="J31" s="20">
        <v>6593.0623868758503</v>
      </c>
      <c r="K31" s="20">
        <v>6822.26340820121</v>
      </c>
      <c r="L31" s="20">
        <v>7126.7377566635896</v>
      </c>
    </row>
    <row r="32" spans="1:27" ht="12.75" customHeight="1" thickBot="1" x14ac:dyDescent="0.3">
      <c r="B32" s="16" t="s">
        <v>9</v>
      </c>
      <c r="C32" s="49">
        <v>179313.13506228401</v>
      </c>
      <c r="D32" s="49">
        <v>183132.66724446599</v>
      </c>
      <c r="E32" s="49">
        <v>186636.31787045201</v>
      </c>
      <c r="F32" s="49">
        <v>191164.06478828401</v>
      </c>
      <c r="G32" s="49">
        <v>193742.00099402599</v>
      </c>
      <c r="H32" s="49">
        <v>198018.00903082901</v>
      </c>
      <c r="I32" s="49">
        <v>201263.72379819301</v>
      </c>
      <c r="J32" s="49">
        <v>204223.6075018</v>
      </c>
      <c r="K32" s="49">
        <v>208371.81183506499</v>
      </c>
      <c r="L32" s="49">
        <v>209227.64388150201</v>
      </c>
    </row>
    <row r="33" spans="2:2" ht="20.100000000000001" customHeight="1" x14ac:dyDescent="0.25">
      <c r="B33" s="9" t="s">
        <v>20</v>
      </c>
    </row>
    <row r="34" spans="2:2" ht="20.100000000000001" customHeight="1" x14ac:dyDescent="0.25">
      <c r="B34" s="17" t="s">
        <v>31</v>
      </c>
    </row>
  </sheetData>
  <phoneticPr fontId="2" type="noConversion"/>
  <printOptions horizontalCentered="1" verticalCentered="1"/>
  <pageMargins left="0.19685039370078741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I20" sqref="B4:I24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67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82322.036020161104</v>
      </c>
      <c r="D7" s="62">
        <f t="shared" ref="D7:I7" si="0">D8+D9</f>
        <v>1080.6243961103369</v>
      </c>
      <c r="E7" s="62">
        <f t="shared" si="0"/>
        <v>2621.8827644625917</v>
      </c>
      <c r="F7" s="62">
        <f t="shared" si="0"/>
        <v>1358.2842450092271</v>
      </c>
      <c r="G7" s="62">
        <f t="shared" si="0"/>
        <v>750.29681030684606</v>
      </c>
      <c r="H7" s="62">
        <f t="shared" si="0"/>
        <v>2028.8663165936321</v>
      </c>
      <c r="I7" s="62">
        <f t="shared" si="0"/>
        <v>90161.990552643692</v>
      </c>
    </row>
    <row r="8" spans="1:9" s="59" customFormat="1" x14ac:dyDescent="0.25">
      <c r="A8" s="57"/>
      <c r="B8" s="63" t="s">
        <v>6</v>
      </c>
      <c r="C8" s="63">
        <f>'[1]2015'!C8</f>
        <v>64061.699605600603</v>
      </c>
      <c r="D8" s="63">
        <f>'[1]2015'!D8</f>
        <v>903.08062219446697</v>
      </c>
      <c r="E8" s="63">
        <f>'[1]2015'!E8</f>
        <v>1900.86500423538</v>
      </c>
      <c r="F8" s="63">
        <f>'[1]2015'!F8</f>
        <v>937.21612905636698</v>
      </c>
      <c r="G8" s="63">
        <f>'[1]2015'!G8</f>
        <v>510.20183100865501</v>
      </c>
      <c r="H8" s="63">
        <f>'[1]2015'!I8</f>
        <v>1315.5691409583801</v>
      </c>
      <c r="I8" s="63">
        <f>'[1]2015'!J8</f>
        <v>69628.6323330538</v>
      </c>
    </row>
    <row r="9" spans="1:9" s="59" customFormat="1" x14ac:dyDescent="0.25">
      <c r="A9" s="57"/>
      <c r="B9" s="63" t="s">
        <v>7</v>
      </c>
      <c r="C9" s="63">
        <f>'[1]2015'!C4</f>
        <v>18260.336414560501</v>
      </c>
      <c r="D9" s="63">
        <f>'[1]2015'!D4</f>
        <v>177.54377391586999</v>
      </c>
      <c r="E9" s="63">
        <f>'[1]2015'!E4</f>
        <v>721.01776022721197</v>
      </c>
      <c r="F9" s="63">
        <f>'[1]2015'!F4</f>
        <v>421.06811595286001</v>
      </c>
      <c r="G9" s="63">
        <f>'[1]2015'!G4</f>
        <v>240.09497929819099</v>
      </c>
      <c r="H9" s="63">
        <f>'[1]2015'!I4</f>
        <v>713.29717563525196</v>
      </c>
      <c r="I9" s="63">
        <f>'[1]2015'!J4</f>
        <v>20533.3582195899</v>
      </c>
    </row>
    <row r="10" spans="1:9" s="59" customFormat="1" x14ac:dyDescent="0.25">
      <c r="A10" s="57"/>
      <c r="B10" s="64" t="s">
        <v>1</v>
      </c>
      <c r="C10" s="64">
        <f>C11+C17+C18+C19</f>
        <v>67462.500871930068</v>
      </c>
      <c r="D10" s="64">
        <f t="shared" ref="D10:I10" si="1">D11+D17+D18+D19</f>
        <v>1503.4261518465985</v>
      </c>
      <c r="E10" s="64">
        <f t="shared" si="1"/>
        <v>11018.74103237296</v>
      </c>
      <c r="F10" s="64">
        <f t="shared" si="1"/>
        <v>5838.1266024676725</v>
      </c>
      <c r="G10" s="64">
        <f t="shared" si="1"/>
        <v>4284.6287938778551</v>
      </c>
      <c r="H10" s="64">
        <f t="shared" si="1"/>
        <v>13472.586988887359</v>
      </c>
      <c r="I10" s="64">
        <f t="shared" si="1"/>
        <v>103580.01044138236</v>
      </c>
    </row>
    <row r="11" spans="1:9" s="59" customFormat="1" x14ac:dyDescent="0.25">
      <c r="A11" s="57"/>
      <c r="B11" s="63" t="s">
        <v>10</v>
      </c>
      <c r="C11" s="63">
        <f>C12+C13+C14+C15+C16</f>
        <v>34112.420240658699</v>
      </c>
      <c r="D11" s="63">
        <f t="shared" ref="D11:I11" si="2">D12+D13+D14+D15+D16</f>
        <v>888.78369342019323</v>
      </c>
      <c r="E11" s="63">
        <f t="shared" si="2"/>
        <v>5658.847912386218</v>
      </c>
      <c r="F11" s="63">
        <f t="shared" si="2"/>
        <v>3047.5967462870249</v>
      </c>
      <c r="G11" s="63">
        <f t="shared" si="2"/>
        <v>2243.6921316511803</v>
      </c>
      <c r="H11" s="63">
        <f t="shared" si="2"/>
        <v>6200.2199980616151</v>
      </c>
      <c r="I11" s="63">
        <f t="shared" si="2"/>
        <v>52151.560722464877</v>
      </c>
    </row>
    <row r="12" spans="1:9" s="59" customFormat="1" x14ac:dyDescent="0.25">
      <c r="A12" s="57"/>
      <c r="B12" s="72" t="s">
        <v>5</v>
      </c>
      <c r="C12" s="63">
        <f>'[1]2015'!C18+'[1]2015'!C7+'[1]2015'!C17</f>
        <v>14153.397915516167</v>
      </c>
      <c r="D12" s="63">
        <f>'[1]2015'!D18+'[1]2015'!D7+'[1]2015'!D17</f>
        <v>307.43558364317016</v>
      </c>
      <c r="E12" s="63">
        <f>'[1]2015'!E18+'[1]2015'!E7+'[1]2015'!E17</f>
        <v>2004.1477970809585</v>
      </c>
      <c r="F12" s="63">
        <f>'[1]2015'!F18+'[1]2015'!F7+'[1]2015'!F17</f>
        <v>1187.260761912886</v>
      </c>
      <c r="G12" s="63">
        <f>'[1]2015'!G18+'[1]2015'!G7+'[1]2015'!G17</f>
        <v>703.74752311768668</v>
      </c>
      <c r="H12" s="63">
        <f>'[1]2015'!I18+'[1]2015'!I7+'[1]2015'!I17</f>
        <v>2247.6820940266552</v>
      </c>
      <c r="I12" s="63">
        <f>'[1]2015'!J18+'[1]2015'!J7+'[1]2015'!J17</f>
        <v>20603.671675297479</v>
      </c>
    </row>
    <row r="13" spans="1:9" s="59" customFormat="1" x14ac:dyDescent="0.25">
      <c r="A13" s="57"/>
      <c r="B13" s="72" t="s">
        <v>41</v>
      </c>
      <c r="C13" s="63">
        <f>'[1]2015'!C9+'[1]2015'!C13+'[1]2015'!C14+'[1]2015'!C15+'[1]2015'!C16</f>
        <v>13076.240905294217</v>
      </c>
      <c r="D13" s="63">
        <f>'[1]2015'!D9+'[1]2015'!D13+'[1]2015'!D14+'[1]2015'!D15+'[1]2015'!D16</f>
        <v>126.43908178772443</v>
      </c>
      <c r="E13" s="63">
        <f>'[1]2015'!E9+'[1]2015'!E13+'[1]2015'!E14+'[1]2015'!E15+'[1]2015'!E16</f>
        <v>905.50631614647057</v>
      </c>
      <c r="F13" s="63">
        <f>'[1]2015'!F9+'[1]2015'!F13+'[1]2015'!F14+'[1]2015'!F15+'[1]2015'!F16</f>
        <v>421.97980158627462</v>
      </c>
      <c r="G13" s="63">
        <f>'[1]2015'!G9+'[1]2015'!G13+'[1]2015'!G14+'[1]2015'!G15+'[1]2015'!G16</f>
        <v>240.73283914791318</v>
      </c>
      <c r="H13" s="63">
        <f>'[1]2015'!I9+'[1]2015'!I13+'[1]2015'!I14+'[1]2015'!I15+'[1]2015'!I16</f>
        <v>1297.8364362330717</v>
      </c>
      <c r="I13" s="63">
        <f>'[1]2015'!J9+'[1]2015'!J13+'[1]2015'!J14+'[1]2015'!J15+'[1]2015'!J16</f>
        <v>16068.735380195667</v>
      </c>
    </row>
    <row r="14" spans="1:9" s="59" customFormat="1" x14ac:dyDescent="0.25">
      <c r="A14" s="57"/>
      <c r="B14" s="72" t="s">
        <v>4</v>
      </c>
      <c r="C14" s="63">
        <f>'[1]2015'!C6</f>
        <v>3586.3911316859298</v>
      </c>
      <c r="D14" s="63">
        <f>'[1]2015'!D6</f>
        <v>375.49140757276302</v>
      </c>
      <c r="E14" s="63">
        <f>'[1]2015'!E6</f>
        <v>2143.68929432203</v>
      </c>
      <c r="F14" s="63">
        <f>'[1]2015'!F6</f>
        <v>1117.69437603646</v>
      </c>
      <c r="G14" s="63">
        <f>'[1]2015'!G6</f>
        <v>1067.24858866303</v>
      </c>
      <c r="H14" s="63">
        <f>'[1]2015'!I6</f>
        <v>2524.8201098949899</v>
      </c>
      <c r="I14" s="63">
        <f>'[1]2015'!J6</f>
        <v>10815.3349081752</v>
      </c>
    </row>
    <row r="15" spans="1:9" s="59" customFormat="1" x14ac:dyDescent="0.25">
      <c r="A15" s="57"/>
      <c r="B15" s="72" t="s">
        <v>74</v>
      </c>
      <c r="C15" s="63">
        <f>'[1]2015'!C10</f>
        <v>3007.1041540260799</v>
      </c>
      <c r="D15" s="63">
        <f>'[1]2015'!D10</f>
        <v>75.050041213605397</v>
      </c>
      <c r="E15" s="63">
        <f>'[1]2015'!E10</f>
        <v>551.86618240082498</v>
      </c>
      <c r="F15" s="63">
        <f>'[1]2015'!F10</f>
        <v>293.18518528872499</v>
      </c>
      <c r="G15" s="63">
        <f>'[1]2015'!G10</f>
        <v>219.943173639691</v>
      </c>
      <c r="H15" s="63">
        <f>'[1]2015'!I10</f>
        <v>128.284071512542</v>
      </c>
      <c r="I15" s="63">
        <f>'[1]2015'!J10</f>
        <v>4275.4328080814603</v>
      </c>
    </row>
    <row r="16" spans="1:9" s="59" customFormat="1" x14ac:dyDescent="0.25">
      <c r="A16" s="57"/>
      <c r="B16" s="72" t="s">
        <v>75</v>
      </c>
      <c r="C16" s="63">
        <f>'[1]2015'!C5</f>
        <v>289.28613413631098</v>
      </c>
      <c r="D16" s="63">
        <f>'[1]2015'!D5</f>
        <v>4.3675792029301501</v>
      </c>
      <c r="E16" s="63">
        <f>'[1]2015'!E5</f>
        <v>53.638322435934398</v>
      </c>
      <c r="F16" s="63">
        <f>'[1]2015'!F5</f>
        <v>27.476621462679599</v>
      </c>
      <c r="G16" s="63">
        <f>'[1]2015'!G5</f>
        <v>12.0200070828598</v>
      </c>
      <c r="H16" s="63">
        <f>'[1]2015'!I5</f>
        <v>1.5972863943557201</v>
      </c>
      <c r="I16" s="63">
        <f>'[1]2015'!J5</f>
        <v>388.38595071507001</v>
      </c>
    </row>
    <row r="17" spans="1:9" s="59" customFormat="1" x14ac:dyDescent="0.25">
      <c r="A17" s="52"/>
      <c r="B17" s="63" t="s">
        <v>11</v>
      </c>
      <c r="C17" s="63">
        <f>'[1]2015'!C19</f>
        <v>4277.8866670118696</v>
      </c>
      <c r="D17" s="63">
        <f>'[1]2015'!D19</f>
        <v>41.134148222960199</v>
      </c>
      <c r="E17" s="63">
        <f>'[1]2015'!E19</f>
        <v>105.518204257962</v>
      </c>
      <c r="F17" s="63">
        <f>'[1]2015'!F19</f>
        <v>50.299272030247799</v>
      </c>
      <c r="G17" s="63">
        <f>'[1]2015'!G19</f>
        <v>18.3166719418799</v>
      </c>
      <c r="H17" s="63">
        <f>'[1]2015'!I19</f>
        <v>110.773319685563</v>
      </c>
      <c r="I17" s="63">
        <f>'[1]2015'!J19</f>
        <v>4603.9282831504797</v>
      </c>
    </row>
    <row r="18" spans="1:9" s="59" customFormat="1" x14ac:dyDescent="0.25">
      <c r="A18" s="52"/>
      <c r="B18" s="63" t="s">
        <v>34</v>
      </c>
      <c r="C18" s="63">
        <f>'[1]2015'!C12</f>
        <v>22767.8226529032</v>
      </c>
      <c r="D18" s="63">
        <f>'[1]2015'!D12</f>
        <v>431.55605397929202</v>
      </c>
      <c r="E18" s="63">
        <f>'[1]2015'!E12</f>
        <v>2424.45334525001</v>
      </c>
      <c r="F18" s="63">
        <f>'[1]2015'!F12</f>
        <v>1192.5251080604901</v>
      </c>
      <c r="G18" s="63">
        <f>'[1]2015'!G12</f>
        <v>703.964259955535</v>
      </c>
      <c r="H18" s="63">
        <f>'[1]2015'!I12</f>
        <v>4547.9298834783203</v>
      </c>
      <c r="I18" s="63">
        <f>'[1]2015'!J12</f>
        <v>32068.251303626799</v>
      </c>
    </row>
    <row r="19" spans="1:9" s="59" customFormat="1" x14ac:dyDescent="0.25">
      <c r="A19" s="52"/>
      <c r="B19" s="63" t="s">
        <v>76</v>
      </c>
      <c r="C19" s="63">
        <f>'[1]2015'!C11</f>
        <v>6304.3713113562999</v>
      </c>
      <c r="D19" s="63">
        <f>'[1]2015'!D11</f>
        <v>141.95225622415299</v>
      </c>
      <c r="E19" s="63">
        <f>'[1]2015'!E11</f>
        <v>2829.9215704787698</v>
      </c>
      <c r="F19" s="63">
        <f>'[1]2015'!F11</f>
        <v>1547.70547608991</v>
      </c>
      <c r="G19" s="63">
        <f>'[1]2015'!G11</f>
        <v>1318.65573032926</v>
      </c>
      <c r="H19" s="63">
        <f>'[1]2015'!I11</f>
        <v>2613.6637876618602</v>
      </c>
      <c r="I19" s="63">
        <f>'[1]2015'!J11</f>
        <v>14756.2701321402</v>
      </c>
    </row>
    <row r="20" spans="1:9" s="59" customFormat="1" x14ac:dyDescent="0.25">
      <c r="A20" s="52"/>
      <c r="B20" s="65" t="s">
        <v>9</v>
      </c>
      <c r="C20" s="65">
        <f>SUM('[1]2015'!C4:C19)</f>
        <v>149784.53689209116</v>
      </c>
      <c r="D20" s="65">
        <f>SUM('[1]2015'!D4:D19)</f>
        <v>2584.0505479569351</v>
      </c>
      <c r="E20" s="65">
        <f>SUM('[1]2015'!E4:E19)</f>
        <v>13640.623796835553</v>
      </c>
      <c r="F20" s="65">
        <f>SUM('[1]2015'!F4:F19)</f>
        <v>7196.4108474769</v>
      </c>
      <c r="G20" s="65">
        <f>SUM('[1]2015'!G4:G19)</f>
        <v>5034.9256041847002</v>
      </c>
      <c r="H20" s="65">
        <f>SUM('[1]2015'!I4:I19)</f>
        <v>15501.453305480991</v>
      </c>
      <c r="I20" s="65">
        <f>SUM('[1]2015'!J4:J19)</f>
        <v>193742.00099402608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B13" sqref="B4:I24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68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84297.3335528936</v>
      </c>
      <c r="D7" s="62">
        <f t="shared" ref="D7:I7" si="0">D8+D9</f>
        <v>1114.0220241845409</v>
      </c>
      <c r="E7" s="62">
        <f t="shared" si="0"/>
        <v>2590.6313005061252</v>
      </c>
      <c r="F7" s="62">
        <f t="shared" si="0"/>
        <v>1318.564016425483</v>
      </c>
      <c r="G7" s="62">
        <f t="shared" si="0"/>
        <v>762.57511281703796</v>
      </c>
      <c r="H7" s="62">
        <f t="shared" si="0"/>
        <v>1964.555836888529</v>
      </c>
      <c r="I7" s="62">
        <f t="shared" si="0"/>
        <v>92047.6818437154</v>
      </c>
    </row>
    <row r="8" spans="1:9" s="59" customFormat="1" x14ac:dyDescent="0.25">
      <c r="A8" s="57"/>
      <c r="B8" s="63" t="s">
        <v>6</v>
      </c>
      <c r="C8" s="63">
        <f>'[1]2016'!C8</f>
        <v>65519.627991118199</v>
      </c>
      <c r="D8" s="63">
        <f>'[1]2016'!D8</f>
        <v>930.76226873350799</v>
      </c>
      <c r="E8" s="63">
        <f>'[1]2016'!E8</f>
        <v>1878.2076928669401</v>
      </c>
      <c r="F8" s="63">
        <f>'[1]2016'!F8</f>
        <v>909.80917133358298</v>
      </c>
      <c r="G8" s="63">
        <f>'[1]2016'!G8</f>
        <v>518.55107671558596</v>
      </c>
      <c r="H8" s="63">
        <f>'[1]2016'!I8</f>
        <v>1208.33781336937</v>
      </c>
      <c r="I8" s="63">
        <f>'[1]2016'!J8</f>
        <v>70965.296014137202</v>
      </c>
    </row>
    <row r="9" spans="1:9" s="59" customFormat="1" x14ac:dyDescent="0.25">
      <c r="A9" s="57"/>
      <c r="B9" s="63" t="s">
        <v>7</v>
      </c>
      <c r="C9" s="63">
        <f>'[1]2016'!C4</f>
        <v>18777.705561775401</v>
      </c>
      <c r="D9" s="63">
        <f>'[1]2016'!D4</f>
        <v>183.25975545103299</v>
      </c>
      <c r="E9" s="63">
        <f>'[1]2016'!E4</f>
        <v>712.42360763918498</v>
      </c>
      <c r="F9" s="63">
        <f>'[1]2016'!F4</f>
        <v>408.75484509189999</v>
      </c>
      <c r="G9" s="63">
        <f>'[1]2016'!G4</f>
        <v>244.024036101452</v>
      </c>
      <c r="H9" s="63">
        <f>'[1]2016'!I4</f>
        <v>756.21802351915903</v>
      </c>
      <c r="I9" s="63">
        <f>'[1]2016'!J4</f>
        <v>21082.385829578201</v>
      </c>
    </row>
    <row r="10" spans="1:9" s="59" customFormat="1" x14ac:dyDescent="0.25">
      <c r="A10" s="57"/>
      <c r="B10" s="64" t="s">
        <v>1</v>
      </c>
      <c r="C10" s="64">
        <f>C11+C17+C18+C19</f>
        <v>69230.493207452164</v>
      </c>
      <c r="D10" s="64">
        <f t="shared" ref="D10:I10" si="1">D11+D17+D18+D19</f>
        <v>1567.0875152754593</v>
      </c>
      <c r="E10" s="64">
        <f t="shared" si="1"/>
        <v>10961.675048244226</v>
      </c>
      <c r="F10" s="64">
        <f t="shared" si="1"/>
        <v>6206.2329190303026</v>
      </c>
      <c r="G10" s="64">
        <f t="shared" si="1"/>
        <v>4462.5276782777037</v>
      </c>
      <c r="H10" s="64">
        <f t="shared" si="1"/>
        <v>13542.310818833588</v>
      </c>
      <c r="I10" s="64">
        <f t="shared" si="1"/>
        <v>105970.32718711341</v>
      </c>
    </row>
    <row r="11" spans="1:9" s="59" customFormat="1" x14ac:dyDescent="0.25">
      <c r="A11" s="57"/>
      <c r="B11" s="63" t="s">
        <v>10</v>
      </c>
      <c r="C11" s="63">
        <f>C12+C13+C14+C15+C16</f>
        <v>35341.685497686551</v>
      </c>
      <c r="D11" s="63">
        <f t="shared" ref="D11:I11" si="2">D12+D13+D14+D15+D16</f>
        <v>926.03065788380195</v>
      </c>
      <c r="E11" s="63">
        <f t="shared" si="2"/>
        <v>5656.2745945747647</v>
      </c>
      <c r="F11" s="63">
        <f t="shared" si="2"/>
        <v>3224.8412819723249</v>
      </c>
      <c r="G11" s="63">
        <f t="shared" si="2"/>
        <v>2379.2973701276296</v>
      </c>
      <c r="H11" s="63">
        <f t="shared" si="2"/>
        <v>6420.470450051751</v>
      </c>
      <c r="I11" s="63">
        <f t="shared" si="2"/>
        <v>53948.599852296735</v>
      </c>
    </row>
    <row r="12" spans="1:9" s="59" customFormat="1" x14ac:dyDescent="0.25">
      <c r="A12" s="57"/>
      <c r="B12" s="72" t="s">
        <v>5</v>
      </c>
      <c r="C12" s="63">
        <f>'[1]2016'!C18+'[1]2016'!C7+'[1]2016'!C17</f>
        <v>14689.159797386716</v>
      </c>
      <c r="D12" s="63">
        <f>'[1]2016'!D18+'[1]2016'!D7+'[1]2016'!D17</f>
        <v>313.30441000543789</v>
      </c>
      <c r="E12" s="63">
        <f>'[1]2016'!E18+'[1]2016'!E7+'[1]2016'!E17</f>
        <v>1898.5498861954211</v>
      </c>
      <c r="F12" s="63">
        <f>'[1]2016'!F18+'[1]2016'!F7+'[1]2016'!F17</f>
        <v>1250.4451404721606</v>
      </c>
      <c r="G12" s="63">
        <f>'[1]2016'!G18+'[1]2016'!G7+'[1]2016'!G17</f>
        <v>800.29556951420057</v>
      </c>
      <c r="H12" s="63">
        <f>'[1]2016'!I18+'[1]2016'!I7+'[1]2016'!I17</f>
        <v>2279.8330216053073</v>
      </c>
      <c r="I12" s="63">
        <f>'[1]2016'!J18+'[1]2016'!J7+'[1]2016'!J17</f>
        <v>21231.587825179187</v>
      </c>
    </row>
    <row r="13" spans="1:9" s="59" customFormat="1" x14ac:dyDescent="0.25">
      <c r="A13" s="57"/>
      <c r="B13" s="72" t="s">
        <v>41</v>
      </c>
      <c r="C13" s="63">
        <f>'[1]2016'!C9+'[1]2016'!C13+'[1]2016'!C14+'[1]2016'!C15+'[1]2016'!C16</f>
        <v>13593.409869993959</v>
      </c>
      <c r="D13" s="63">
        <f>'[1]2016'!D9+'[1]2016'!D13+'[1]2016'!D14+'[1]2016'!D15+'[1]2016'!D16</f>
        <v>136.53744138288883</v>
      </c>
      <c r="E13" s="63">
        <f>'[1]2016'!E9+'[1]2016'!E13+'[1]2016'!E14+'[1]2016'!E15+'[1]2016'!E16</f>
        <v>917.10164318915383</v>
      </c>
      <c r="F13" s="63">
        <f>'[1]2016'!F9+'[1]2016'!F13+'[1]2016'!F14+'[1]2016'!F15+'[1]2016'!F16</f>
        <v>429.35840788566196</v>
      </c>
      <c r="G13" s="63">
        <f>'[1]2016'!G9+'[1]2016'!G13+'[1]2016'!G14+'[1]2016'!G15+'[1]2016'!G16</f>
        <v>262.64497229289367</v>
      </c>
      <c r="H13" s="63">
        <f>'[1]2016'!I9+'[1]2016'!I13+'[1]2016'!I14+'[1]2016'!I15+'[1]2016'!I16</f>
        <v>1378.7711935057234</v>
      </c>
      <c r="I13" s="63">
        <f>'[1]2016'!J9+'[1]2016'!J13+'[1]2016'!J14+'[1]2016'!J15+'[1]2016'!J16</f>
        <v>16717.823528250276</v>
      </c>
    </row>
    <row r="14" spans="1:9" s="59" customFormat="1" x14ac:dyDescent="0.25">
      <c r="A14" s="57"/>
      <c r="B14" s="72" t="s">
        <v>4</v>
      </c>
      <c r="C14" s="63">
        <f>'[1]2016'!C6</f>
        <v>3676.28688864998</v>
      </c>
      <c r="D14" s="63">
        <f>'[1]2016'!D6</f>
        <v>393.40753003213399</v>
      </c>
      <c r="E14" s="63">
        <f>'[1]2016'!E6</f>
        <v>2200.7027238865699</v>
      </c>
      <c r="F14" s="63">
        <f>'[1]2016'!F6</f>
        <v>1208.4186436237201</v>
      </c>
      <c r="G14" s="63">
        <f>'[1]2016'!G6</f>
        <v>1109.2531464249</v>
      </c>
      <c r="H14" s="63">
        <f>'[1]2016'!I6</f>
        <v>2627.4148036506299</v>
      </c>
      <c r="I14" s="63">
        <f>'[1]2016'!J6</f>
        <v>11215.483736267901</v>
      </c>
    </row>
    <row r="15" spans="1:9" s="59" customFormat="1" x14ac:dyDescent="0.25">
      <c r="A15" s="57"/>
      <c r="B15" s="72" t="s">
        <v>74</v>
      </c>
      <c r="C15" s="63">
        <f>'[1]2016'!C10</f>
        <v>3080.65481968111</v>
      </c>
      <c r="D15" s="63">
        <f>'[1]2016'!D10</f>
        <v>78.599712053297495</v>
      </c>
      <c r="E15" s="63">
        <f>'[1]2016'!E10</f>
        <v>576.20648822098804</v>
      </c>
      <c r="F15" s="63">
        <f>'[1]2016'!F10</f>
        <v>318.01628833890499</v>
      </c>
      <c r="G15" s="63">
        <f>'[1]2016'!G10</f>
        <v>192.22567663760401</v>
      </c>
      <c r="H15" s="63">
        <f>'[1]2016'!I10</f>
        <v>132.68626477112699</v>
      </c>
      <c r="I15" s="63">
        <f>'[1]2016'!J10</f>
        <v>4378.3892497030402</v>
      </c>
    </row>
    <row r="16" spans="1:9" s="59" customFormat="1" x14ac:dyDescent="0.25">
      <c r="A16" s="57"/>
      <c r="B16" s="72" t="s">
        <v>75</v>
      </c>
      <c r="C16" s="63">
        <f>'[1]2016'!C5</f>
        <v>302.17412197478501</v>
      </c>
      <c r="D16" s="63">
        <f>'[1]2016'!D5</f>
        <v>4.1815644100437304</v>
      </c>
      <c r="E16" s="63">
        <f>'[1]2016'!E5</f>
        <v>63.7138530826318</v>
      </c>
      <c r="F16" s="63">
        <f>'[1]2016'!F5</f>
        <v>18.6028016518773</v>
      </c>
      <c r="G16" s="63">
        <f>'[1]2016'!G5</f>
        <v>14.8780052580315</v>
      </c>
      <c r="H16" s="63">
        <f>'[1]2016'!I5</f>
        <v>1.76516651896344</v>
      </c>
      <c r="I16" s="63">
        <f>'[1]2016'!J5</f>
        <v>405.31551289633302</v>
      </c>
    </row>
    <row r="17" spans="1:9" s="59" customFormat="1" x14ac:dyDescent="0.25">
      <c r="A17" s="52"/>
      <c r="B17" s="63" t="s">
        <v>11</v>
      </c>
      <c r="C17" s="63">
        <f>'[1]2016'!C19</f>
        <v>4463.0566641720598</v>
      </c>
      <c r="D17" s="63">
        <f>'[1]2016'!D19</f>
        <v>43.418314036060302</v>
      </c>
      <c r="E17" s="63">
        <f>'[1]2016'!E19</f>
        <v>111.379550514881</v>
      </c>
      <c r="F17" s="63">
        <f>'[1]2016'!F19</f>
        <v>50.059949062847899</v>
      </c>
      <c r="G17" s="63">
        <f>'[1]2016'!G19</f>
        <v>17.267121746753698</v>
      </c>
      <c r="H17" s="63">
        <f>'[1]2016'!I19</f>
        <v>117.661474307068</v>
      </c>
      <c r="I17" s="63">
        <f>'[1]2016'!J19</f>
        <v>4802.8430738396701</v>
      </c>
    </row>
    <row r="18" spans="1:9" s="59" customFormat="1" x14ac:dyDescent="0.25">
      <c r="A18" s="52"/>
      <c r="B18" s="63" t="s">
        <v>34</v>
      </c>
      <c r="C18" s="63">
        <f>'[1]2016'!C12</f>
        <v>22761.567703596</v>
      </c>
      <c r="D18" s="63">
        <f>'[1]2016'!D12</f>
        <v>443.16319700397901</v>
      </c>
      <c r="E18" s="63">
        <f>'[1]2016'!E12</f>
        <v>2362.2602854135098</v>
      </c>
      <c r="F18" s="63">
        <f>'[1]2016'!F12</f>
        <v>1176.51185479065</v>
      </c>
      <c r="G18" s="63">
        <f>'[1]2016'!G12</f>
        <v>702.47721359437105</v>
      </c>
      <c r="H18" s="63">
        <f>'[1]2016'!I12</f>
        <v>4451.9233727406399</v>
      </c>
      <c r="I18" s="63">
        <f>'[1]2016'!J12</f>
        <v>31897.9036271392</v>
      </c>
    </row>
    <row r="19" spans="1:9" s="59" customFormat="1" x14ac:dyDescent="0.25">
      <c r="A19" s="52"/>
      <c r="B19" s="63" t="s">
        <v>76</v>
      </c>
      <c r="C19" s="63">
        <f>'[1]2016'!C11</f>
        <v>6664.1833419975601</v>
      </c>
      <c r="D19" s="63">
        <f>'[1]2016'!D11</f>
        <v>154.47534635161799</v>
      </c>
      <c r="E19" s="63">
        <f>'[1]2016'!E11</f>
        <v>2831.7606177410698</v>
      </c>
      <c r="F19" s="63">
        <f>'[1]2016'!F11</f>
        <v>1754.8198332044799</v>
      </c>
      <c r="G19" s="63">
        <f>'[1]2016'!G11</f>
        <v>1363.48597280895</v>
      </c>
      <c r="H19" s="63">
        <f>'[1]2016'!I11</f>
        <v>2552.2555217341301</v>
      </c>
      <c r="I19" s="63">
        <f>'[1]2016'!J11</f>
        <v>15320.9806338378</v>
      </c>
    </row>
    <row r="20" spans="1:9" s="59" customFormat="1" x14ac:dyDescent="0.25">
      <c r="A20" s="52"/>
      <c r="B20" s="65" t="s">
        <v>9</v>
      </c>
      <c r="C20" s="65">
        <f>SUM('[1]2016'!C4:C19)</f>
        <v>153527.82676034575</v>
      </c>
      <c r="D20" s="65">
        <f>SUM('[1]2016'!D4:D19)</f>
        <v>2681.1095394599997</v>
      </c>
      <c r="E20" s="65">
        <f>SUM('[1]2016'!E4:E19)</f>
        <v>13552.30634875035</v>
      </c>
      <c r="F20" s="65">
        <f>SUM('[1]2016'!F4:F19)</f>
        <v>7524.7969354557863</v>
      </c>
      <c r="G20" s="65">
        <f>SUM('[1]2016'!G4:G19)</f>
        <v>5225.1027910947441</v>
      </c>
      <c r="H20" s="65">
        <f>SUM('[1]2016'!I4:I19)</f>
        <v>15506.866655722119</v>
      </c>
      <c r="I20" s="65">
        <f>SUM('[1]2016'!J4:J19)</f>
        <v>198018.00903082881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F27" sqref="A1:XFD1048576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69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85882.915486389102</v>
      </c>
      <c r="D7" s="62">
        <f t="shared" ref="D7:I7" si="0">D8+D9</f>
        <v>1122.698335381501</v>
      </c>
      <c r="E7" s="62">
        <f t="shared" si="0"/>
        <v>2616.2971849884689</v>
      </c>
      <c r="F7" s="62">
        <f t="shared" si="0"/>
        <v>1376.4638749720721</v>
      </c>
      <c r="G7" s="62">
        <f t="shared" si="0"/>
        <v>731.60042552627101</v>
      </c>
      <c r="H7" s="62">
        <f t="shared" si="0"/>
        <v>1872.0575694712388</v>
      </c>
      <c r="I7" s="62">
        <f t="shared" si="0"/>
        <v>93602.032876728699</v>
      </c>
    </row>
    <row r="8" spans="1:9" s="59" customFormat="1" x14ac:dyDescent="0.25">
      <c r="A8" s="57"/>
      <c r="B8" s="63" t="s">
        <v>6</v>
      </c>
      <c r="C8" s="63">
        <f>'[1]2017'!C8</f>
        <v>66829.505597294599</v>
      </c>
      <c r="D8" s="63">
        <f>'[1]2017'!D8</f>
        <v>932.37150376219597</v>
      </c>
      <c r="E8" s="63">
        <f>'[1]2017'!E8</f>
        <v>1896.8154591166401</v>
      </c>
      <c r="F8" s="63">
        <f>'[1]2017'!F8</f>
        <v>949.76007373073003</v>
      </c>
      <c r="G8" s="63">
        <f>'[1]2017'!G8</f>
        <v>497.48828935786401</v>
      </c>
      <c r="H8" s="63">
        <f>'[1]2017'!I8</f>
        <v>1085.02503014271</v>
      </c>
      <c r="I8" s="63">
        <f>'[1]2017'!J8</f>
        <v>72190.965953404797</v>
      </c>
    </row>
    <row r="9" spans="1:9" s="59" customFormat="1" x14ac:dyDescent="0.25">
      <c r="A9" s="57"/>
      <c r="B9" s="63" t="s">
        <v>7</v>
      </c>
      <c r="C9" s="63">
        <f>'[1]2017'!C4</f>
        <v>19053.409889094499</v>
      </c>
      <c r="D9" s="63">
        <f>'[1]2017'!D4</f>
        <v>190.32683161930501</v>
      </c>
      <c r="E9" s="63">
        <f>'[1]2017'!E4</f>
        <v>719.48172587182898</v>
      </c>
      <c r="F9" s="63">
        <f>'[1]2017'!F4</f>
        <v>426.70380124134198</v>
      </c>
      <c r="G9" s="63">
        <f>'[1]2017'!G4</f>
        <v>234.11213616840701</v>
      </c>
      <c r="H9" s="63">
        <f>'[1]2017'!I4</f>
        <v>787.03253932852897</v>
      </c>
      <c r="I9" s="63">
        <f>'[1]2017'!J4</f>
        <v>21411.066923323899</v>
      </c>
    </row>
    <row r="10" spans="1:9" s="59" customFormat="1" x14ac:dyDescent="0.25">
      <c r="A10" s="57"/>
      <c r="B10" s="64" t="s">
        <v>1</v>
      </c>
      <c r="C10" s="64">
        <f>C11+C17+C18+C19</f>
        <v>70748.585334648757</v>
      </c>
      <c r="D10" s="64">
        <f t="shared" ref="D10:I10" si="1">D11+D17+D18+D19</f>
        <v>1573.6309873584983</v>
      </c>
      <c r="E10" s="64">
        <f t="shared" si="1"/>
        <v>10742.805053018123</v>
      </c>
      <c r="F10" s="64">
        <f t="shared" si="1"/>
        <v>6345.4742564016433</v>
      </c>
      <c r="G10" s="64">
        <f t="shared" si="1"/>
        <v>4492.1998891480916</v>
      </c>
      <c r="H10" s="64">
        <f t="shared" si="1"/>
        <v>13758.995400889497</v>
      </c>
      <c r="I10" s="64">
        <f t="shared" si="1"/>
        <v>107661.69092146454</v>
      </c>
    </row>
    <row r="11" spans="1:9" s="59" customFormat="1" x14ac:dyDescent="0.25">
      <c r="A11" s="57"/>
      <c r="B11" s="63" t="s">
        <v>10</v>
      </c>
      <c r="C11" s="63">
        <f>C12+C13+C14+C15+C16</f>
        <v>36314.00343130956</v>
      </c>
      <c r="D11" s="63">
        <f t="shared" ref="D11:I11" si="2">D12+D13+D14+D15+D16</f>
        <v>940.75530796065107</v>
      </c>
      <c r="E11" s="63">
        <f t="shared" si="2"/>
        <v>5647.5742306926941</v>
      </c>
      <c r="F11" s="63">
        <f t="shared" si="2"/>
        <v>3319.6952022256819</v>
      </c>
      <c r="G11" s="63">
        <f t="shared" si="2"/>
        <v>2433.9293341217508</v>
      </c>
      <c r="H11" s="63">
        <f t="shared" si="2"/>
        <v>6653.0674796859967</v>
      </c>
      <c r="I11" s="63">
        <f t="shared" si="2"/>
        <v>55309.024985996315</v>
      </c>
    </row>
    <row r="12" spans="1:9" s="59" customFormat="1" x14ac:dyDescent="0.25">
      <c r="A12" s="57"/>
      <c r="B12" s="72" t="s">
        <v>5</v>
      </c>
      <c r="C12" s="63">
        <f>'[1]2017'!C18+'[1]2017'!C7+'[1]2017'!C17</f>
        <v>15068.053326136314</v>
      </c>
      <c r="D12" s="63">
        <f>'[1]2017'!D18+'[1]2017'!D7+'[1]2017'!D17</f>
        <v>310.75999132616539</v>
      </c>
      <c r="E12" s="63">
        <f>'[1]2017'!E18+'[1]2017'!E7+'[1]2017'!E17</f>
        <v>1878.7655681396159</v>
      </c>
      <c r="F12" s="63">
        <f>'[1]2017'!F18+'[1]2017'!F7+'[1]2017'!F17</f>
        <v>1230.6198833745325</v>
      </c>
      <c r="G12" s="63">
        <f>'[1]2017'!G18+'[1]2017'!G7+'[1]2017'!G17</f>
        <v>816.37978308604636</v>
      </c>
      <c r="H12" s="63">
        <f>'[1]2017'!I18+'[1]2017'!I7+'[1]2017'!I17</f>
        <v>2402.0772931768115</v>
      </c>
      <c r="I12" s="63">
        <f>'[1]2017'!J18+'[1]2017'!J7+'[1]2017'!J17</f>
        <v>21706.655845239486</v>
      </c>
    </row>
    <row r="13" spans="1:9" s="59" customFormat="1" x14ac:dyDescent="0.25">
      <c r="A13" s="57"/>
      <c r="B13" s="72" t="s">
        <v>41</v>
      </c>
      <c r="C13" s="63">
        <f>'[1]2017'!C9+'[1]2017'!C13+'[1]2017'!C14+'[1]2017'!C15+'[1]2017'!C16</f>
        <v>14064.038854082692</v>
      </c>
      <c r="D13" s="63">
        <f>'[1]2017'!D9+'[1]2017'!D13+'[1]2017'!D14+'[1]2017'!D15+'[1]2017'!D16</f>
        <v>142.16696952590476</v>
      </c>
      <c r="E13" s="63">
        <f>'[1]2017'!E9+'[1]2017'!E13+'[1]2017'!E14+'[1]2017'!E15+'[1]2017'!E16</f>
        <v>951.05985089690455</v>
      </c>
      <c r="F13" s="63">
        <f>'[1]2017'!F9+'[1]2017'!F13+'[1]2017'!F14+'[1]2017'!F15+'[1]2017'!F16</f>
        <v>466.06283596365989</v>
      </c>
      <c r="G13" s="63">
        <f>'[1]2017'!G9+'[1]2017'!G13+'[1]2017'!G14+'[1]2017'!G15+'[1]2017'!G16</f>
        <v>268.52874642252857</v>
      </c>
      <c r="H13" s="63">
        <f>'[1]2017'!I9+'[1]2017'!I13+'[1]2017'!I14+'[1]2017'!I15+'[1]2017'!I16</f>
        <v>1401.4757894972922</v>
      </c>
      <c r="I13" s="63">
        <f>'[1]2017'!J9+'[1]2017'!J13+'[1]2017'!J14+'[1]2017'!J15+'[1]2017'!J16</f>
        <v>17293.333046388976</v>
      </c>
    </row>
    <row r="14" spans="1:9" s="59" customFormat="1" x14ac:dyDescent="0.25">
      <c r="A14" s="57"/>
      <c r="B14" s="72" t="s">
        <v>4</v>
      </c>
      <c r="C14" s="63">
        <f>'[1]2017'!C6</f>
        <v>3750.0345537598901</v>
      </c>
      <c r="D14" s="63">
        <f>'[1]2017'!D6</f>
        <v>405.066221290285</v>
      </c>
      <c r="E14" s="63">
        <f>'[1]2017'!E6</f>
        <v>2221.4274905879602</v>
      </c>
      <c r="F14" s="63">
        <f>'[1]2017'!F6</f>
        <v>1274.8873366489599</v>
      </c>
      <c r="G14" s="63">
        <f>'[1]2017'!G6</f>
        <v>1149.7618805150601</v>
      </c>
      <c r="H14" s="63">
        <f>'[1]2017'!I6</f>
        <v>2665.5585854106498</v>
      </c>
      <c r="I14" s="63">
        <f>'[1]2017'!J6</f>
        <v>11466.7360682128</v>
      </c>
    </row>
    <row r="15" spans="1:9" s="59" customFormat="1" x14ac:dyDescent="0.25">
      <c r="A15" s="57"/>
      <c r="B15" s="72" t="s">
        <v>74</v>
      </c>
      <c r="C15" s="63">
        <f>'[1]2017'!C10</f>
        <v>3123.4263940689698</v>
      </c>
      <c r="D15" s="63">
        <f>'[1]2017'!D10</f>
        <v>78.864217633281299</v>
      </c>
      <c r="E15" s="63">
        <f>'[1]2017'!E10</f>
        <v>532.4163327558</v>
      </c>
      <c r="F15" s="63">
        <f>'[1]2017'!F10</f>
        <v>327.06727221141801</v>
      </c>
      <c r="G15" s="63">
        <f>'[1]2017'!G10</f>
        <v>185.15098057886101</v>
      </c>
      <c r="H15" s="63">
        <f>'[1]2017'!I10</f>
        <v>182.235521739174</v>
      </c>
      <c r="I15" s="63">
        <f>'[1]2017'!J10</f>
        <v>4429.1607189875003</v>
      </c>
    </row>
    <row r="16" spans="1:9" s="59" customFormat="1" x14ac:dyDescent="0.25">
      <c r="A16" s="57"/>
      <c r="B16" s="72" t="s">
        <v>75</v>
      </c>
      <c r="C16" s="63">
        <f>'[1]2017'!C5</f>
        <v>308.45030326169302</v>
      </c>
      <c r="D16" s="63">
        <f>'[1]2017'!D5</f>
        <v>3.89790818501457</v>
      </c>
      <c r="E16" s="63">
        <f>'[1]2017'!E5</f>
        <v>63.904988312413401</v>
      </c>
      <c r="F16" s="63">
        <f>'[1]2017'!F5</f>
        <v>21.057874027111701</v>
      </c>
      <c r="G16" s="63">
        <f>'[1]2017'!G5</f>
        <v>14.1079435192551</v>
      </c>
      <c r="H16" s="63">
        <f>'[1]2017'!I5</f>
        <v>1.7202898620693201</v>
      </c>
      <c r="I16" s="63">
        <f>'[1]2017'!J5</f>
        <v>413.13930716755698</v>
      </c>
    </row>
    <row r="17" spans="1:9" s="59" customFormat="1" x14ac:dyDescent="0.25">
      <c r="A17" s="52"/>
      <c r="B17" s="63" t="s">
        <v>11</v>
      </c>
      <c r="C17" s="63">
        <f>'[1]2017'!C19</f>
        <v>4634.3816942071098</v>
      </c>
      <c r="D17" s="63">
        <f>'[1]2017'!D19</f>
        <v>43.665816544467198</v>
      </c>
      <c r="E17" s="63">
        <f>'[1]2017'!E19</f>
        <v>107.68397649614801</v>
      </c>
      <c r="F17" s="63">
        <f>'[1]2017'!F19</f>
        <v>50.725165548340897</v>
      </c>
      <c r="G17" s="63">
        <f>'[1]2017'!G19</f>
        <v>16.655867508719901</v>
      </c>
      <c r="H17" s="63">
        <f>'[1]2017'!I19</f>
        <v>132.96599883414899</v>
      </c>
      <c r="I17" s="63">
        <f>'[1]2017'!J19</f>
        <v>4986.0785191389296</v>
      </c>
    </row>
    <row r="18" spans="1:9" s="59" customFormat="1" x14ac:dyDescent="0.25">
      <c r="A18" s="52"/>
      <c r="B18" s="63" t="s">
        <v>34</v>
      </c>
      <c r="C18" s="63">
        <f>'[1]2017'!C12</f>
        <v>22888.311514491299</v>
      </c>
      <c r="D18" s="63">
        <f>'[1]2017'!D12</f>
        <v>430.49768020268198</v>
      </c>
      <c r="E18" s="63">
        <f>'[1]2017'!E12</f>
        <v>2250.2900891497602</v>
      </c>
      <c r="F18" s="63">
        <f>'[1]2017'!F12</f>
        <v>1159.27279643514</v>
      </c>
      <c r="G18" s="63">
        <f>'[1]2017'!G12</f>
        <v>692.12803000692099</v>
      </c>
      <c r="H18" s="63">
        <f>'[1]2017'!I12</f>
        <v>4350.9097942258204</v>
      </c>
      <c r="I18" s="63">
        <f>'[1]2017'!J12</f>
        <v>31771.409904511602</v>
      </c>
    </row>
    <row r="19" spans="1:9" s="59" customFormat="1" x14ac:dyDescent="0.25">
      <c r="A19" s="52"/>
      <c r="B19" s="63" t="s">
        <v>76</v>
      </c>
      <c r="C19" s="63">
        <f>'[1]2017'!C11</f>
        <v>6911.8886946407802</v>
      </c>
      <c r="D19" s="63">
        <f>'[1]2017'!D11</f>
        <v>158.712182650698</v>
      </c>
      <c r="E19" s="63">
        <f>'[1]2017'!E11</f>
        <v>2737.2567566795201</v>
      </c>
      <c r="F19" s="63">
        <f>'[1]2017'!F11</f>
        <v>1815.7810921924799</v>
      </c>
      <c r="G19" s="63">
        <f>'[1]2017'!G11</f>
        <v>1349.4866575107001</v>
      </c>
      <c r="H19" s="63">
        <f>'[1]2017'!I11</f>
        <v>2622.0521281435299</v>
      </c>
      <c r="I19" s="63">
        <f>'[1]2017'!J11</f>
        <v>15595.177511817699</v>
      </c>
    </row>
    <row r="20" spans="1:9" s="59" customFormat="1" x14ac:dyDescent="0.25">
      <c r="A20" s="52"/>
      <c r="B20" s="65" t="s">
        <v>9</v>
      </c>
      <c r="C20" s="65">
        <f>SUM('[1]2017'!C4:C19)</f>
        <v>156631.50082103792</v>
      </c>
      <c r="D20" s="65">
        <f>SUM('[1]2017'!D4:D19)</f>
        <v>2696.3293227399986</v>
      </c>
      <c r="E20" s="65">
        <f>SUM('[1]2017'!E4:E19)</f>
        <v>13359.10223800659</v>
      </c>
      <c r="F20" s="65">
        <f>SUM('[1]2017'!F4:F19)</f>
        <v>7721.9381313737149</v>
      </c>
      <c r="G20" s="65">
        <f>SUM('[1]2017'!G4:G19)</f>
        <v>5223.8003146743631</v>
      </c>
      <c r="H20" s="65">
        <f>SUM('[1]2017'!I4:I19)</f>
        <v>15631.052970360732</v>
      </c>
      <c r="I20" s="65">
        <f>SUM('[1]2017'!J4:J19)</f>
        <v>201263.72379819327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N42" sqref="A1:XFD1048576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70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86968.826981482503</v>
      </c>
      <c r="D7" s="62">
        <f t="shared" ref="D7:I7" si="0">D8+D9</f>
        <v>1194.436919385528</v>
      </c>
      <c r="E7" s="62">
        <f t="shared" si="0"/>
        <v>2677.8102011726191</v>
      </c>
      <c r="F7" s="62">
        <f t="shared" si="0"/>
        <v>1477.765123535582</v>
      </c>
      <c r="G7" s="62">
        <f t="shared" si="0"/>
        <v>753.009446128793</v>
      </c>
      <c r="H7" s="62">
        <f t="shared" si="0"/>
        <v>1836.7202236547901</v>
      </c>
      <c r="I7" s="62">
        <f t="shared" si="0"/>
        <v>94908.5688953598</v>
      </c>
    </row>
    <row r="8" spans="1:9" s="59" customFormat="1" x14ac:dyDescent="0.25">
      <c r="A8" s="57"/>
      <c r="B8" s="63" t="s">
        <v>6</v>
      </c>
      <c r="C8" s="63">
        <f>'[1]2018'!C8</f>
        <v>67533.236228218506</v>
      </c>
      <c r="D8" s="63">
        <f>'[1]2018'!D8</f>
        <v>989.91714992168897</v>
      </c>
      <c r="E8" s="63">
        <f>'[1]2018'!E8</f>
        <v>1941.41239585015</v>
      </c>
      <c r="F8" s="63">
        <f>'[1]2018'!F8</f>
        <v>1019.6579352395501</v>
      </c>
      <c r="G8" s="63">
        <f>'[1]2018'!G8</f>
        <v>512.046423367579</v>
      </c>
      <c r="H8" s="63">
        <f>'[1]2018'!I8</f>
        <v>1040.5959426300601</v>
      </c>
      <c r="I8" s="63">
        <f>'[1]2018'!J8</f>
        <v>73036.866075227605</v>
      </c>
    </row>
    <row r="9" spans="1:9" s="59" customFormat="1" x14ac:dyDescent="0.25">
      <c r="A9" s="57"/>
      <c r="B9" s="63" t="s">
        <v>7</v>
      </c>
      <c r="C9" s="63">
        <f>'[1]2018'!C4</f>
        <v>19435.590753264001</v>
      </c>
      <c r="D9" s="63">
        <f>'[1]2018'!D4</f>
        <v>204.519769463839</v>
      </c>
      <c r="E9" s="63">
        <f>'[1]2018'!E4</f>
        <v>736.39780532246903</v>
      </c>
      <c r="F9" s="63">
        <f>'[1]2018'!F4</f>
        <v>458.10718829603201</v>
      </c>
      <c r="G9" s="63">
        <f>'[1]2018'!G4</f>
        <v>240.96302276121401</v>
      </c>
      <c r="H9" s="63">
        <f>'[1]2018'!I4</f>
        <v>796.12428102472995</v>
      </c>
      <c r="I9" s="63">
        <f>'[1]2018'!J4</f>
        <v>21871.702820132199</v>
      </c>
    </row>
    <row r="10" spans="1:9" s="59" customFormat="1" x14ac:dyDescent="0.25">
      <c r="A10" s="57"/>
      <c r="B10" s="64" t="s">
        <v>1</v>
      </c>
      <c r="C10" s="64">
        <f>C11+C17+C18+C19</f>
        <v>71993.614147003929</v>
      </c>
      <c r="D10" s="64">
        <f t="shared" ref="D10:I10" si="1">D11+D17+D18+D19</f>
        <v>1742.2418858744688</v>
      </c>
      <c r="E10" s="64">
        <f t="shared" si="1"/>
        <v>10911.235281256853</v>
      </c>
      <c r="F10" s="64">
        <f t="shared" si="1"/>
        <v>6843.1060163142683</v>
      </c>
      <c r="G10" s="64">
        <f t="shared" si="1"/>
        <v>4618.0970345840269</v>
      </c>
      <c r="H10" s="64">
        <f t="shared" si="1"/>
        <v>13206.744241406377</v>
      </c>
      <c r="I10" s="64">
        <f t="shared" si="1"/>
        <v>109315.03860643994</v>
      </c>
    </row>
    <row r="11" spans="1:9" s="59" customFormat="1" x14ac:dyDescent="0.25">
      <c r="A11" s="57"/>
      <c r="B11" s="63" t="s">
        <v>10</v>
      </c>
      <c r="C11" s="63">
        <f>C12+C13+C14+C15+C16</f>
        <v>37435.001202462176</v>
      </c>
      <c r="D11" s="63">
        <f t="shared" ref="D11:I11" si="2">D12+D13+D14+D15+D16</f>
        <v>1074.6502718671063</v>
      </c>
      <c r="E11" s="63">
        <f t="shared" si="2"/>
        <v>5752.2087040726801</v>
      </c>
      <c r="F11" s="63">
        <f t="shared" si="2"/>
        <v>3599.6666240869095</v>
      </c>
      <c r="G11" s="63">
        <f t="shared" si="2"/>
        <v>2509.3139404095054</v>
      </c>
      <c r="H11" s="63">
        <f t="shared" si="2"/>
        <v>6092.2079507476756</v>
      </c>
      <c r="I11" s="63">
        <f t="shared" si="2"/>
        <v>56463.048693646022</v>
      </c>
    </row>
    <row r="12" spans="1:9" s="59" customFormat="1" x14ac:dyDescent="0.25">
      <c r="A12" s="57"/>
      <c r="B12" s="72" t="s">
        <v>5</v>
      </c>
      <c r="C12" s="63">
        <f>'[1]2018'!C18+'[1]2018'!C7+'[1]2018'!C17</f>
        <v>15702.159544950384</v>
      </c>
      <c r="D12" s="63">
        <f>'[1]2018'!D18+'[1]2018'!D7+'[1]2018'!D17</f>
        <v>339.78040556984672</v>
      </c>
      <c r="E12" s="63">
        <f>'[1]2018'!E18+'[1]2018'!E7+'[1]2018'!E17</f>
        <v>1864.9848349286099</v>
      </c>
      <c r="F12" s="63">
        <f>'[1]2018'!F18+'[1]2018'!F7+'[1]2018'!F17</f>
        <v>1336.160656267997</v>
      </c>
      <c r="G12" s="63">
        <f>'[1]2018'!G18+'[1]2018'!G7+'[1]2018'!G17</f>
        <v>825.7760996923779</v>
      </c>
      <c r="H12" s="63">
        <f>'[1]2018'!I18+'[1]2018'!I7+'[1]2018'!I17</f>
        <v>2112.4207390755128</v>
      </c>
      <c r="I12" s="63">
        <f>'[1]2018'!J18+'[1]2018'!J7+'[1]2018'!J17</f>
        <v>22181.282280484746</v>
      </c>
    </row>
    <row r="13" spans="1:9" s="59" customFormat="1" x14ac:dyDescent="0.25">
      <c r="A13" s="57"/>
      <c r="B13" s="72" t="s">
        <v>41</v>
      </c>
      <c r="C13" s="63">
        <f>'[1]2018'!C9+'[1]2018'!C13+'[1]2018'!C14+'[1]2018'!C15+'[1]2018'!C16</f>
        <v>14523.884384019149</v>
      </c>
      <c r="D13" s="63">
        <f>'[1]2018'!D9+'[1]2018'!D13+'[1]2018'!D14+'[1]2018'!D15+'[1]2018'!D16</f>
        <v>156.97198617079979</v>
      </c>
      <c r="E13" s="63">
        <f>'[1]2018'!E9+'[1]2018'!E13+'[1]2018'!E14+'[1]2018'!E15+'[1]2018'!E16</f>
        <v>1015.1288362043088</v>
      </c>
      <c r="F13" s="63">
        <f>'[1]2018'!F9+'[1]2018'!F13+'[1]2018'!F14+'[1]2018'!F15+'[1]2018'!F16</f>
        <v>492.68605747514846</v>
      </c>
      <c r="G13" s="63">
        <f>'[1]2018'!G9+'[1]2018'!G13+'[1]2018'!G14+'[1]2018'!G15+'[1]2018'!G16</f>
        <v>298.92738092438657</v>
      </c>
      <c r="H13" s="63">
        <f>'[1]2018'!I9+'[1]2018'!I13+'[1]2018'!I14+'[1]2018'!I15+'[1]2018'!I16</f>
        <v>1378.4635202085801</v>
      </c>
      <c r="I13" s="63">
        <f>'[1]2018'!J9+'[1]2018'!J13+'[1]2018'!J14+'[1]2018'!J15+'[1]2018'!J16</f>
        <v>17866.062165002342</v>
      </c>
    </row>
    <row r="14" spans="1:9" s="59" customFormat="1" x14ac:dyDescent="0.25">
      <c r="A14" s="57"/>
      <c r="B14" s="72" t="s">
        <v>4</v>
      </c>
      <c r="C14" s="63">
        <f>'[1]2018'!C6</f>
        <v>3810.5787574774599</v>
      </c>
      <c r="D14" s="63">
        <f>'[1]2018'!D6</f>
        <v>489.78657834316402</v>
      </c>
      <c r="E14" s="63">
        <f>'[1]2018'!E6</f>
        <v>2263.0319042200899</v>
      </c>
      <c r="F14" s="63">
        <f>'[1]2018'!F6</f>
        <v>1407.6537672890699</v>
      </c>
      <c r="G14" s="63">
        <f>'[1]2018'!G6</f>
        <v>1177.8335643819901</v>
      </c>
      <c r="H14" s="63">
        <f>'[1]2018'!I6</f>
        <v>2470.2109845872501</v>
      </c>
      <c r="I14" s="63">
        <f>'[1]2018'!J6</f>
        <v>11619.095556299</v>
      </c>
    </row>
    <row r="15" spans="1:9" s="59" customFormat="1" x14ac:dyDescent="0.25">
      <c r="A15" s="57"/>
      <c r="B15" s="72" t="s">
        <v>74</v>
      </c>
      <c r="C15" s="63">
        <f>'[1]2018'!C10</f>
        <v>3089.6724855299199</v>
      </c>
      <c r="D15" s="63">
        <f>'[1]2018'!D10</f>
        <v>84.060917070209896</v>
      </c>
      <c r="E15" s="63">
        <f>'[1]2018'!E10</f>
        <v>546.54251534719594</v>
      </c>
      <c r="F15" s="63">
        <f>'[1]2018'!F10</f>
        <v>341.383302149413</v>
      </c>
      <c r="G15" s="63">
        <f>'[1]2018'!G10</f>
        <v>192.653862838587</v>
      </c>
      <c r="H15" s="63">
        <f>'[1]2018'!I10</f>
        <v>131.843203378639</v>
      </c>
      <c r="I15" s="63">
        <f>'[1]2018'!J10</f>
        <v>4386.1562863139698</v>
      </c>
    </row>
    <row r="16" spans="1:9" s="59" customFormat="1" x14ac:dyDescent="0.25">
      <c r="A16" s="57"/>
      <c r="B16" s="72" t="s">
        <v>75</v>
      </c>
      <c r="C16" s="63">
        <f>'[1]2018'!C5</f>
        <v>308.70603048526101</v>
      </c>
      <c r="D16" s="63">
        <f>'[1]2018'!D5</f>
        <v>4.0503847130858102</v>
      </c>
      <c r="E16" s="63">
        <f>'[1]2018'!E5</f>
        <v>62.520613372476397</v>
      </c>
      <c r="F16" s="63">
        <f>'[1]2018'!F5</f>
        <v>21.782840905281301</v>
      </c>
      <c r="G16" s="63">
        <f>'[1]2018'!G5</f>
        <v>14.123032572163901</v>
      </c>
      <c r="H16" s="63">
        <f>'[1]2018'!I5</f>
        <v>-0.73049650230699403</v>
      </c>
      <c r="I16" s="63">
        <f>'[1]2018'!J5</f>
        <v>410.45240554596199</v>
      </c>
    </row>
    <row r="17" spans="1:9" s="59" customFormat="1" x14ac:dyDescent="0.25">
      <c r="A17" s="52"/>
      <c r="B17" s="63" t="s">
        <v>11</v>
      </c>
      <c r="C17" s="63">
        <f>'[1]2018'!C19</f>
        <v>4738.2260039183902</v>
      </c>
      <c r="D17" s="63">
        <f>'[1]2018'!D19</f>
        <v>47.5568866317223</v>
      </c>
      <c r="E17" s="63">
        <f>'[1]2018'!E19</f>
        <v>110.231323750184</v>
      </c>
      <c r="F17" s="63">
        <f>'[1]2018'!F19</f>
        <v>54.073693765489203</v>
      </c>
      <c r="G17" s="63">
        <f>'[1]2018'!G19</f>
        <v>19.125758710317999</v>
      </c>
      <c r="H17" s="63">
        <f>'[1]2018'!I19</f>
        <v>129.265567331602</v>
      </c>
      <c r="I17" s="63">
        <f>'[1]2018'!J19</f>
        <v>5098.47923410771</v>
      </c>
    </row>
    <row r="18" spans="1:9" s="59" customFormat="1" x14ac:dyDescent="0.25">
      <c r="A18" s="52"/>
      <c r="B18" s="63" t="s">
        <v>34</v>
      </c>
      <c r="C18" s="63">
        <f>'[1]2018'!C12</f>
        <v>22608.689879490499</v>
      </c>
      <c r="D18" s="63">
        <f>'[1]2018'!D12</f>
        <v>447.91579036108999</v>
      </c>
      <c r="E18" s="63">
        <f>'[1]2018'!E12</f>
        <v>2187.3542128807999</v>
      </c>
      <c r="F18" s="63">
        <f>'[1]2018'!F12</f>
        <v>1180.4122093610399</v>
      </c>
      <c r="G18" s="63">
        <f>'[1]2018'!G12</f>
        <v>698.65356367990296</v>
      </c>
      <c r="H18" s="63">
        <f>'[1]2018'!I12</f>
        <v>4353.5958450531398</v>
      </c>
      <c r="I18" s="63">
        <f>'[1]2018'!J12</f>
        <v>31476.621500826499</v>
      </c>
    </row>
    <row r="19" spans="1:9" s="59" customFormat="1" x14ac:dyDescent="0.25">
      <c r="A19" s="52"/>
      <c r="B19" s="63" t="s">
        <v>76</v>
      </c>
      <c r="C19" s="63">
        <f>'[1]2018'!C11</f>
        <v>7211.6970611328597</v>
      </c>
      <c r="D19" s="63">
        <f>'[1]2018'!D11</f>
        <v>172.11893701455</v>
      </c>
      <c r="E19" s="63">
        <f>'[1]2018'!E11</f>
        <v>2861.4410405531899</v>
      </c>
      <c r="F19" s="63">
        <f>'[1]2018'!F11</f>
        <v>2008.95348910083</v>
      </c>
      <c r="G19" s="63">
        <f>'[1]2018'!G11</f>
        <v>1391.0037717842999</v>
      </c>
      <c r="H19" s="63">
        <f>'[1]2018'!I11</f>
        <v>2631.6748782739601</v>
      </c>
      <c r="I19" s="63">
        <f>'[1]2018'!J11</f>
        <v>16276.889177859701</v>
      </c>
    </row>
    <row r="20" spans="1:9" s="59" customFormat="1" x14ac:dyDescent="0.25">
      <c r="A20" s="52"/>
      <c r="B20" s="65" t="s">
        <v>9</v>
      </c>
      <c r="C20" s="65">
        <f>SUM('[1]2018'!C4:C19)</f>
        <v>158962.44112848645</v>
      </c>
      <c r="D20" s="65">
        <f>SUM('[1]2018'!D4:D19)</f>
        <v>2936.6788052599968</v>
      </c>
      <c r="E20" s="65">
        <f>SUM('[1]2018'!E4:E19)</f>
        <v>13589.045482429474</v>
      </c>
      <c r="F20" s="65">
        <f>SUM('[1]2018'!F4:F19)</f>
        <v>8320.8711398498508</v>
      </c>
      <c r="G20" s="65">
        <f>SUM('[1]2018'!G4:G19)</f>
        <v>5371.1064807128196</v>
      </c>
      <c r="H20" s="65">
        <f>SUM('[1]2018'!I4:I19)</f>
        <v>15043.464465061166</v>
      </c>
      <c r="I20" s="65">
        <f>SUM('[1]2018'!J4:J19)</f>
        <v>204223.60750179971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M40" sqref="A1:XFD1048576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71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88852.605432782395</v>
      </c>
      <c r="D7" s="62">
        <f t="shared" ref="D7:I7" si="0">D8+D9</f>
        <v>1235.3671250826751</v>
      </c>
      <c r="E7" s="62">
        <f t="shared" si="0"/>
        <v>2663.415496702331</v>
      </c>
      <c r="F7" s="62">
        <f t="shared" si="0"/>
        <v>1575.5266570981312</v>
      </c>
      <c r="G7" s="62">
        <f t="shared" si="0"/>
        <v>744.41535686775194</v>
      </c>
      <c r="H7" s="62">
        <f t="shared" si="0"/>
        <v>1849.386202791203</v>
      </c>
      <c r="I7" s="62">
        <f t="shared" si="0"/>
        <v>96920.716271324505</v>
      </c>
    </row>
    <row r="8" spans="1:9" s="59" customFormat="1" x14ac:dyDescent="0.25">
      <c r="A8" s="57"/>
      <c r="B8" s="63" t="s">
        <v>6</v>
      </c>
      <c r="C8" s="63">
        <f>'[1]2019'!C8</f>
        <v>69010.912157382496</v>
      </c>
      <c r="D8" s="63">
        <f>'[1]2019'!D8</f>
        <v>1025.00440515081</v>
      </c>
      <c r="E8" s="63">
        <f>'[1]2019'!E8</f>
        <v>1930.9762351091899</v>
      </c>
      <c r="F8" s="63">
        <f>'[1]2019'!F8</f>
        <v>1087.1133933977101</v>
      </c>
      <c r="G8" s="63">
        <f>'[1]2019'!G8</f>
        <v>506.20244267007098</v>
      </c>
      <c r="H8" s="63">
        <f>'[1]2019'!I8</f>
        <v>944.67743066845105</v>
      </c>
      <c r="I8" s="63">
        <f>'[1]2019'!J8</f>
        <v>74504.886064378705</v>
      </c>
    </row>
    <row r="9" spans="1:9" s="59" customFormat="1" x14ac:dyDescent="0.25">
      <c r="A9" s="57"/>
      <c r="B9" s="63" t="s">
        <v>7</v>
      </c>
      <c r="C9" s="63">
        <f>'[1]2019'!C4</f>
        <v>19841.693275399899</v>
      </c>
      <c r="D9" s="63">
        <f>'[1]2019'!D4</f>
        <v>210.362719931865</v>
      </c>
      <c r="E9" s="63">
        <f>'[1]2019'!E4</f>
        <v>732.43926159314105</v>
      </c>
      <c r="F9" s="63">
        <f>'[1]2019'!F4</f>
        <v>488.413263700421</v>
      </c>
      <c r="G9" s="63">
        <f>'[1]2019'!G4</f>
        <v>238.21291419768099</v>
      </c>
      <c r="H9" s="63">
        <f>'[1]2019'!I4</f>
        <v>904.70877212275195</v>
      </c>
      <c r="I9" s="63">
        <f>'[1]2019'!J4</f>
        <v>22415.8302069458</v>
      </c>
    </row>
    <row r="10" spans="1:9" s="59" customFormat="1" x14ac:dyDescent="0.25">
      <c r="A10" s="57"/>
      <c r="B10" s="64" t="s">
        <v>1</v>
      </c>
      <c r="C10" s="64">
        <f>C11+C17+C18+C19</f>
        <v>73509.879953584648</v>
      </c>
      <c r="D10" s="64">
        <f t="shared" ref="D10:I10" si="1">D11+D17+D18+D19</f>
        <v>1833.0504479973404</v>
      </c>
      <c r="E10" s="64">
        <f t="shared" si="1"/>
        <v>10864.936030645178</v>
      </c>
      <c r="F10" s="64">
        <f t="shared" si="1"/>
        <v>7339.23338774894</v>
      </c>
      <c r="G10" s="64">
        <f t="shared" si="1"/>
        <v>4712.221256474244</v>
      </c>
      <c r="H10" s="64">
        <f t="shared" si="1"/>
        <v>13191.774487289667</v>
      </c>
      <c r="I10" s="64">
        <f t="shared" si="1"/>
        <v>111451.09556373992</v>
      </c>
    </row>
    <row r="11" spans="1:9" s="59" customFormat="1" x14ac:dyDescent="0.25">
      <c r="A11" s="57"/>
      <c r="B11" s="63" t="s">
        <v>10</v>
      </c>
      <c r="C11" s="63">
        <f>C12+C13+C14+C15+C16</f>
        <v>38638.875746095553</v>
      </c>
      <c r="D11" s="63">
        <f t="shared" ref="D11:I11" si="2">D12+D13+D14+D15+D16</f>
        <v>1155.2012922640142</v>
      </c>
      <c r="E11" s="63">
        <f t="shared" si="2"/>
        <v>5758.2906038460214</v>
      </c>
      <c r="F11" s="63">
        <f t="shared" si="2"/>
        <v>3851.8798129695783</v>
      </c>
      <c r="G11" s="63">
        <f t="shared" si="2"/>
        <v>2524.189503976806</v>
      </c>
      <c r="H11" s="63">
        <f t="shared" si="2"/>
        <v>6164.4296753100225</v>
      </c>
      <c r="I11" s="63">
        <f t="shared" si="2"/>
        <v>58092.866634461956</v>
      </c>
    </row>
    <row r="12" spans="1:9" s="59" customFormat="1" x14ac:dyDescent="0.25">
      <c r="A12" s="57"/>
      <c r="B12" s="72" t="s">
        <v>5</v>
      </c>
      <c r="C12" s="63">
        <f>'[1]2019'!C18+'[1]2019'!C7+'[1]2019'!C17</f>
        <v>16131.312621716317</v>
      </c>
      <c r="D12" s="63">
        <f>'[1]2019'!D18+'[1]2019'!D7+'[1]2019'!D17</f>
        <v>345.38681091006049</v>
      </c>
      <c r="E12" s="63">
        <f>'[1]2019'!E18+'[1]2019'!E7+'[1]2019'!E17</f>
        <v>1924.6628852917167</v>
      </c>
      <c r="F12" s="63">
        <f>'[1]2019'!F18+'[1]2019'!F7+'[1]2019'!F17</f>
        <v>1449.5517113481105</v>
      </c>
      <c r="G12" s="63">
        <f>'[1]2019'!G18+'[1]2019'!G7+'[1]2019'!G17</f>
        <v>826.60253070736326</v>
      </c>
      <c r="H12" s="63">
        <f>'[1]2019'!I18+'[1]2019'!I7+'[1]2019'!I17</f>
        <v>1994.9996478113349</v>
      </c>
      <c r="I12" s="63">
        <f>'[1]2019'!J18+'[1]2019'!J7+'[1]2019'!J17</f>
        <v>22672.516207784891</v>
      </c>
    </row>
    <row r="13" spans="1:9" s="59" customFormat="1" x14ac:dyDescent="0.25">
      <c r="A13" s="57"/>
      <c r="B13" s="72" t="s">
        <v>41</v>
      </c>
      <c r="C13" s="63">
        <f>'[1]2019'!C9+'[1]2019'!C13+'[1]2019'!C14+'[1]2019'!C15+'[1]2019'!C16</f>
        <v>15056.415050934027</v>
      </c>
      <c r="D13" s="63">
        <f>'[1]2019'!D9+'[1]2019'!D13+'[1]2019'!D14+'[1]2019'!D15+'[1]2019'!D16</f>
        <v>168.67164133716682</v>
      </c>
      <c r="E13" s="63">
        <f>'[1]2019'!E9+'[1]2019'!E13+'[1]2019'!E14+'[1]2019'!E15+'[1]2019'!E16</f>
        <v>1072.465272944924</v>
      </c>
      <c r="F13" s="63">
        <f>'[1]2019'!F9+'[1]2019'!F13+'[1]2019'!F14+'[1]2019'!F15+'[1]2019'!F16</f>
        <v>540.75093979773942</v>
      </c>
      <c r="G13" s="63">
        <f>'[1]2019'!G9+'[1]2019'!G13+'[1]2019'!G14+'[1]2019'!G15+'[1]2019'!G16</f>
        <v>307.63987098789499</v>
      </c>
      <c r="H13" s="63">
        <f>'[1]2019'!I9+'[1]2019'!I13+'[1]2019'!I14+'[1]2019'!I15+'[1]2019'!I16</f>
        <v>1405.1273350626909</v>
      </c>
      <c r="I13" s="63">
        <f>'[1]2019'!J9+'[1]2019'!J13+'[1]2019'!J14+'[1]2019'!J15+'[1]2019'!J16</f>
        <v>18551.070111064411</v>
      </c>
    </row>
    <row r="14" spans="1:9" s="59" customFormat="1" x14ac:dyDescent="0.25">
      <c r="A14" s="57"/>
      <c r="B14" s="72" t="s">
        <v>4</v>
      </c>
      <c r="C14" s="63">
        <f>'[1]2019'!C6</f>
        <v>3964.7743021013798</v>
      </c>
      <c r="D14" s="63">
        <f>'[1]2019'!D6</f>
        <v>548.62286800960896</v>
      </c>
      <c r="E14" s="63">
        <f>'[1]2019'!E6</f>
        <v>2157.0931400692298</v>
      </c>
      <c r="F14" s="63">
        <f>'[1]2019'!F6</f>
        <v>1471.6572145585301</v>
      </c>
      <c r="G14" s="63">
        <f>'[1]2019'!G6</f>
        <v>1172.21650731402</v>
      </c>
      <c r="H14" s="63">
        <f>'[1]2019'!I6</f>
        <v>2643.63804188124</v>
      </c>
      <c r="I14" s="63">
        <f>'[1]2019'!J6</f>
        <v>11958.002073934</v>
      </c>
    </row>
    <row r="15" spans="1:9" s="59" customFormat="1" x14ac:dyDescent="0.25">
      <c r="A15" s="57"/>
      <c r="B15" s="72" t="s">
        <v>74</v>
      </c>
      <c r="C15" s="63">
        <f>'[1]2019'!C10</f>
        <v>3186.7493522818199</v>
      </c>
      <c r="D15" s="63">
        <f>'[1]2019'!D10</f>
        <v>88.541826764168206</v>
      </c>
      <c r="E15" s="63">
        <f>'[1]2019'!E10</f>
        <v>542.53661354056305</v>
      </c>
      <c r="F15" s="63">
        <f>'[1]2019'!F10</f>
        <v>366.65628380514403</v>
      </c>
      <c r="G15" s="63">
        <f>'[1]2019'!G10</f>
        <v>206.97976015365899</v>
      </c>
      <c r="H15" s="63">
        <f>'[1]2019'!I10</f>
        <v>121.36907455150801</v>
      </c>
      <c r="I15" s="63">
        <f>'[1]2019'!J10</f>
        <v>4512.8329110968698</v>
      </c>
    </row>
    <row r="16" spans="1:9" s="59" customFormat="1" x14ac:dyDescent="0.25">
      <c r="A16" s="57"/>
      <c r="B16" s="72" t="s">
        <v>75</v>
      </c>
      <c r="C16" s="63">
        <f>'[1]2019'!C5</f>
        <v>299.62441906201298</v>
      </c>
      <c r="D16" s="63">
        <f>'[1]2019'!D5</f>
        <v>3.9781452430098199</v>
      </c>
      <c r="E16" s="63">
        <f>'[1]2019'!E5</f>
        <v>61.532691999588202</v>
      </c>
      <c r="F16" s="63">
        <f>'[1]2019'!F5</f>
        <v>23.263663460054499</v>
      </c>
      <c r="G16" s="63">
        <f>'[1]2019'!G5</f>
        <v>10.7508348138689</v>
      </c>
      <c r="H16" s="63">
        <f>'[1]2019'!I5</f>
        <v>-0.70442399675130796</v>
      </c>
      <c r="I16" s="63">
        <f>'[1]2019'!J5</f>
        <v>398.44533058178303</v>
      </c>
    </row>
    <row r="17" spans="1:9" s="59" customFormat="1" x14ac:dyDescent="0.25">
      <c r="A17" s="52"/>
      <c r="B17" s="63" t="s">
        <v>11</v>
      </c>
      <c r="C17" s="63">
        <f>'[1]2019'!C19</f>
        <v>4702.5816561582096</v>
      </c>
      <c r="D17" s="63">
        <f>'[1]2019'!D19</f>
        <v>48.854807778848198</v>
      </c>
      <c r="E17" s="63">
        <f>'[1]2019'!E19</f>
        <v>121.507346146036</v>
      </c>
      <c r="F17" s="63">
        <f>'[1]2019'!F19</f>
        <v>54.791497855531802</v>
      </c>
      <c r="G17" s="63">
        <f>'[1]2019'!G19</f>
        <v>18.487957451977799</v>
      </c>
      <c r="H17" s="63">
        <f>'[1]2019'!I19</f>
        <v>112.05820223175699</v>
      </c>
      <c r="I17" s="63">
        <f>'[1]2019'!J19</f>
        <v>5058.2814676223597</v>
      </c>
    </row>
    <row r="18" spans="1:9" s="59" customFormat="1" x14ac:dyDescent="0.25">
      <c r="A18" s="52"/>
      <c r="B18" s="63" t="s">
        <v>34</v>
      </c>
      <c r="C18" s="63">
        <f>'[1]2019'!C12</f>
        <v>22682.2730635605</v>
      </c>
      <c r="D18" s="63">
        <f>'[1]2019'!D12</f>
        <v>448.60487724536699</v>
      </c>
      <c r="E18" s="63">
        <f>'[1]2019'!E12</f>
        <v>2089.17968424323</v>
      </c>
      <c r="F18" s="63">
        <f>'[1]2019'!F12</f>
        <v>1244.2863645222899</v>
      </c>
      <c r="G18" s="63">
        <f>'[1]2019'!G12</f>
        <v>691.81007925389997</v>
      </c>
      <c r="H18" s="63">
        <f>'[1]2019'!I12</f>
        <v>4100.9401136450397</v>
      </c>
      <c r="I18" s="63">
        <f>'[1]2019'!J12</f>
        <v>31257.0941824703</v>
      </c>
    </row>
    <row r="19" spans="1:9" s="59" customFormat="1" x14ac:dyDescent="0.25">
      <c r="A19" s="52"/>
      <c r="B19" s="63" t="s">
        <v>76</v>
      </c>
      <c r="C19" s="63">
        <f>'[1]2019'!C11</f>
        <v>7486.1494877703799</v>
      </c>
      <c r="D19" s="63">
        <f>'[1]2019'!D11</f>
        <v>180.38947070911101</v>
      </c>
      <c r="E19" s="63">
        <f>'[1]2019'!E11</f>
        <v>2895.9583964098902</v>
      </c>
      <c r="F19" s="63">
        <f>'[1]2019'!F11</f>
        <v>2188.2757124015402</v>
      </c>
      <c r="G19" s="63">
        <f>'[1]2019'!G11</f>
        <v>1477.7337157915599</v>
      </c>
      <c r="H19" s="63">
        <f>'[1]2019'!I11</f>
        <v>2814.3464961028499</v>
      </c>
      <c r="I19" s="63">
        <f>'[1]2019'!J11</f>
        <v>17042.853279185299</v>
      </c>
    </row>
    <row r="20" spans="1:9" s="59" customFormat="1" x14ac:dyDescent="0.25">
      <c r="A20" s="52"/>
      <c r="B20" s="65" t="s">
        <v>9</v>
      </c>
      <c r="C20" s="65">
        <f>SUM('[1]2019'!C4:C19)</f>
        <v>162362.48538636704</v>
      </c>
      <c r="D20" s="65">
        <f>SUM('[1]2019'!D4:D19)</f>
        <v>3068.4175730800152</v>
      </c>
      <c r="E20" s="65">
        <f>SUM('[1]2019'!E4:E19)</f>
        <v>13528.35152734751</v>
      </c>
      <c r="F20" s="65">
        <f>SUM('[1]2019'!F4:F19)</f>
        <v>8914.7600448470712</v>
      </c>
      <c r="G20" s="65">
        <f>SUM('[1]2019'!G4:G19)</f>
        <v>5456.6366133419951</v>
      </c>
      <c r="H20" s="65">
        <f>SUM('[1]2019'!I4:I19)</f>
        <v>15041.160690080873</v>
      </c>
      <c r="I20" s="65">
        <f>SUM('[1]2019'!J4:J19)</f>
        <v>208371.81183506441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F25" sqref="A1:XFD1048576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72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93337.688778588796</v>
      </c>
      <c r="D7" s="62">
        <f t="shared" ref="D7:I7" si="0">D8+D9</f>
        <v>1155.46967711004</v>
      </c>
      <c r="E7" s="62">
        <f t="shared" si="0"/>
        <v>2496.4508990240838</v>
      </c>
      <c r="F7" s="62">
        <f t="shared" si="0"/>
        <v>1487.3591276817829</v>
      </c>
      <c r="G7" s="62">
        <f t="shared" si="0"/>
        <v>641.69942187116499</v>
      </c>
      <c r="H7" s="62">
        <f t="shared" si="0"/>
        <v>1417.754363961536</v>
      </c>
      <c r="I7" s="62">
        <f t="shared" si="0"/>
        <v>100536.42226823739</v>
      </c>
    </row>
    <row r="8" spans="1:9" s="59" customFormat="1" x14ac:dyDescent="0.25">
      <c r="A8" s="57"/>
      <c r="B8" s="63" t="s">
        <v>6</v>
      </c>
      <c r="C8" s="63">
        <f>'[1]2020'!C8</f>
        <v>73887.650811256201</v>
      </c>
      <c r="D8" s="63">
        <f>'[1]2020'!D8</f>
        <v>959.49580372290598</v>
      </c>
      <c r="E8" s="63">
        <f>'[1]2020'!E8</f>
        <v>1809.9269017924601</v>
      </c>
      <c r="F8" s="63">
        <f>'[1]2020'!F8</f>
        <v>1026.2777981004299</v>
      </c>
      <c r="G8" s="63">
        <f>'[1]2020'!G8</f>
        <v>436.355606872392</v>
      </c>
      <c r="H8" s="63">
        <f>'[1]2020'!I8</f>
        <v>544.61309332940505</v>
      </c>
      <c r="I8" s="63">
        <f>'[1]2020'!J8</f>
        <v>78664.320015073798</v>
      </c>
    </row>
    <row r="9" spans="1:9" s="59" customFormat="1" x14ac:dyDescent="0.25">
      <c r="A9" s="57"/>
      <c r="B9" s="63" t="s">
        <v>7</v>
      </c>
      <c r="C9" s="63">
        <f>'[1]2020'!C4</f>
        <v>19450.037967332599</v>
      </c>
      <c r="D9" s="63">
        <f>'[1]2020'!D4</f>
        <v>195.97387338713401</v>
      </c>
      <c r="E9" s="63">
        <f>'[1]2020'!E4</f>
        <v>686.52399723162398</v>
      </c>
      <c r="F9" s="63">
        <f>'[1]2020'!F4</f>
        <v>461.08132958135297</v>
      </c>
      <c r="G9" s="63">
        <f>'[1]2020'!G4</f>
        <v>205.34381499877301</v>
      </c>
      <c r="H9" s="63">
        <f>'[1]2020'!I4</f>
        <v>873.14127063213095</v>
      </c>
      <c r="I9" s="63">
        <f>'[1]2020'!J4</f>
        <v>21872.102253163601</v>
      </c>
    </row>
    <row r="10" spans="1:9" s="59" customFormat="1" x14ac:dyDescent="0.25">
      <c r="A10" s="57"/>
      <c r="B10" s="64" t="s">
        <v>1</v>
      </c>
      <c r="C10" s="64">
        <f>C11+C17+C18+C19</f>
        <v>73662.727828318646</v>
      </c>
      <c r="D10" s="64">
        <f t="shared" ref="D10:I10" si="1">D11+D17+D18+D19</f>
        <v>1745.3465575379123</v>
      </c>
      <c r="E10" s="64">
        <f t="shared" si="1"/>
        <v>9773.7791455624829</v>
      </c>
      <c r="F10" s="64">
        <f t="shared" si="1"/>
        <v>7236.7556747893814</v>
      </c>
      <c r="G10" s="64">
        <f t="shared" si="1"/>
        <v>4101.2861563201104</v>
      </c>
      <c r="H10" s="64">
        <f t="shared" si="1"/>
        <v>12171.326250735767</v>
      </c>
      <c r="I10" s="64">
        <f t="shared" si="1"/>
        <v>108691.22161326422</v>
      </c>
    </row>
    <row r="11" spans="1:9" s="59" customFormat="1" x14ac:dyDescent="0.25">
      <c r="A11" s="57"/>
      <c r="B11" s="63" t="s">
        <v>10</v>
      </c>
      <c r="C11" s="63">
        <f>C12+C13+C14+C15+C16</f>
        <v>39618.279964441157</v>
      </c>
      <c r="D11" s="63">
        <f t="shared" ref="D11:I11" si="2">D12+D13+D14+D15+D16</f>
        <v>1057.4001688859921</v>
      </c>
      <c r="E11" s="63">
        <f t="shared" si="2"/>
        <v>5142.0305924212107</v>
      </c>
      <c r="F11" s="63">
        <f t="shared" si="2"/>
        <v>3961.1189220981555</v>
      </c>
      <c r="G11" s="63">
        <f t="shared" si="2"/>
        <v>2161.3382409760861</v>
      </c>
      <c r="H11" s="63">
        <f t="shared" si="2"/>
        <v>5272.2336036981087</v>
      </c>
      <c r="I11" s="63">
        <f t="shared" si="2"/>
        <v>57212.401492520665</v>
      </c>
    </row>
    <row r="12" spans="1:9" s="59" customFormat="1" x14ac:dyDescent="0.25">
      <c r="A12" s="57"/>
      <c r="B12" s="72" t="s">
        <v>5</v>
      </c>
      <c r="C12" s="63">
        <f>'[1]2020'!C18+'[1]2020'!C7+'[1]2020'!C17</f>
        <v>15679.763865191358</v>
      </c>
      <c r="D12" s="63">
        <f>'[1]2020'!D18+'[1]2020'!D7+'[1]2020'!D17</f>
        <v>312.772241566204</v>
      </c>
      <c r="E12" s="63">
        <f>'[1]2020'!E18+'[1]2020'!E7+'[1]2020'!E17</f>
        <v>1666.3937337888208</v>
      </c>
      <c r="F12" s="63">
        <f>'[1]2020'!F18+'[1]2020'!F7+'[1]2020'!F17</f>
        <v>1343.7343092042854</v>
      </c>
      <c r="G12" s="63">
        <f>'[1]2020'!G18+'[1]2020'!G7+'[1]2020'!G17</f>
        <v>722.19129957527298</v>
      </c>
      <c r="H12" s="63">
        <f>'[1]2020'!I18+'[1]2020'!I7+'[1]2020'!I17</f>
        <v>1864.53913800183</v>
      </c>
      <c r="I12" s="63">
        <f>'[1]2020'!J18+'[1]2020'!J7+'[1]2020'!J17</f>
        <v>21589.394587327795</v>
      </c>
    </row>
    <row r="13" spans="1:9" s="59" customFormat="1" x14ac:dyDescent="0.25">
      <c r="A13" s="57"/>
      <c r="B13" s="72" t="s">
        <v>41</v>
      </c>
      <c r="C13" s="63">
        <f>'[1]2020'!C9+'[1]2020'!C13+'[1]2020'!C14+'[1]2020'!C15+'[1]2020'!C16</f>
        <v>15225.902195103763</v>
      </c>
      <c r="D13" s="63">
        <f>'[1]2020'!D9+'[1]2020'!D13+'[1]2020'!D14+'[1]2020'!D15+'[1]2020'!D16</f>
        <v>155.90075768204684</v>
      </c>
      <c r="E13" s="63">
        <f>'[1]2020'!E9+'[1]2020'!E13+'[1]2020'!E14+'[1]2020'!E15+'[1]2020'!E16</f>
        <v>893.49359084986895</v>
      </c>
      <c r="F13" s="63">
        <f>'[1]2020'!F9+'[1]2020'!F13+'[1]2020'!F14+'[1]2020'!F15+'[1]2020'!F16</f>
        <v>558.06026940585241</v>
      </c>
      <c r="G13" s="63">
        <f>'[1]2020'!G9+'[1]2020'!G13+'[1]2020'!G14+'[1]2020'!G15+'[1]2020'!G16</f>
        <v>253.24591275949908</v>
      </c>
      <c r="H13" s="63">
        <f>'[1]2020'!I9+'[1]2020'!I13+'[1]2020'!I14+'[1]2020'!I15+'[1]2020'!I16</f>
        <v>1273.2870169396292</v>
      </c>
      <c r="I13" s="63">
        <f>'[1]2020'!J9+'[1]2020'!J13+'[1]2020'!J14+'[1]2020'!J15+'[1]2020'!J16</f>
        <v>18359.889742740579</v>
      </c>
    </row>
    <row r="14" spans="1:9" s="59" customFormat="1" x14ac:dyDescent="0.25">
      <c r="A14" s="57"/>
      <c r="B14" s="72" t="s">
        <v>4</v>
      </c>
      <c r="C14" s="63">
        <f>'[1]2020'!C6</f>
        <v>3677.8428457795098</v>
      </c>
      <c r="D14" s="63">
        <f>'[1]2020'!D6</f>
        <v>496.53310465328201</v>
      </c>
      <c r="E14" s="63">
        <f>'[1]2020'!E6</f>
        <v>2064.4460798908499</v>
      </c>
      <c r="F14" s="63">
        <f>'[1]2020'!F6</f>
        <v>1688.20365156616</v>
      </c>
      <c r="G14" s="63">
        <f>'[1]2020'!G6</f>
        <v>967.92376137923895</v>
      </c>
      <c r="H14" s="63">
        <f>'[1]2020'!I6</f>
        <v>1997.0013695263499</v>
      </c>
      <c r="I14" s="63">
        <f>'[1]2020'!J6</f>
        <v>10891.9508127954</v>
      </c>
    </row>
    <row r="15" spans="1:9" s="59" customFormat="1" x14ac:dyDescent="0.25">
      <c r="A15" s="57"/>
      <c r="B15" s="72" t="s">
        <v>74</v>
      </c>
      <c r="C15" s="63">
        <f>'[1]2020'!C10</f>
        <v>4906.064523514</v>
      </c>
      <c r="D15" s="63">
        <f>'[1]2020'!D10</f>
        <v>88.818154073906499</v>
      </c>
      <c r="E15" s="63">
        <f>'[1]2020'!E10</f>
        <v>498.36362216090498</v>
      </c>
      <c r="F15" s="63">
        <f>'[1]2020'!F10</f>
        <v>359.025247499562</v>
      </c>
      <c r="G15" s="63">
        <f>'[1]2020'!G10</f>
        <v>212.30194620863401</v>
      </c>
      <c r="H15" s="63">
        <f>'[1]2020'!I10</f>
        <v>137.936805261226</v>
      </c>
      <c r="I15" s="63">
        <f>'[1]2020'!J10</f>
        <v>6202.5102987182299</v>
      </c>
    </row>
    <row r="16" spans="1:9" s="59" customFormat="1" x14ac:dyDescent="0.25">
      <c r="A16" s="57"/>
      <c r="B16" s="72" t="s">
        <v>75</v>
      </c>
      <c r="C16" s="63">
        <f>'[1]2020'!C5</f>
        <v>128.70653485252399</v>
      </c>
      <c r="D16" s="63">
        <f>'[1]2020'!D5</f>
        <v>3.3759109105526202</v>
      </c>
      <c r="E16" s="63">
        <f>'[1]2020'!E5</f>
        <v>19.333565730766601</v>
      </c>
      <c r="F16" s="63">
        <f>'[1]2020'!F5</f>
        <v>12.095444422296</v>
      </c>
      <c r="G16" s="63">
        <f>'[1]2020'!G5</f>
        <v>5.6753210534413201</v>
      </c>
      <c r="H16" s="63">
        <f>'[1]2020'!I5</f>
        <v>-0.53072603092597104</v>
      </c>
      <c r="I16" s="63">
        <f>'[1]2020'!J5</f>
        <v>168.656050938654</v>
      </c>
    </row>
    <row r="17" spans="1:9" s="59" customFormat="1" x14ac:dyDescent="0.25">
      <c r="A17" s="52"/>
      <c r="B17" s="63" t="s">
        <v>11</v>
      </c>
      <c r="C17" s="63">
        <f>'[1]2020'!C19</f>
        <v>4257.5860499155397</v>
      </c>
      <c r="D17" s="63">
        <f>'[1]2020'!D19</f>
        <v>45.286388962404097</v>
      </c>
      <c r="E17" s="63">
        <f>'[1]2020'!E19</f>
        <v>90.265096139603202</v>
      </c>
      <c r="F17" s="63">
        <f>'[1]2020'!F19</f>
        <v>49.205066994625199</v>
      </c>
      <c r="G17" s="63">
        <f>'[1]2020'!G19</f>
        <v>16.866291131917301</v>
      </c>
      <c r="H17" s="63">
        <f>'[1]2020'!I19</f>
        <v>124.62911219836801</v>
      </c>
      <c r="I17" s="63">
        <f>'[1]2020'!J19</f>
        <v>4583.8380053424598</v>
      </c>
    </row>
    <row r="18" spans="1:9" s="59" customFormat="1" x14ac:dyDescent="0.25">
      <c r="A18" s="52"/>
      <c r="B18" s="63" t="s">
        <v>34</v>
      </c>
      <c r="C18" s="63">
        <f>'[1]2020'!C12</f>
        <v>22224.2494709331</v>
      </c>
      <c r="D18" s="63">
        <f>'[1]2020'!D12</f>
        <v>417.58085935337999</v>
      </c>
      <c r="E18" s="63">
        <f>'[1]2020'!E12</f>
        <v>1894.5484185451601</v>
      </c>
      <c r="F18" s="63">
        <f>'[1]2020'!F12</f>
        <v>1159.66791181388</v>
      </c>
      <c r="G18" s="63">
        <f>'[1]2020'!G12</f>
        <v>630.65283233681703</v>
      </c>
      <c r="H18" s="63">
        <f>'[1]2020'!I12</f>
        <v>3874.4947442817402</v>
      </c>
      <c r="I18" s="63">
        <f>'[1]2020'!J12</f>
        <v>30201.194237264099</v>
      </c>
    </row>
    <row r="19" spans="1:9" s="59" customFormat="1" x14ac:dyDescent="0.25">
      <c r="A19" s="52"/>
      <c r="B19" s="63" t="s">
        <v>76</v>
      </c>
      <c r="C19" s="63">
        <f>'[1]2020'!C11</f>
        <v>7562.6123430288399</v>
      </c>
      <c r="D19" s="63">
        <f>'[1]2020'!D11</f>
        <v>225.07914033613599</v>
      </c>
      <c r="E19" s="63">
        <f>'[1]2020'!E11</f>
        <v>2646.93503845651</v>
      </c>
      <c r="F19" s="63">
        <f>'[1]2020'!F11</f>
        <v>2066.7637738827202</v>
      </c>
      <c r="G19" s="63">
        <f>'[1]2020'!G11</f>
        <v>1292.42879187529</v>
      </c>
      <c r="H19" s="63">
        <f>'[1]2020'!I11</f>
        <v>2899.9687905575502</v>
      </c>
      <c r="I19" s="63">
        <f>'[1]2020'!J11</f>
        <v>16693.787878136998</v>
      </c>
    </row>
    <row r="20" spans="1:9" s="59" customFormat="1" x14ac:dyDescent="0.25">
      <c r="A20" s="52"/>
      <c r="B20" s="65" t="s">
        <v>9</v>
      </c>
      <c r="C20" s="65">
        <f>SUM('[1]2020'!C4:C19)</f>
        <v>167000.4166069075</v>
      </c>
      <c r="D20" s="65">
        <f>SUM('[1]2020'!D4:D19)</f>
        <v>2900.8162346479517</v>
      </c>
      <c r="E20" s="65">
        <f>SUM('[1]2020'!E4:E19)</f>
        <v>12270.230044586568</v>
      </c>
      <c r="F20" s="65">
        <f>SUM('[1]2020'!F4:F19)</f>
        <v>8724.1148024711656</v>
      </c>
      <c r="G20" s="65">
        <f>SUM('[1]2020'!G4:G19)</f>
        <v>4742.9855781912756</v>
      </c>
      <c r="H20" s="65">
        <f>SUM('[1]2020'!I4:I19)</f>
        <v>13589.080614697303</v>
      </c>
      <c r="I20" s="65">
        <f>SUM('[1]2020'!J4:J19)</f>
        <v>209227.6438815016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Z120"/>
  <sheetViews>
    <sheetView showGridLines="0" zoomScaleNormal="100" workbookViewId="0">
      <selection activeCell="B28" sqref="B28"/>
    </sheetView>
  </sheetViews>
  <sheetFormatPr baseColWidth="10" defaultColWidth="8.19921875" defaultRowHeight="20.100000000000001" customHeight="1" x14ac:dyDescent="0.25"/>
  <cols>
    <col min="1" max="1" width="4" style="1" customWidth="1"/>
    <col min="2" max="2" width="52.3984375" style="1" bestFit="1" customWidth="1"/>
    <col min="3" max="19" width="9.3984375" style="1" customWidth="1"/>
    <col min="20" max="16384" width="8.19921875" style="1"/>
  </cols>
  <sheetData>
    <row r="1" spans="1:26" ht="11.25" x14ac:dyDescent="0.25"/>
    <row r="2" spans="1:26" s="3" customFormat="1" ht="11.25" x14ac:dyDescent="0.25">
      <c r="A2" s="1"/>
      <c r="B2" s="45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thickBot="1" x14ac:dyDescent="0.3">
      <c r="L3" s="10" t="s">
        <v>21</v>
      </c>
    </row>
    <row r="4" spans="1:26" ht="12" thickBot="1" x14ac:dyDescent="0.3">
      <c r="B4" s="11"/>
      <c r="C4" s="46">
        <v>2011</v>
      </c>
      <c r="D4" s="46">
        <v>2012</v>
      </c>
      <c r="E4" s="46">
        <v>2013</v>
      </c>
      <c r="F4" s="46">
        <v>2014</v>
      </c>
      <c r="G4" s="46">
        <v>2015</v>
      </c>
      <c r="H4" s="46">
        <v>2016</v>
      </c>
      <c r="I4" s="46">
        <v>2017</v>
      </c>
      <c r="J4" s="46">
        <v>2018</v>
      </c>
      <c r="K4" s="46">
        <v>2019</v>
      </c>
      <c r="L4" s="46">
        <v>2020</v>
      </c>
    </row>
    <row r="5" spans="1:26" ht="11.25" x14ac:dyDescent="0.25">
      <c r="B5" s="12" t="s">
        <v>0</v>
      </c>
      <c r="C5" s="32">
        <v>2.7411715210851546</v>
      </c>
      <c r="D5" s="32">
        <v>2.5433984715671549</v>
      </c>
      <c r="E5" s="32">
        <v>2.5812703857620525</v>
      </c>
      <c r="F5" s="32">
        <v>2.5665866205476195</v>
      </c>
      <c r="G5" s="32">
        <v>1.5203407485668496</v>
      </c>
      <c r="H5" s="32">
        <v>2.0914481584905524</v>
      </c>
      <c r="I5" s="32">
        <v>1.688636804186201</v>
      </c>
      <c r="J5" s="32">
        <v>1.3958414988185952</v>
      </c>
      <c r="K5" s="32">
        <v>2.1200903136398273</v>
      </c>
      <c r="L5" s="33">
        <v>3.7305811760516874</v>
      </c>
    </row>
    <row r="6" spans="1:26" ht="11.25" x14ac:dyDescent="0.25">
      <c r="B6" s="13" t="s">
        <v>6</v>
      </c>
      <c r="C6" s="34">
        <v>2.5872610423907245</v>
      </c>
      <c r="D6" s="34">
        <v>2.7074582473917901</v>
      </c>
      <c r="E6" s="34">
        <v>2.994553232713665</v>
      </c>
      <c r="F6" s="34">
        <v>2.5237250820776116</v>
      </c>
      <c r="G6" s="34">
        <v>1.6756429102196098</v>
      </c>
      <c r="H6" s="34">
        <v>1.9197040589419525</v>
      </c>
      <c r="I6" s="34">
        <v>1.7271398952854722</v>
      </c>
      <c r="J6" s="34">
        <v>1.171753432927866</v>
      </c>
      <c r="K6" s="34">
        <v>2.009971221436373</v>
      </c>
      <c r="L6" s="34">
        <v>5.5827666753305012</v>
      </c>
    </row>
    <row r="7" spans="1:26" ht="12" thickBot="1" x14ac:dyDescent="0.3">
      <c r="B7" s="14" t="s">
        <v>7</v>
      </c>
      <c r="C7" s="35">
        <v>3.2513336856375274</v>
      </c>
      <c r="D7" s="35">
        <v>2.0030922900597163</v>
      </c>
      <c r="E7" s="35">
        <v>1.2107867736068443</v>
      </c>
      <c r="F7" s="35">
        <v>2.7112243777561118</v>
      </c>
      <c r="G7" s="35">
        <v>0.99722487908230217</v>
      </c>
      <c r="H7" s="35">
        <v>2.6738325222636994</v>
      </c>
      <c r="I7" s="35">
        <v>1.5590317737405415</v>
      </c>
      <c r="J7" s="35">
        <v>2.1513916072370596</v>
      </c>
      <c r="K7" s="35">
        <v>2.4878144664289676</v>
      </c>
      <c r="L7" s="35">
        <v>-2.4256427210700378</v>
      </c>
    </row>
    <row r="8" spans="1:26" s="4" customFormat="1" ht="11.25" x14ac:dyDescent="0.25">
      <c r="A8" s="1"/>
      <c r="B8" s="12" t="s">
        <v>1</v>
      </c>
      <c r="C8" s="36">
        <v>2.6105624118906752</v>
      </c>
      <c r="D8" s="36">
        <v>1.7793327627226949</v>
      </c>
      <c r="E8" s="36">
        <v>1.3419351315493666</v>
      </c>
      <c r="F8" s="36">
        <v>2.3042739553427984</v>
      </c>
      <c r="G8" s="36">
        <v>1.1994794506018334</v>
      </c>
      <c r="H8" s="36">
        <v>2.3077008155774736</v>
      </c>
      <c r="I8" s="36">
        <v>1.5960729566924285</v>
      </c>
      <c r="J8" s="36">
        <v>1.5356880156945083</v>
      </c>
      <c r="K8" s="36">
        <v>1.9540376004351248</v>
      </c>
      <c r="L8" s="36">
        <v>-2.4763093951800608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4" customFormat="1" ht="11.25" x14ac:dyDescent="0.25">
      <c r="A9" s="1"/>
      <c r="B9" s="12" t="s">
        <v>10</v>
      </c>
      <c r="C9" s="36">
        <v>3.5858686047544506</v>
      </c>
      <c r="D9" s="36">
        <v>2.5668919846717717</v>
      </c>
      <c r="E9" s="36">
        <v>2.4472843650681071</v>
      </c>
      <c r="F9" s="36">
        <v>2.4083339048414718</v>
      </c>
      <c r="G9" s="36">
        <v>1.7216596829825273</v>
      </c>
      <c r="H9" s="36">
        <v>3.4458012472439874</v>
      </c>
      <c r="I9" s="36">
        <v>2.5217061006664507</v>
      </c>
      <c r="J9" s="36">
        <v>2.0865016296020205</v>
      </c>
      <c r="K9" s="36">
        <v>2.8865213241652397</v>
      </c>
      <c r="L9" s="36">
        <v>-1.5156166203355967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4" customFormat="1" ht="11.25" x14ac:dyDescent="0.25">
      <c r="A10" s="1"/>
      <c r="B10" s="13" t="s">
        <v>5</v>
      </c>
      <c r="C10" s="37">
        <v>3.8875826531568687</v>
      </c>
      <c r="D10" s="37">
        <v>0.76798470949141218</v>
      </c>
      <c r="E10" s="37">
        <v>1.1336130989070954</v>
      </c>
      <c r="F10" s="37">
        <v>2.4442222908043441</v>
      </c>
      <c r="G10" s="37">
        <v>1.9039519538159781</v>
      </c>
      <c r="H10" s="37">
        <v>3.04759345701732</v>
      </c>
      <c r="I10" s="37">
        <v>2.2375529516304193</v>
      </c>
      <c r="J10" s="37">
        <v>2.1865479354770749</v>
      </c>
      <c r="K10" s="37">
        <v>2.214632684839847</v>
      </c>
      <c r="L10" s="37">
        <v>-4.7772448833235321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.25" x14ac:dyDescent="0.25">
      <c r="B11" s="13" t="s">
        <v>23</v>
      </c>
      <c r="C11" s="37">
        <v>4.7222498986243133</v>
      </c>
      <c r="D11" s="37">
        <v>0.49638146356699669</v>
      </c>
      <c r="E11" s="37">
        <v>0.33435664330120324</v>
      </c>
      <c r="F11" s="37">
        <v>2.0371718560913976</v>
      </c>
      <c r="G11" s="37">
        <v>0.81186898066977087</v>
      </c>
      <c r="H11" s="37">
        <v>2.8724573110209208</v>
      </c>
      <c r="I11" s="37">
        <v>1.1216722427921713</v>
      </c>
      <c r="J11" s="37">
        <v>1.8969403756780905</v>
      </c>
      <c r="K11" s="37">
        <v>0.75940324867047826</v>
      </c>
      <c r="L11" s="37">
        <v>-4.1707814004615473</v>
      </c>
    </row>
    <row r="12" spans="1:26" ht="11.25" x14ac:dyDescent="0.25">
      <c r="B12" s="13" t="s">
        <v>24</v>
      </c>
      <c r="C12" s="37">
        <v>3.1085361959784645</v>
      </c>
      <c r="D12" s="37">
        <v>0.86118040380957595</v>
      </c>
      <c r="E12" s="37">
        <v>1.5778063503902564</v>
      </c>
      <c r="F12" s="37">
        <v>2.6128291580046032</v>
      </c>
      <c r="G12" s="37">
        <v>2.6322441280236317</v>
      </c>
      <c r="H12" s="37">
        <v>3.0339509612398383</v>
      </c>
      <c r="I12" s="37">
        <v>3.0006119700876357</v>
      </c>
      <c r="J12" s="37">
        <v>2.2608316165977702</v>
      </c>
      <c r="K12" s="37">
        <v>3.1006590775547145</v>
      </c>
      <c r="L12" s="37">
        <v>-5.6018903299211438</v>
      </c>
    </row>
    <row r="13" spans="1:26" ht="11.25" x14ac:dyDescent="0.25">
      <c r="B13" s="13" t="s">
        <v>25</v>
      </c>
      <c r="C13" s="37">
        <v>7.6163149309036875</v>
      </c>
      <c r="D13" s="37">
        <v>9.1840772954227532</v>
      </c>
      <c r="E13" s="37">
        <v>14.704690406038209</v>
      </c>
      <c r="F13" s="37">
        <v>11.110951691382601</v>
      </c>
      <c r="G13" s="37">
        <v>10.966961813835528</v>
      </c>
      <c r="H13" s="37">
        <v>9.6078876004918481</v>
      </c>
      <c r="I13" s="37">
        <v>8.8580826379138049</v>
      </c>
      <c r="J13" s="37">
        <v>8.1446656268256277</v>
      </c>
      <c r="K13" s="37">
        <v>12.774063610147843</v>
      </c>
      <c r="L13" s="37">
        <v>5.8474775017562495</v>
      </c>
    </row>
    <row r="14" spans="1:26" ht="11.25" x14ac:dyDescent="0.25">
      <c r="B14" s="13" t="s">
        <v>26</v>
      </c>
      <c r="C14" s="37">
        <v>4.1551665258831871</v>
      </c>
      <c r="D14" s="37">
        <v>6.8637057940252797</v>
      </c>
      <c r="E14" s="37">
        <v>6.1457020564635698</v>
      </c>
      <c r="F14" s="37">
        <v>4.7082504120777013</v>
      </c>
      <c r="G14" s="37">
        <v>3.9156741378132733</v>
      </c>
      <c r="H14" s="37">
        <v>4.0394476148669778</v>
      </c>
      <c r="I14" s="37">
        <v>3.4424906876555221</v>
      </c>
      <c r="J14" s="37">
        <v>3.3118492373741084</v>
      </c>
      <c r="K14" s="37">
        <v>3.8341294222285494</v>
      </c>
      <c r="L14" s="37">
        <v>-1.0305624806505038</v>
      </c>
    </row>
    <row r="15" spans="1:26" ht="11.25" x14ac:dyDescent="0.25">
      <c r="B15" s="13" t="s">
        <v>32</v>
      </c>
      <c r="C15" s="37">
        <v>5.3895288193107387</v>
      </c>
      <c r="D15" s="37">
        <v>7.3138921626873428</v>
      </c>
      <c r="E15" s="37">
        <v>6.0926405942702573</v>
      </c>
      <c r="F15" s="37">
        <v>4.8045525437939807</v>
      </c>
      <c r="G15" s="37">
        <v>4.490258917294379</v>
      </c>
      <c r="H15" s="37">
        <v>3.8257656442986017</v>
      </c>
      <c r="I15" s="37">
        <v>3.6539823182793119</v>
      </c>
      <c r="J15" s="37">
        <v>3.2677500022541621</v>
      </c>
      <c r="K15" s="37">
        <v>3.3637939648120758</v>
      </c>
      <c r="L15" s="37">
        <v>7.1789557697988169</v>
      </c>
    </row>
    <row r="16" spans="1:26" ht="11.25" x14ac:dyDescent="0.25">
      <c r="B16" s="18" t="s">
        <v>33</v>
      </c>
      <c r="C16" s="37">
        <v>2.0866195201636604</v>
      </c>
      <c r="D16" s="37">
        <v>6.3311563429972653</v>
      </c>
      <c r="E16" s="37">
        <v>5.99516531968818</v>
      </c>
      <c r="F16" s="37">
        <v>4.5620233766474003</v>
      </c>
      <c r="G16" s="37">
        <v>3.0748294370598508</v>
      </c>
      <c r="H16" s="37">
        <v>4.2539826911607657</v>
      </c>
      <c r="I16" s="37">
        <v>3.0660115217256743</v>
      </c>
      <c r="J16" s="37">
        <v>2.7467160667000576</v>
      </c>
      <c r="K16" s="37">
        <v>3.6713164967397023</v>
      </c>
      <c r="L16" s="37">
        <v>-11.856724626147464</v>
      </c>
    </row>
    <row r="17" spans="2:18" ht="11.25" x14ac:dyDescent="0.25">
      <c r="B17" s="13" t="s">
        <v>12</v>
      </c>
      <c r="C17" s="37">
        <v>4.8274588494631478</v>
      </c>
      <c r="D17" s="37">
        <v>6.0065610991006464</v>
      </c>
      <c r="E17" s="37">
        <v>6.7828835745391318</v>
      </c>
      <c r="F17" s="37">
        <v>4.3516557609524265</v>
      </c>
      <c r="G17" s="37">
        <v>3.2624076841344558</v>
      </c>
      <c r="H17" s="37">
        <v>4.4339489199960518</v>
      </c>
      <c r="I17" s="37">
        <v>3.3004361053357174</v>
      </c>
      <c r="J17" s="37">
        <v>2.3534592216135386</v>
      </c>
      <c r="K17" s="37">
        <v>4.528546039700764</v>
      </c>
      <c r="L17" s="37">
        <v>-15.43811591192979</v>
      </c>
    </row>
    <row r="18" spans="2:18" ht="11.25" x14ac:dyDescent="0.25">
      <c r="B18" s="13" t="s">
        <v>13</v>
      </c>
      <c r="C18" s="37">
        <v>4.3438310660474704</v>
      </c>
      <c r="D18" s="37">
        <v>5.2074382891762419</v>
      </c>
      <c r="E18" s="37">
        <v>9.3823144108622269</v>
      </c>
      <c r="F18" s="37">
        <v>4.7610989155219556</v>
      </c>
      <c r="G18" s="37">
        <v>3.7542311816612584</v>
      </c>
      <c r="H18" s="37">
        <v>4.7307785842664405</v>
      </c>
      <c r="I18" s="37">
        <v>3.884783573605175</v>
      </c>
      <c r="J18" s="37">
        <v>30.865548708496171</v>
      </c>
      <c r="K18" s="37">
        <v>25.625257376782084</v>
      </c>
      <c r="L18" s="37">
        <v>0.68350960653654635</v>
      </c>
    </row>
    <row r="19" spans="2:18" ht="11.25" x14ac:dyDescent="0.25">
      <c r="B19" s="13" t="s">
        <v>14</v>
      </c>
      <c r="C19" s="37">
        <v>17.876907521000433</v>
      </c>
      <c r="D19" s="37">
        <v>12.153350936882568</v>
      </c>
      <c r="E19" s="37">
        <v>15.554958454467579</v>
      </c>
      <c r="F19" s="37">
        <v>18.958156693536747</v>
      </c>
      <c r="G19" s="37">
        <v>12.919605002755358</v>
      </c>
      <c r="H19" s="37">
        <v>12.726616261919274</v>
      </c>
      <c r="I19" s="37">
        <v>12.265206838909238</v>
      </c>
      <c r="J19" s="37">
        <v>12.893151407726942</v>
      </c>
      <c r="K19" s="37">
        <v>10.437006043176797</v>
      </c>
      <c r="L19" s="37">
        <v>-3.0445842355923882</v>
      </c>
    </row>
    <row r="20" spans="2:18" ht="11.25" x14ac:dyDescent="0.25">
      <c r="B20" s="13" t="s">
        <v>4</v>
      </c>
      <c r="C20" s="37">
        <v>2.8828580907303265</v>
      </c>
      <c r="D20" s="37">
        <v>1.9526808850511415</v>
      </c>
      <c r="E20" s="37">
        <v>0.81146549045979566</v>
      </c>
      <c r="F20" s="37">
        <v>0.27223002331751378</v>
      </c>
      <c r="G20" s="37">
        <v>-1.1107408144736437</v>
      </c>
      <c r="H20" s="37">
        <v>3.6998283593625212</v>
      </c>
      <c r="I20" s="37">
        <v>2.2402273308320688</v>
      </c>
      <c r="J20" s="37">
        <v>1.328708423912881</v>
      </c>
      <c r="K20" s="37">
        <v>2.9168063554763513</v>
      </c>
      <c r="L20" s="37">
        <v>-8.9149613334017896</v>
      </c>
    </row>
    <row r="21" spans="2:18" ht="11.25" x14ac:dyDescent="0.25">
      <c r="B21" s="13" t="s">
        <v>15</v>
      </c>
      <c r="C21" s="37">
        <v>2.4742497397513064</v>
      </c>
      <c r="D21" s="37">
        <v>-1.0901799648862751</v>
      </c>
      <c r="E21" s="37">
        <v>0.44981895290097201</v>
      </c>
      <c r="F21" s="37">
        <v>-0.59515643460922385</v>
      </c>
      <c r="G21" s="37">
        <v>0.19738373275719656</v>
      </c>
      <c r="H21" s="37">
        <v>2.4080940162822979</v>
      </c>
      <c r="I21" s="37">
        <v>1.1595924069086299</v>
      </c>
      <c r="J21" s="37">
        <v>-0.97093863605295683</v>
      </c>
      <c r="K21" s="37">
        <v>2.8881010277305075</v>
      </c>
      <c r="L21" s="37">
        <v>37.441611974299185</v>
      </c>
    </row>
    <row r="22" spans="2:18" ht="12" thickBot="1" x14ac:dyDescent="0.3">
      <c r="B22" s="13" t="s">
        <v>16</v>
      </c>
      <c r="C22" s="37">
        <v>1.0979651289190933</v>
      </c>
      <c r="D22" s="37">
        <v>6.2928437423251795</v>
      </c>
      <c r="E22" s="37">
        <v>3.6446364656182992</v>
      </c>
      <c r="F22" s="37">
        <v>6.6338599439394521</v>
      </c>
      <c r="G22" s="37">
        <v>1.3803404324949369</v>
      </c>
      <c r="H22" s="37">
        <v>4.3589532912025888</v>
      </c>
      <c r="I22" s="37">
        <v>1.9302972677547234</v>
      </c>
      <c r="J22" s="37">
        <v>-0.65036213572030244</v>
      </c>
      <c r="K22" s="37">
        <v>-2.9253269811411622</v>
      </c>
      <c r="L22" s="37">
        <v>-57.671470087905462</v>
      </c>
    </row>
    <row r="23" spans="2:18" ht="12" thickBot="1" x14ac:dyDescent="0.3">
      <c r="B23" s="15" t="s">
        <v>11</v>
      </c>
      <c r="C23" s="38">
        <v>2.6799777453672387</v>
      </c>
      <c r="D23" s="38">
        <v>5.8784798927903337</v>
      </c>
      <c r="E23" s="38">
        <v>5.303330390420073</v>
      </c>
      <c r="F23" s="38">
        <v>2.8668431421577942</v>
      </c>
      <c r="G23" s="38">
        <v>4.3986775861810701</v>
      </c>
      <c r="H23" s="38">
        <v>4.3205449445679127</v>
      </c>
      <c r="I23" s="38">
        <v>3.8151453729003575</v>
      </c>
      <c r="J23" s="38">
        <v>2.2542909129355522</v>
      </c>
      <c r="K23" s="38">
        <v>-0.78842660016022037</v>
      </c>
      <c r="L23" s="38">
        <v>-9.3795385906611397</v>
      </c>
    </row>
    <row r="24" spans="2:18" ht="11.25" x14ac:dyDescent="0.25">
      <c r="B24" s="23" t="s">
        <v>34</v>
      </c>
      <c r="C24" s="39">
        <v>9.663271090132533E-2</v>
      </c>
      <c r="D24" s="39">
        <v>-0.88536993444372059</v>
      </c>
      <c r="E24" s="39">
        <v>-1.7605536477507664</v>
      </c>
      <c r="F24" s="39">
        <v>1.2329415366391572</v>
      </c>
      <c r="G24" s="39">
        <v>-1.2656718804789664</v>
      </c>
      <c r="H24" s="39">
        <v>-0.53120350989744747</v>
      </c>
      <c r="I24" s="39">
        <v>-0.39655810647059325</v>
      </c>
      <c r="J24" s="39">
        <v>-0.92784174379130169</v>
      </c>
      <c r="K24" s="39">
        <v>-0.6974297363852543</v>
      </c>
      <c r="L24" s="40">
        <v>-3.3781129462711688</v>
      </c>
    </row>
    <row r="25" spans="2:18" ht="11.25" x14ac:dyDescent="0.25">
      <c r="B25" s="24" t="s">
        <v>35</v>
      </c>
      <c r="C25" s="37">
        <v>0.28819163712958079</v>
      </c>
      <c r="D25" s="37">
        <v>-1.3149214072287019</v>
      </c>
      <c r="E25" s="37">
        <v>-1.4884943744462187</v>
      </c>
      <c r="F25" s="37">
        <v>1.6529442272241452</v>
      </c>
      <c r="G25" s="37">
        <v>-1.55597495151179</v>
      </c>
      <c r="H25" s="37">
        <v>-0.46415725665442603</v>
      </c>
      <c r="I25" s="37">
        <v>-0.22820654273462698</v>
      </c>
      <c r="J25" s="37">
        <v>-1.2362562902434473</v>
      </c>
      <c r="K25" s="37">
        <v>6.0569211277064779E-2</v>
      </c>
      <c r="L25" s="41">
        <v>-2.7773433531070433</v>
      </c>
    </row>
    <row r="26" spans="2:18" ht="12" thickBot="1" x14ac:dyDescent="0.3">
      <c r="B26" s="25" t="s">
        <v>29</v>
      </c>
      <c r="C26" s="42">
        <v>-1.8405079707573793</v>
      </c>
      <c r="D26" s="42">
        <v>3.552672784800063</v>
      </c>
      <c r="E26" s="42">
        <v>-4.4392900407332618</v>
      </c>
      <c r="F26" s="42">
        <v>-3.0301642149451662</v>
      </c>
      <c r="G26" s="42">
        <v>1.823264511282777</v>
      </c>
      <c r="H26" s="42">
        <v>-1.2209256925374021</v>
      </c>
      <c r="I26" s="42">
        <v>-2.1417025602662316</v>
      </c>
      <c r="J26" s="42">
        <v>2.3317199368872541</v>
      </c>
      <c r="K26" s="42">
        <v>-8.4292228206616375</v>
      </c>
      <c r="L26" s="43">
        <v>-10.074270026163122</v>
      </c>
    </row>
    <row r="27" spans="2:18" ht="11.25" x14ac:dyDescent="0.25">
      <c r="B27" s="12" t="s">
        <v>17</v>
      </c>
      <c r="C27" s="33">
        <v>5.7812029124479984</v>
      </c>
      <c r="D27" s="33">
        <v>4.5284325680911657</v>
      </c>
      <c r="E27" s="33">
        <v>3.717592239808015</v>
      </c>
      <c r="F27" s="33">
        <v>4.2693896239657789</v>
      </c>
      <c r="G27" s="33">
        <v>3.9602348946133707</v>
      </c>
      <c r="H27" s="33">
        <v>3.8269189750573944</v>
      </c>
      <c r="I27" s="33">
        <v>1.7896822960164174</v>
      </c>
      <c r="J27" s="33">
        <v>4.3712978933738631</v>
      </c>
      <c r="K27" s="33">
        <v>4.7058384004204274</v>
      </c>
      <c r="L27" s="33">
        <v>-2.0481629180873151</v>
      </c>
    </row>
    <row r="28" spans="2:18" ht="20.100000000000001" customHeight="1" x14ac:dyDescent="0.25">
      <c r="B28" s="13" t="s">
        <v>3</v>
      </c>
      <c r="C28" s="34">
        <v>4.7242124096368663</v>
      </c>
      <c r="D28" s="34">
        <v>3.9013857790023496</v>
      </c>
      <c r="E28" s="34">
        <v>0.93205658870562591</v>
      </c>
      <c r="F28" s="34">
        <v>0.9881722225197771</v>
      </c>
      <c r="G28" s="34">
        <v>1.9247232905458675</v>
      </c>
      <c r="H28" s="34">
        <v>0.56854299890767768</v>
      </c>
      <c r="I28" s="34">
        <v>-1.4453796759712163</v>
      </c>
      <c r="J28" s="34">
        <v>4.4347892836402023</v>
      </c>
      <c r="K28" s="34">
        <v>6.7628882441778826</v>
      </c>
      <c r="L28" s="34">
        <v>-7.3042676153237478</v>
      </c>
    </row>
    <row r="29" spans="2:18" ht="20.100000000000001" customHeight="1" x14ac:dyDescent="0.25">
      <c r="B29" s="13" t="s">
        <v>18</v>
      </c>
      <c r="C29" s="34">
        <v>8.647181887229431</v>
      </c>
      <c r="D29" s="34">
        <v>0.88499820801975215</v>
      </c>
      <c r="E29" s="34">
        <v>4.2411903816122027</v>
      </c>
      <c r="F29" s="34">
        <v>6.9662746336819721</v>
      </c>
      <c r="G29" s="34">
        <v>9.1831446354310824</v>
      </c>
      <c r="H29" s="34">
        <v>7.0741501093881523</v>
      </c>
      <c r="I29" s="34">
        <v>7.1318727694894637</v>
      </c>
      <c r="J29" s="34">
        <v>8.2628619128724683</v>
      </c>
      <c r="K29" s="34">
        <v>0.22758849572266673</v>
      </c>
      <c r="L29" s="34">
        <v>1.8897457546859793</v>
      </c>
    </row>
    <row r="30" spans="2:18" ht="20.100000000000001" customHeight="1" x14ac:dyDescent="0.25">
      <c r="B30" s="13" t="s">
        <v>19</v>
      </c>
      <c r="C30" s="34">
        <v>6.5990194314680757</v>
      </c>
      <c r="D30" s="34">
        <v>5.2713798898360382</v>
      </c>
      <c r="E30" s="34">
        <v>5.389986876637189</v>
      </c>
      <c r="F30" s="34">
        <v>7.2575232552614777</v>
      </c>
      <c r="G30" s="34">
        <v>4.6096254663623446</v>
      </c>
      <c r="H30" s="34">
        <v>5.2945553982503082</v>
      </c>
      <c r="I30" s="34">
        <v>4.0437788707575777</v>
      </c>
      <c r="J30" s="34">
        <v>3.6660598398365218</v>
      </c>
      <c r="K30" s="34">
        <v>5.0135827024064463</v>
      </c>
      <c r="L30" s="34">
        <v>-8.3436810681457327</v>
      </c>
      <c r="R30" s="5"/>
    </row>
    <row r="31" spans="2:18" ht="20.100000000000001" customHeight="1" thickBot="1" x14ac:dyDescent="0.3">
      <c r="B31" s="13" t="s">
        <v>36</v>
      </c>
      <c r="C31" s="34">
        <v>6.3515684188684691</v>
      </c>
      <c r="D31" s="34">
        <v>5.7253138483321839</v>
      </c>
      <c r="E31" s="34">
        <v>6.5003302475498597</v>
      </c>
      <c r="F31" s="34">
        <v>6.676863317139893</v>
      </c>
      <c r="G31" s="34">
        <v>5.108156335433784</v>
      </c>
      <c r="H31" s="34">
        <v>6.2619088538260783</v>
      </c>
      <c r="I31" s="34">
        <v>3.4010307812597231</v>
      </c>
      <c r="J31" s="34">
        <v>3.8220227267033549</v>
      </c>
      <c r="K31" s="34">
        <v>3.4763969742134901</v>
      </c>
      <c r="L31" s="34">
        <v>4.4629521061347983</v>
      </c>
      <c r="R31" s="5"/>
    </row>
    <row r="32" spans="2:18" ht="20.100000000000001" customHeight="1" thickBot="1" x14ac:dyDescent="0.3">
      <c r="B32" s="16" t="s">
        <v>9</v>
      </c>
      <c r="C32" s="44">
        <v>2.6704795667503749</v>
      </c>
      <c r="D32" s="44">
        <v>2.1300905708080311</v>
      </c>
      <c r="E32" s="44">
        <v>1.9131762119256162</v>
      </c>
      <c r="F32" s="44">
        <v>2.4259731275746677</v>
      </c>
      <c r="G32" s="44">
        <v>1.3485464480979032</v>
      </c>
      <c r="H32" s="44">
        <v>2.2070630089832033</v>
      </c>
      <c r="I32" s="44">
        <v>1.6391007985837696</v>
      </c>
      <c r="J32" s="44">
        <v>1.4706493787101256</v>
      </c>
      <c r="K32" s="44">
        <v>2.0312070597560226</v>
      </c>
      <c r="L32" s="44">
        <v>0.41072352296597869</v>
      </c>
      <c r="R32" s="5"/>
    </row>
    <row r="33" spans="2:18" ht="20.100000000000001" customHeight="1" x14ac:dyDescent="0.25">
      <c r="B33" s="9" t="s">
        <v>20</v>
      </c>
      <c r="R33" s="5"/>
    </row>
    <row r="34" spans="2:18" ht="20.100000000000001" customHeight="1" x14ac:dyDescent="0.25">
      <c r="B34" s="45" t="s">
        <v>22</v>
      </c>
      <c r="R34" s="5"/>
    </row>
    <row r="35" spans="2:18" ht="20.100000000000001" customHeight="1" x14ac:dyDescent="0.25">
      <c r="R35" s="5"/>
    </row>
    <row r="36" spans="2:18" ht="20.100000000000001" customHeight="1" x14ac:dyDescent="0.25">
      <c r="R36" s="5"/>
    </row>
    <row r="37" spans="2:18" ht="20.100000000000001" customHeight="1" x14ac:dyDescent="0.25">
      <c r="R37" s="5"/>
    </row>
    <row r="38" spans="2:18" ht="20.100000000000001" customHeight="1" x14ac:dyDescent="0.25">
      <c r="R38" s="5"/>
    </row>
    <row r="39" spans="2:18" ht="20.100000000000001" customHeight="1" x14ac:dyDescent="0.25">
      <c r="R39" s="5"/>
    </row>
    <row r="40" spans="2:18" ht="20.100000000000001" customHeight="1" x14ac:dyDescent="0.25">
      <c r="R40" s="5"/>
    </row>
    <row r="41" spans="2:18" ht="20.100000000000001" customHeight="1" x14ac:dyDescent="0.25">
      <c r="R41" s="5"/>
    </row>
    <row r="42" spans="2:18" ht="20.100000000000001" customHeight="1" x14ac:dyDescent="0.25">
      <c r="R42" s="5"/>
    </row>
    <row r="43" spans="2:18" ht="20.100000000000001" customHeight="1" x14ac:dyDescent="0.25">
      <c r="R43" s="5"/>
    </row>
    <row r="44" spans="2:18" ht="20.100000000000001" customHeight="1" x14ac:dyDescent="0.25">
      <c r="R44" s="5"/>
    </row>
    <row r="45" spans="2:18" ht="20.100000000000001" customHeight="1" x14ac:dyDescent="0.25">
      <c r="R45" s="5"/>
    </row>
    <row r="46" spans="2:18" ht="20.100000000000001" customHeight="1" x14ac:dyDescent="0.25">
      <c r="R46" s="5"/>
    </row>
    <row r="47" spans="2:18" ht="20.100000000000001" customHeight="1" x14ac:dyDescent="0.25">
      <c r="R47" s="5"/>
    </row>
    <row r="48" spans="2:18" ht="20.100000000000001" customHeight="1" x14ac:dyDescent="0.25">
      <c r="R48" s="5"/>
    </row>
    <row r="49" spans="18:18" ht="20.100000000000001" customHeight="1" x14ac:dyDescent="0.25">
      <c r="R49" s="5"/>
    </row>
    <row r="50" spans="18:18" ht="20.100000000000001" customHeight="1" x14ac:dyDescent="0.25">
      <c r="R50" s="5"/>
    </row>
    <row r="51" spans="18:18" ht="20.100000000000001" customHeight="1" x14ac:dyDescent="0.25">
      <c r="R51" s="5"/>
    </row>
    <row r="52" spans="18:18" ht="20.100000000000001" customHeight="1" x14ac:dyDescent="0.25">
      <c r="R52" s="5"/>
    </row>
    <row r="53" spans="18:18" ht="20.100000000000001" customHeight="1" x14ac:dyDescent="0.25">
      <c r="R53" s="5"/>
    </row>
    <row r="54" spans="18:18" ht="20.100000000000001" customHeight="1" x14ac:dyDescent="0.25">
      <c r="R54" s="5"/>
    </row>
    <row r="55" spans="18:18" ht="20.100000000000001" customHeight="1" x14ac:dyDescent="0.25">
      <c r="R55" s="5"/>
    </row>
    <row r="56" spans="18:18" ht="20.100000000000001" customHeight="1" x14ac:dyDescent="0.25">
      <c r="R56" s="5"/>
    </row>
    <row r="57" spans="18:18" ht="20.100000000000001" customHeight="1" x14ac:dyDescent="0.25">
      <c r="R57" s="5"/>
    </row>
    <row r="58" spans="18:18" ht="20.100000000000001" customHeight="1" x14ac:dyDescent="0.25">
      <c r="R58" s="5"/>
    </row>
    <row r="59" spans="18:18" ht="20.100000000000001" customHeight="1" x14ac:dyDescent="0.25">
      <c r="R59" s="5"/>
    </row>
    <row r="60" spans="18:18" ht="20.100000000000001" customHeight="1" x14ac:dyDescent="0.25">
      <c r="R60" s="5"/>
    </row>
    <row r="61" spans="18:18" ht="20.100000000000001" customHeight="1" x14ac:dyDescent="0.25">
      <c r="R61" s="5"/>
    </row>
    <row r="62" spans="18:18" ht="20.100000000000001" customHeight="1" x14ac:dyDescent="0.25">
      <c r="R62" s="5"/>
    </row>
    <row r="63" spans="18:18" ht="20.100000000000001" customHeight="1" x14ac:dyDescent="0.25">
      <c r="R63" s="5"/>
    </row>
    <row r="64" spans="18:18" ht="20.100000000000001" customHeight="1" x14ac:dyDescent="0.25">
      <c r="R64" s="5"/>
    </row>
    <row r="65" spans="18:18" ht="20.100000000000001" customHeight="1" x14ac:dyDescent="0.25">
      <c r="R65" s="5"/>
    </row>
    <row r="66" spans="18:18" ht="20.100000000000001" customHeight="1" x14ac:dyDescent="0.25">
      <c r="R66" s="5"/>
    </row>
    <row r="67" spans="18:18" ht="20.100000000000001" customHeight="1" x14ac:dyDescent="0.25">
      <c r="R67" s="5"/>
    </row>
    <row r="68" spans="18:18" ht="20.100000000000001" customHeight="1" x14ac:dyDescent="0.25">
      <c r="R68" s="5"/>
    </row>
    <row r="69" spans="18:18" ht="20.100000000000001" customHeight="1" x14ac:dyDescent="0.25">
      <c r="R69" s="5"/>
    </row>
    <row r="70" spans="18:18" ht="20.100000000000001" customHeight="1" x14ac:dyDescent="0.25">
      <c r="R70" s="5"/>
    </row>
    <row r="71" spans="18:18" ht="20.100000000000001" customHeight="1" x14ac:dyDescent="0.25">
      <c r="R71" s="5"/>
    </row>
    <row r="72" spans="18:18" ht="20.100000000000001" customHeight="1" x14ac:dyDescent="0.25">
      <c r="R72" s="5"/>
    </row>
    <row r="73" spans="18:18" ht="20.100000000000001" customHeight="1" x14ac:dyDescent="0.25">
      <c r="R73" s="5"/>
    </row>
    <row r="74" spans="18:18" ht="20.100000000000001" customHeight="1" x14ac:dyDescent="0.25">
      <c r="R74" s="5"/>
    </row>
    <row r="75" spans="18:18" ht="20.100000000000001" customHeight="1" x14ac:dyDescent="0.25">
      <c r="R75" s="5"/>
    </row>
    <row r="76" spans="18:18" ht="20.100000000000001" customHeight="1" x14ac:dyDescent="0.25">
      <c r="R76" s="5"/>
    </row>
    <row r="77" spans="18:18" ht="20.100000000000001" customHeight="1" x14ac:dyDescent="0.25">
      <c r="R77" s="5"/>
    </row>
    <row r="78" spans="18:18" ht="20.100000000000001" customHeight="1" x14ac:dyDescent="0.25">
      <c r="R78" s="5"/>
    </row>
    <row r="79" spans="18:18" ht="20.100000000000001" customHeight="1" x14ac:dyDescent="0.25">
      <c r="R79" s="5"/>
    </row>
    <row r="80" spans="18:18" ht="20.100000000000001" customHeight="1" x14ac:dyDescent="0.25">
      <c r="R80" s="5"/>
    </row>
    <row r="81" spans="18:18" ht="20.100000000000001" customHeight="1" x14ac:dyDescent="0.25">
      <c r="R81" s="5"/>
    </row>
    <row r="82" spans="18:18" ht="20.100000000000001" customHeight="1" x14ac:dyDescent="0.25">
      <c r="R82" s="5"/>
    </row>
    <row r="83" spans="18:18" ht="20.100000000000001" customHeight="1" x14ac:dyDescent="0.25">
      <c r="R83" s="5"/>
    </row>
    <row r="84" spans="18:18" ht="20.100000000000001" customHeight="1" x14ac:dyDescent="0.25">
      <c r="R84" s="5"/>
    </row>
    <row r="85" spans="18:18" ht="20.100000000000001" customHeight="1" x14ac:dyDescent="0.25">
      <c r="R85" s="5"/>
    </row>
    <row r="86" spans="18:18" ht="20.100000000000001" customHeight="1" x14ac:dyDescent="0.25">
      <c r="R86" s="5"/>
    </row>
    <row r="87" spans="18:18" ht="20.100000000000001" customHeight="1" x14ac:dyDescent="0.25">
      <c r="R87" s="5"/>
    </row>
    <row r="88" spans="18:18" ht="20.100000000000001" customHeight="1" x14ac:dyDescent="0.25">
      <c r="R88" s="5"/>
    </row>
    <row r="89" spans="18:18" ht="20.100000000000001" customHeight="1" x14ac:dyDescent="0.25">
      <c r="R89" s="5"/>
    </row>
    <row r="90" spans="18:18" ht="20.100000000000001" customHeight="1" x14ac:dyDescent="0.25">
      <c r="R90" s="5"/>
    </row>
    <row r="91" spans="18:18" ht="20.100000000000001" customHeight="1" x14ac:dyDescent="0.25">
      <c r="R91" s="5"/>
    </row>
    <row r="92" spans="18:18" ht="20.100000000000001" customHeight="1" x14ac:dyDescent="0.25">
      <c r="R92" s="5"/>
    </row>
    <row r="93" spans="18:18" ht="20.100000000000001" customHeight="1" x14ac:dyDescent="0.25">
      <c r="R93" s="5"/>
    </row>
    <row r="94" spans="18:18" ht="20.100000000000001" customHeight="1" x14ac:dyDescent="0.25">
      <c r="R94" s="5"/>
    </row>
    <row r="95" spans="18:18" ht="20.100000000000001" customHeight="1" x14ac:dyDescent="0.25">
      <c r="R95" s="5"/>
    </row>
    <row r="96" spans="18:18" ht="20.100000000000001" customHeight="1" x14ac:dyDescent="0.25">
      <c r="R96" s="5"/>
    </row>
    <row r="97" spans="18:18" ht="20.100000000000001" customHeight="1" x14ac:dyDescent="0.25">
      <c r="R97" s="5"/>
    </row>
    <row r="98" spans="18:18" ht="20.100000000000001" customHeight="1" x14ac:dyDescent="0.25">
      <c r="R98" s="5"/>
    </row>
    <row r="99" spans="18:18" ht="20.100000000000001" customHeight="1" x14ac:dyDescent="0.25">
      <c r="R99" s="5"/>
    </row>
    <row r="100" spans="18:18" ht="20.100000000000001" customHeight="1" x14ac:dyDescent="0.25">
      <c r="R100" s="5"/>
    </row>
    <row r="101" spans="18:18" ht="20.100000000000001" customHeight="1" x14ac:dyDescent="0.25">
      <c r="R101" s="5"/>
    </row>
    <row r="102" spans="18:18" ht="20.100000000000001" customHeight="1" x14ac:dyDescent="0.25">
      <c r="R102" s="5"/>
    </row>
    <row r="103" spans="18:18" ht="20.100000000000001" customHeight="1" x14ac:dyDescent="0.25">
      <c r="R103" s="5"/>
    </row>
    <row r="104" spans="18:18" ht="20.100000000000001" customHeight="1" x14ac:dyDescent="0.25">
      <c r="R104" s="5"/>
    </row>
    <row r="105" spans="18:18" ht="20.100000000000001" customHeight="1" x14ac:dyDescent="0.25">
      <c r="R105" s="5"/>
    </row>
    <row r="106" spans="18:18" ht="20.100000000000001" customHeight="1" x14ac:dyDescent="0.25">
      <c r="R106" s="5"/>
    </row>
    <row r="107" spans="18:18" ht="20.100000000000001" customHeight="1" x14ac:dyDescent="0.25">
      <c r="R107" s="5"/>
    </row>
    <row r="108" spans="18:18" ht="20.100000000000001" customHeight="1" x14ac:dyDescent="0.25">
      <c r="R108" s="5"/>
    </row>
    <row r="109" spans="18:18" ht="20.100000000000001" customHeight="1" x14ac:dyDescent="0.25">
      <c r="R109" s="5"/>
    </row>
    <row r="110" spans="18:18" ht="20.100000000000001" customHeight="1" x14ac:dyDescent="0.25">
      <c r="R110" s="5"/>
    </row>
    <row r="111" spans="18:18" ht="20.100000000000001" customHeight="1" x14ac:dyDescent="0.25">
      <c r="R111" s="5"/>
    </row>
    <row r="112" spans="18:18" ht="20.100000000000001" customHeight="1" x14ac:dyDescent="0.25">
      <c r="R112" s="5"/>
    </row>
    <row r="113" spans="18:18" ht="20.100000000000001" customHeight="1" x14ac:dyDescent="0.25">
      <c r="R113" s="5"/>
    </row>
    <row r="114" spans="18:18" ht="20.100000000000001" customHeight="1" x14ac:dyDescent="0.25">
      <c r="R114" s="5"/>
    </row>
    <row r="115" spans="18:18" ht="20.100000000000001" customHeight="1" x14ac:dyDescent="0.25">
      <c r="R115" s="5"/>
    </row>
    <row r="116" spans="18:18" ht="20.100000000000001" customHeight="1" x14ac:dyDescent="0.25">
      <c r="R116" s="5"/>
    </row>
    <row r="117" spans="18:18" ht="20.100000000000001" customHeight="1" x14ac:dyDescent="0.25">
      <c r="R117" s="5"/>
    </row>
    <row r="118" spans="18:18" ht="20.100000000000001" customHeight="1" x14ac:dyDescent="0.25">
      <c r="R118" s="5"/>
    </row>
    <row r="119" spans="18:18" ht="20.100000000000001" customHeight="1" x14ac:dyDescent="0.25">
      <c r="R119" s="5"/>
    </row>
    <row r="120" spans="18:18" ht="20.100000000000001" customHeight="1" x14ac:dyDescent="0.25">
      <c r="R120" s="5"/>
    </row>
  </sheetData>
  <phoneticPr fontId="2" type="noConversion"/>
  <printOptions horizontalCentered="1" verticalCentered="1"/>
  <pageMargins left="0.19685039370078741" right="0.19685039370078741" top="0.59055118110236227" bottom="0.59055118110236227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2:U28"/>
  <sheetViews>
    <sheetView showGridLines="0" zoomScaleNormal="100" workbookViewId="0">
      <selection activeCell="B4" sqref="B4:L26"/>
    </sheetView>
  </sheetViews>
  <sheetFormatPr baseColWidth="10" defaultRowHeight="11.25" x14ac:dyDescent="0.25"/>
  <cols>
    <col min="1" max="1" width="4" style="1" customWidth="1"/>
    <col min="2" max="2" width="62.59765625" style="1" bestFit="1" customWidth="1"/>
    <col min="3" max="19" width="9.3984375" style="1" customWidth="1"/>
    <col min="20" max="16384" width="11.19921875" style="1"/>
  </cols>
  <sheetData>
    <row r="2" spans="1:21" x14ac:dyDescent="0.25">
      <c r="B2" s="45" t="s">
        <v>39</v>
      </c>
    </row>
    <row r="3" spans="1:21" ht="18.75" customHeight="1" thickBot="1" x14ac:dyDescent="0.3">
      <c r="L3" s="10" t="s">
        <v>28</v>
      </c>
    </row>
    <row r="4" spans="1:21" s="2" customFormat="1" ht="12" thickBot="1" x14ac:dyDescent="0.3">
      <c r="A4" s="1"/>
      <c r="B4" s="11"/>
      <c r="C4" s="46">
        <v>2011</v>
      </c>
      <c r="D4" s="46">
        <v>2012</v>
      </c>
      <c r="E4" s="46">
        <v>2013</v>
      </c>
      <c r="F4" s="46">
        <v>2014</v>
      </c>
      <c r="G4" s="46">
        <v>2015</v>
      </c>
      <c r="H4" s="46">
        <v>2016</v>
      </c>
      <c r="I4" s="46">
        <v>2017</v>
      </c>
      <c r="J4" s="46">
        <v>2018</v>
      </c>
      <c r="K4" s="46">
        <v>2019</v>
      </c>
      <c r="L4" s="46">
        <v>2020</v>
      </c>
      <c r="M4" s="1"/>
      <c r="N4" s="1"/>
      <c r="O4" s="1"/>
      <c r="P4" s="1"/>
      <c r="Q4" s="1"/>
      <c r="R4" s="1"/>
      <c r="S4" s="1"/>
      <c r="T4" s="1"/>
      <c r="U4" s="1"/>
    </row>
    <row r="5" spans="1:21" s="2" customFormat="1" x14ac:dyDescent="0.25">
      <c r="A5" s="1"/>
      <c r="B5" s="12" t="s">
        <v>0</v>
      </c>
      <c r="C5" s="32">
        <v>7.2674129769055185E-2</v>
      </c>
      <c r="D5" s="32">
        <v>0.22274373621225152</v>
      </c>
      <c r="E5" s="32">
        <v>1.2626135047626121</v>
      </c>
      <c r="F5" s="32">
        <v>0.3266722946894447</v>
      </c>
      <c r="G5" s="32">
        <v>-0.53315471224037481</v>
      </c>
      <c r="H5" s="32">
        <v>-0.21930985647317414</v>
      </c>
      <c r="I5" s="32">
        <v>0.66922407957912355</v>
      </c>
      <c r="J5" s="32">
        <v>0.29988385059544953</v>
      </c>
      <c r="K5" s="32">
        <v>1.533805999068889</v>
      </c>
      <c r="L5" s="33">
        <v>12.720672720734385</v>
      </c>
      <c r="M5" s="1"/>
      <c r="N5" s="1"/>
      <c r="O5" s="1"/>
      <c r="P5" s="1"/>
      <c r="Q5" s="1"/>
      <c r="R5" s="1"/>
      <c r="S5" s="1"/>
      <c r="T5" s="1"/>
      <c r="U5" s="1"/>
    </row>
    <row r="6" spans="1:21" s="2" customFormat="1" x14ac:dyDescent="0.25">
      <c r="A6" s="1"/>
      <c r="B6" s="13" t="s">
        <v>6</v>
      </c>
      <c r="C6" s="34">
        <v>6.8970350838071681E-2</v>
      </c>
      <c r="D6" s="34">
        <v>0.3291226862563974</v>
      </c>
      <c r="E6" s="34">
        <v>1.7496921350391403</v>
      </c>
      <c r="F6" s="34">
        <v>0.58640905512248764</v>
      </c>
      <c r="G6" s="34">
        <v>-0.3567475508579605</v>
      </c>
      <c r="H6" s="34">
        <v>0.12137083191650788</v>
      </c>
      <c r="I6" s="34">
        <v>1.2641117705931748</v>
      </c>
      <c r="J6" s="34">
        <v>0.67442195090195867</v>
      </c>
      <c r="K6" s="34">
        <v>2.0314644913993192</v>
      </c>
      <c r="L6" s="34">
        <v>17.132577195745782</v>
      </c>
      <c r="M6" s="1"/>
      <c r="N6" s="1"/>
      <c r="O6" s="1"/>
      <c r="P6" s="1"/>
      <c r="Q6" s="1"/>
      <c r="R6" s="1"/>
      <c r="S6" s="1"/>
      <c r="T6" s="1"/>
      <c r="U6" s="1"/>
    </row>
    <row r="7" spans="1:21" ht="12" thickBot="1" x14ac:dyDescent="0.3">
      <c r="B7" s="14" t="s">
        <v>7</v>
      </c>
      <c r="C7" s="35">
        <v>8.4873906831191448E-2</v>
      </c>
      <c r="D7" s="35">
        <v>-0.12840985626436918</v>
      </c>
      <c r="E7" s="35">
        <v>-0.34717751157636201</v>
      </c>
      <c r="F7" s="35">
        <v>-0.53843465299446791</v>
      </c>
      <c r="G7" s="35">
        <v>-1.1267290267467018</v>
      </c>
      <c r="H7" s="35">
        <v>-1.3492292767345191</v>
      </c>
      <c r="I7" s="35">
        <v>-1.2860272933828725</v>
      </c>
      <c r="J7" s="35">
        <v>-0.93087990393757991</v>
      </c>
      <c r="K7" s="35">
        <v>-8.5965385723881127E-2</v>
      </c>
      <c r="L7" s="35">
        <v>-0.72753675507026117</v>
      </c>
    </row>
    <row r="8" spans="1:21" x14ac:dyDescent="0.25">
      <c r="B8" s="12" t="s">
        <v>1</v>
      </c>
      <c r="C8" s="36">
        <v>-0.17232668718075672</v>
      </c>
      <c r="D8" s="36">
        <v>-0.57524083587603059</v>
      </c>
      <c r="E8" s="36">
        <v>-1.0725538738651466</v>
      </c>
      <c r="F8" s="36">
        <v>-1.3108542062928734</v>
      </c>
      <c r="G8" s="36">
        <v>-1.063920324831841</v>
      </c>
      <c r="H8" s="36">
        <v>-1.104958824644811</v>
      </c>
      <c r="I8" s="36">
        <v>-0.44463514488558076</v>
      </c>
      <c r="J8" s="36">
        <v>-0.64977766477565524</v>
      </c>
      <c r="K8" s="36">
        <v>-1.2491432477431346</v>
      </c>
      <c r="L8" s="36">
        <v>-1.8895359724294138</v>
      </c>
    </row>
    <row r="9" spans="1:21" x14ac:dyDescent="0.25">
      <c r="B9" s="12" t="s">
        <v>2</v>
      </c>
      <c r="C9" s="36">
        <v>1.0878944908788934</v>
      </c>
      <c r="D9" s="36">
        <v>0.91272865530667158</v>
      </c>
      <c r="E9" s="36">
        <v>0.80269020049343887</v>
      </c>
      <c r="F9" s="36">
        <v>0.31759843693710543</v>
      </c>
      <c r="G9" s="36">
        <v>0.38452907857597918</v>
      </c>
      <c r="H9" s="36">
        <v>0.30550217327873774</v>
      </c>
      <c r="I9" s="36">
        <v>1.1889334391026907</v>
      </c>
      <c r="J9" s="36">
        <v>1.1330414397814792</v>
      </c>
      <c r="K9" s="36">
        <v>-2.0542451938732054E-2</v>
      </c>
      <c r="L9" s="36">
        <v>0.24419863177298495</v>
      </c>
    </row>
    <row r="10" spans="1:21" x14ac:dyDescent="0.25">
      <c r="B10" s="13" t="s">
        <v>23</v>
      </c>
      <c r="C10" s="37">
        <v>2.050267699999992</v>
      </c>
      <c r="D10" s="37">
        <v>0.49535790999999563</v>
      </c>
      <c r="E10" s="37">
        <v>0.11760083000001487</v>
      </c>
      <c r="F10" s="37">
        <v>0.1693212200000147</v>
      </c>
      <c r="G10" s="37">
        <v>0.50632645999999681</v>
      </c>
      <c r="H10" s="37">
        <v>0.24000000000002331</v>
      </c>
      <c r="I10" s="37">
        <v>4.9181963288108648</v>
      </c>
      <c r="J10" s="37">
        <v>2.8715413140629238</v>
      </c>
      <c r="K10" s="37">
        <v>-3.69719937147579E-2</v>
      </c>
      <c r="L10" s="37">
        <v>0.23116042533520442</v>
      </c>
    </row>
    <row r="11" spans="1:21" x14ac:dyDescent="0.25">
      <c r="B11" s="13" t="s">
        <v>24</v>
      </c>
      <c r="C11" s="37">
        <v>2.0502677000000062</v>
      </c>
      <c r="D11" s="37">
        <v>0.49535791000000984</v>
      </c>
      <c r="E11" s="37">
        <v>0.11760082999998644</v>
      </c>
      <c r="F11" s="37">
        <v>0.16932121999998628</v>
      </c>
      <c r="G11" s="37">
        <v>0.50632645999999681</v>
      </c>
      <c r="H11" s="37">
        <v>0.42999999999999261</v>
      </c>
      <c r="I11" s="37">
        <v>1.4338345116001108</v>
      </c>
      <c r="J11" s="37">
        <v>1.9240208108373338</v>
      </c>
      <c r="K11" s="37">
        <v>1.0016372917268654</v>
      </c>
      <c r="L11" s="37">
        <v>0.75331362639457211</v>
      </c>
    </row>
    <row r="12" spans="1:21" x14ac:dyDescent="0.25">
      <c r="B12" s="13" t="s">
        <v>40</v>
      </c>
      <c r="C12" s="37">
        <v>2.0502677000000062</v>
      </c>
      <c r="D12" s="37">
        <v>0.49535790999999563</v>
      </c>
      <c r="E12" s="37">
        <v>0.11760083000001487</v>
      </c>
      <c r="F12" s="37">
        <v>0.16932122000000049</v>
      </c>
      <c r="G12" s="37">
        <v>0.50632646000001102</v>
      </c>
      <c r="H12" s="37">
        <v>0.2626339300000069</v>
      </c>
      <c r="I12" s="37">
        <v>2.4679069799999809</v>
      </c>
      <c r="J12" s="37">
        <v>1.9597302968560086</v>
      </c>
      <c r="K12" s="37">
        <v>0.38123521702199525</v>
      </c>
      <c r="L12" s="37">
        <v>0.47772650508699144</v>
      </c>
    </row>
    <row r="13" spans="1:21" x14ac:dyDescent="0.25">
      <c r="B13" s="13" t="s">
        <v>41</v>
      </c>
      <c r="C13" s="37">
        <v>0</v>
      </c>
      <c r="D13" s="37">
        <v>1.7351338211670679</v>
      </c>
      <c r="E13" s="37">
        <v>1.9212878208824975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</row>
    <row r="14" spans="1:21" x14ac:dyDescent="0.25">
      <c r="B14" s="13" t="s">
        <v>4</v>
      </c>
      <c r="C14" s="37">
        <v>1.0976578700000061</v>
      </c>
      <c r="D14" s="37">
        <v>0.93594743999999253</v>
      </c>
      <c r="E14" s="37">
        <v>0.8457007899999951</v>
      </c>
      <c r="F14" s="37">
        <v>1.1292475300000149</v>
      </c>
      <c r="G14" s="37">
        <v>0.85540654000000416</v>
      </c>
      <c r="H14" s="37">
        <v>0.73907972000000655</v>
      </c>
      <c r="I14" s="37">
        <v>0.49432659000000001</v>
      </c>
      <c r="J14" s="37">
        <v>0.74414752338398671</v>
      </c>
      <c r="K14" s="37">
        <v>-0.89126375548889314</v>
      </c>
      <c r="L14" s="37">
        <v>0.89545423830000459</v>
      </c>
    </row>
    <row r="15" spans="1:21" x14ac:dyDescent="0.25">
      <c r="B15" s="13" t="s">
        <v>42</v>
      </c>
      <c r="C15" s="37">
        <v>3.4678366759948176E-3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-0.87706178700000237</v>
      </c>
      <c r="J15" s="37">
        <v>0.90484718000000441</v>
      </c>
      <c r="K15" s="37">
        <v>-0.58787721623819778</v>
      </c>
      <c r="L15" s="37">
        <v>-1.1184349474748956</v>
      </c>
    </row>
    <row r="16" spans="1:21" x14ac:dyDescent="0.25">
      <c r="B16" s="18" t="s">
        <v>8</v>
      </c>
      <c r="C16" s="37">
        <v>2.6073993592450648</v>
      </c>
      <c r="D16" s="37">
        <v>2.4181648688204262</v>
      </c>
      <c r="E16" s="37">
        <v>1.5879084629262081</v>
      </c>
      <c r="F16" s="37">
        <v>1.5944240237332252</v>
      </c>
      <c r="G16" s="37">
        <v>1.1045461204101343</v>
      </c>
      <c r="H16" s="37">
        <v>2.4354765014502391</v>
      </c>
      <c r="I16" s="37">
        <v>1.5970984762429907</v>
      </c>
      <c r="J16" s="37">
        <v>-7.6220896458451648E-2</v>
      </c>
      <c r="K16" s="37">
        <v>0.45930167768867136</v>
      </c>
      <c r="L16" s="37">
        <v>1.0128120839287647</v>
      </c>
    </row>
    <row r="17" spans="1:21" x14ac:dyDescent="0.25">
      <c r="B17" s="13" t="s">
        <v>43</v>
      </c>
      <c r="C17" s="37">
        <v>0.68949123691828618</v>
      </c>
      <c r="D17" s="37">
        <v>1.5457814847346327</v>
      </c>
      <c r="E17" s="37">
        <v>1.9128448118451615</v>
      </c>
      <c r="F17" s="37">
        <v>1.4442223318686018</v>
      </c>
      <c r="G17" s="37">
        <v>1.2963280539726725</v>
      </c>
      <c r="H17" s="37">
        <v>6.7887101989271059E-2</v>
      </c>
      <c r="I17" s="37">
        <v>0.24490678397199872</v>
      </c>
      <c r="J17" s="37">
        <v>0.74077986404392959</v>
      </c>
      <c r="K17" s="37">
        <v>1.3451369343877388</v>
      </c>
      <c r="L17" s="37">
        <v>0.46238817442474556</v>
      </c>
    </row>
    <row r="18" spans="1:21" s="2" customFormat="1" x14ac:dyDescent="0.25">
      <c r="A18" s="1"/>
      <c r="B18" s="13" t="s">
        <v>44</v>
      </c>
      <c r="C18" s="37">
        <v>-2.1041408189171165</v>
      </c>
      <c r="D18" s="37">
        <v>-3.2966299000087815</v>
      </c>
      <c r="E18" s="37">
        <v>-4.7826496571935166</v>
      </c>
      <c r="F18" s="37">
        <v>-4.8565893232289312</v>
      </c>
      <c r="G18" s="37">
        <v>-3.9769063741285891</v>
      </c>
      <c r="H18" s="37">
        <v>-3.882062562265844</v>
      </c>
      <c r="I18" s="37">
        <v>-3.444177846867845</v>
      </c>
      <c r="J18" s="37">
        <v>-4.5470416634784954</v>
      </c>
      <c r="K18" s="37">
        <v>-4.6478820832463583</v>
      </c>
      <c r="L18" s="37">
        <v>-7.0192216503779861</v>
      </c>
      <c r="M18" s="1"/>
      <c r="N18" s="1"/>
      <c r="O18" s="1"/>
      <c r="P18" s="1"/>
      <c r="Q18" s="1"/>
      <c r="R18" s="1"/>
      <c r="S18" s="1"/>
      <c r="T18" s="1"/>
      <c r="U18" s="1"/>
    </row>
    <row r="19" spans="1:21" s="2" customFormat="1" x14ac:dyDescent="0.25">
      <c r="A19" s="1"/>
      <c r="B19" s="13" t="s">
        <v>35</v>
      </c>
      <c r="C19" s="37">
        <v>-2.3136246786632455</v>
      </c>
      <c r="D19" s="37">
        <v>-4.1583510841148694</v>
      </c>
      <c r="E19" s="37">
        <v>-5.3341808234640666</v>
      </c>
      <c r="F19" s="37">
        <v>-4.139344831995345</v>
      </c>
      <c r="G19" s="37">
        <v>-4.4795763993948441</v>
      </c>
      <c r="H19" s="37">
        <v>-3.6263436686130177</v>
      </c>
      <c r="I19" s="37">
        <v>-3.2366827221133718</v>
      </c>
      <c r="J19" s="37">
        <v>-3.7091592980988537</v>
      </c>
      <c r="K19" s="37">
        <v>-4.0922582491625406</v>
      </c>
      <c r="L19" s="37">
        <v>-4.7251219814989867</v>
      </c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B20" s="13" t="s">
        <v>29</v>
      </c>
      <c r="C20" s="37">
        <v>2.0718232044198999</v>
      </c>
      <c r="D20" s="37">
        <v>5.823941565087452</v>
      </c>
      <c r="E20" s="37">
        <v>4.1557912661948393</v>
      </c>
      <c r="F20" s="37">
        <v>0.60907671361243843</v>
      </c>
      <c r="G20" s="37">
        <v>0.75686394142768165</v>
      </c>
      <c r="H20" s="37">
        <v>0.4842514678687877</v>
      </c>
      <c r="I20" s="37">
        <v>2.4525814774521564</v>
      </c>
      <c r="J20" s="37">
        <v>-0.60269830306472727</v>
      </c>
      <c r="K20" s="37">
        <v>-4.7359459902586991</v>
      </c>
      <c r="L20" s="37">
        <v>0.16240078199423635</v>
      </c>
    </row>
    <row r="21" spans="1:21" x14ac:dyDescent="0.25">
      <c r="B21" s="13" t="s">
        <v>45</v>
      </c>
      <c r="C21" s="37">
        <v>1.3664664191765041E-2</v>
      </c>
      <c r="D21" s="37">
        <v>0.29189667728627455</v>
      </c>
      <c r="E21" s="37">
        <v>0.3517688330750417</v>
      </c>
      <c r="F21" s="37">
        <v>0.519078027127307</v>
      </c>
      <c r="G21" s="37">
        <v>-0.30001333093177607</v>
      </c>
      <c r="H21" s="37">
        <v>-0.41127917464801556</v>
      </c>
      <c r="I21" s="37">
        <v>-6.1427231575905239E-2</v>
      </c>
      <c r="J21" s="37">
        <v>0.70788425392946408</v>
      </c>
      <c r="K21" s="37">
        <v>0.3451002197903108</v>
      </c>
      <c r="L21" s="37">
        <v>0.15682315178486306</v>
      </c>
    </row>
    <row r="22" spans="1:21" x14ac:dyDescent="0.25">
      <c r="B22" s="13" t="s">
        <v>3</v>
      </c>
      <c r="C22" s="37">
        <v>-5.6023892345038462E-2</v>
      </c>
      <c r="D22" s="37">
        <v>0.81883713299551175</v>
      </c>
      <c r="E22" s="37">
        <v>0.51563908893278665</v>
      </c>
      <c r="F22" s="37">
        <v>0.83143735772135585</v>
      </c>
      <c r="G22" s="37">
        <v>-0.33862218000632538</v>
      </c>
      <c r="H22" s="37">
        <v>-0.59120323477405634</v>
      </c>
      <c r="I22" s="37">
        <v>5.2971472641488049E-2</v>
      </c>
      <c r="J22" s="37">
        <v>1.2322828353589586</v>
      </c>
      <c r="K22" s="37">
        <v>0.55135204488030354</v>
      </c>
      <c r="L22" s="37">
        <v>0.60187346678156928</v>
      </c>
    </row>
    <row r="23" spans="1:21" x14ac:dyDescent="0.25">
      <c r="B23" s="13" t="s">
        <v>19</v>
      </c>
      <c r="C23" s="37">
        <v>-0.78030117251755371</v>
      </c>
      <c r="D23" s="37">
        <v>-2.3666874338906467</v>
      </c>
      <c r="E23" s="37">
        <v>-0.66934831430764063</v>
      </c>
      <c r="F23" s="37">
        <v>7.6339584625344514E-3</v>
      </c>
      <c r="G23" s="37">
        <v>-0.21873581786661589</v>
      </c>
      <c r="H23" s="37">
        <v>-7.4641110377967834E-2</v>
      </c>
      <c r="I23" s="37">
        <v>-0.26540131041609527</v>
      </c>
      <c r="J23" s="37">
        <v>7.4772867744471228E-2</v>
      </c>
      <c r="K23" s="37">
        <v>0.37948067633392668</v>
      </c>
      <c r="L23" s="37">
        <v>-5.0573228448158147E-2</v>
      </c>
    </row>
    <row r="24" spans="1:21" x14ac:dyDescent="0.25">
      <c r="B24" s="13" t="s">
        <v>27</v>
      </c>
      <c r="C24" s="37">
        <v>0.79825834024944697</v>
      </c>
      <c r="D24" s="37">
        <v>0.46691837393272806</v>
      </c>
      <c r="E24" s="37">
        <v>0.58648807157000249</v>
      </c>
      <c r="F24" s="37">
        <v>-5.6894235686286265E-2</v>
      </c>
      <c r="G24" s="37">
        <v>-0.18839201070677802</v>
      </c>
      <c r="H24" s="37">
        <v>-0.76127266129125815</v>
      </c>
      <c r="I24" s="37">
        <v>-0.33187636163059153</v>
      </c>
      <c r="J24" s="37">
        <v>6.9431569661801973E-2</v>
      </c>
      <c r="K24" s="37">
        <v>-0.28747953350958255</v>
      </c>
      <c r="L24" s="37">
        <v>-1.302040905057595</v>
      </c>
    </row>
    <row r="25" spans="1:21" ht="12" thickBot="1" x14ac:dyDescent="0.3">
      <c r="B25" s="24" t="s">
        <v>46</v>
      </c>
      <c r="C25" s="37">
        <v>0.17468512610913933</v>
      </c>
      <c r="D25" s="37">
        <v>0.40719214083669897</v>
      </c>
      <c r="E25" s="37">
        <v>0.42134518134420773</v>
      </c>
      <c r="F25" s="37">
        <v>0.43046972094956004</v>
      </c>
      <c r="G25" s="37">
        <v>-0.30579528153239721</v>
      </c>
      <c r="H25" s="37">
        <v>-0.32051046720650334</v>
      </c>
      <c r="I25" s="37">
        <v>-6.3153583121916768E-2</v>
      </c>
      <c r="J25" s="37">
        <v>0.5280354498613633</v>
      </c>
      <c r="K25" s="37">
        <v>0.25745037568279372</v>
      </c>
      <c r="L25" s="41">
        <v>9.6247789832148101E-2</v>
      </c>
    </row>
    <row r="26" spans="1:21" ht="12" thickBot="1" x14ac:dyDescent="0.3">
      <c r="B26" s="15" t="s">
        <v>9</v>
      </c>
      <c r="C26" s="38">
        <v>-6.0003868288205808E-2</v>
      </c>
      <c r="D26" s="38">
        <v>-0.209014013565195</v>
      </c>
      <c r="E26" s="38">
        <v>-2.6973663894125366E-3</v>
      </c>
      <c r="F26" s="38">
        <v>-0.55678491556381005</v>
      </c>
      <c r="G26" s="38">
        <v>-0.81762359017719177</v>
      </c>
      <c r="H26" s="38">
        <v>-0.69523295995297474</v>
      </c>
      <c r="I26" s="38">
        <v>7.0307186241848285E-2</v>
      </c>
      <c r="J26" s="38">
        <v>-0.21068931661751833</v>
      </c>
      <c r="K26" s="38">
        <v>2.6077902714987999E-2</v>
      </c>
      <c r="L26" s="38">
        <v>4.6267469420213843</v>
      </c>
    </row>
    <row r="27" spans="1:21" x14ac:dyDescent="0.25">
      <c r="B27" s="9" t="s">
        <v>20</v>
      </c>
    </row>
    <row r="28" spans="1:21" x14ac:dyDescent="0.25">
      <c r="B28" s="50" t="s">
        <v>47</v>
      </c>
    </row>
  </sheetData>
  <phoneticPr fontId="2" type="noConversion"/>
  <pageMargins left="1.64" right="0.19685039370078741" top="0.98425196850393704" bottom="0.98425196850393704" header="0.51181102362204722" footer="0.51181102362204722"/>
  <pageSetup paperSize="9" scale="11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X28"/>
  <sheetViews>
    <sheetView showGridLines="0" zoomScaleNormal="100" workbookViewId="0">
      <selection activeCell="F33" sqref="F33"/>
    </sheetView>
  </sheetViews>
  <sheetFormatPr baseColWidth="10" defaultRowHeight="11.25" x14ac:dyDescent="0.25"/>
  <cols>
    <col min="1" max="1" width="4" style="1" customWidth="1"/>
    <col min="2" max="2" width="41.19921875" style="1" customWidth="1"/>
    <col min="3" max="19" width="9.3984375" style="1" customWidth="1"/>
    <col min="20" max="16384" width="11.19921875" style="1"/>
  </cols>
  <sheetData>
    <row r="1" spans="1:24" ht="11.25" customHeight="1" x14ac:dyDescent="0.25"/>
    <row r="2" spans="1:24" x14ac:dyDescent="0.25">
      <c r="B2" s="45" t="s">
        <v>48</v>
      </c>
    </row>
    <row r="3" spans="1:24" ht="12" thickBot="1" x14ac:dyDescent="0.3">
      <c r="L3" s="10" t="s">
        <v>21</v>
      </c>
    </row>
    <row r="4" spans="1:24" ht="19.5" customHeight="1" thickBot="1" x14ac:dyDescent="0.3">
      <c r="B4" s="11"/>
      <c r="C4" s="46">
        <v>2011</v>
      </c>
      <c r="D4" s="46">
        <v>2012</v>
      </c>
      <c r="E4" s="46">
        <v>2013</v>
      </c>
      <c r="F4" s="46">
        <v>2014</v>
      </c>
      <c r="G4" s="46">
        <v>2015</v>
      </c>
      <c r="H4" s="46">
        <v>2016</v>
      </c>
      <c r="I4" s="46">
        <v>2017</v>
      </c>
      <c r="J4" s="46">
        <v>2018</v>
      </c>
      <c r="K4" s="46">
        <v>2019</v>
      </c>
      <c r="L4" s="46">
        <v>2020</v>
      </c>
    </row>
    <row r="5" spans="1:24" s="2" customFormat="1" x14ac:dyDescent="0.25">
      <c r="A5" s="1"/>
      <c r="B5" s="12" t="s">
        <v>0</v>
      </c>
      <c r="C5" s="32">
        <v>2.6665594924102578</v>
      </c>
      <c r="D5" s="32">
        <v>2.3154971105789031</v>
      </c>
      <c r="E5" s="32">
        <v>1.3022149393146805</v>
      </c>
      <c r="F5" s="32">
        <v>2.2326209716981822</v>
      </c>
      <c r="G5" s="32">
        <v>2.0645024529192852</v>
      </c>
      <c r="H5" s="32">
        <v>2.315836873487072</v>
      </c>
      <c r="I5" s="32">
        <v>1.0126359211841134</v>
      </c>
      <c r="J5" s="32">
        <v>1.0926808747411911</v>
      </c>
      <c r="K5" s="32">
        <v>0.57742769396062954</v>
      </c>
      <c r="L5" s="33">
        <v>-7.9755481649361286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s="2" customFormat="1" x14ac:dyDescent="0.25">
      <c r="A6" s="1"/>
      <c r="B6" s="13" t="s">
        <v>6</v>
      </c>
      <c r="C6" s="34">
        <v>2.5165550147298887</v>
      </c>
      <c r="D6" s="34">
        <v>2.3705335972814083</v>
      </c>
      <c r="E6" s="34">
        <v>1.2234544120510549</v>
      </c>
      <c r="F6" s="34">
        <v>1.9260216615283525</v>
      </c>
      <c r="G6" s="34">
        <v>2.0396669228706088</v>
      </c>
      <c r="H6" s="34">
        <v>1.7961532209186544</v>
      </c>
      <c r="I6" s="34">
        <v>0.45724799891711143</v>
      </c>
      <c r="J6" s="34">
        <v>0.49399983867645858</v>
      </c>
      <c r="K6" s="34">
        <v>-2.1065335159136112E-2</v>
      </c>
      <c r="L6" s="34">
        <v>-9.8604596577037569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ht="12" thickBot="1" x14ac:dyDescent="0.3">
      <c r="A7" s="1"/>
      <c r="B7" s="14" t="s">
        <v>7</v>
      </c>
      <c r="C7" s="35">
        <v>3.163774559734037</v>
      </c>
      <c r="D7" s="35">
        <v>2.1342427243386055</v>
      </c>
      <c r="E7" s="35">
        <v>1.5633920307320039</v>
      </c>
      <c r="F7" s="35">
        <v>3.2672510425638279</v>
      </c>
      <c r="G7" s="35">
        <v>2.1481578235674164</v>
      </c>
      <c r="H7" s="35">
        <v>4.07808450912529</v>
      </c>
      <c r="I7" s="35">
        <v>2.8821239679809025</v>
      </c>
      <c r="J7" s="35">
        <v>3.1112333572622219</v>
      </c>
      <c r="K7" s="35">
        <v>2.5759943156021166</v>
      </c>
      <c r="L7" s="35">
        <v>-1.7105508521631805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B8" s="12" t="s">
        <v>1</v>
      </c>
      <c r="C8" s="36">
        <v>2.7876930381328577</v>
      </c>
      <c r="D8" s="36">
        <v>2.3681964315466644</v>
      </c>
      <c r="E8" s="36">
        <v>2.440666468166782</v>
      </c>
      <c r="F8" s="36">
        <v>3.6631466738936354</v>
      </c>
      <c r="G8" s="36">
        <v>2.2877395009637382</v>
      </c>
      <c r="H8" s="36">
        <v>3.4507894426891852</v>
      </c>
      <c r="I8" s="36">
        <v>2.0498223320732478</v>
      </c>
      <c r="J8" s="36">
        <v>2.1997592245908066</v>
      </c>
      <c r="K8" s="36">
        <v>3.243699298948215</v>
      </c>
      <c r="L8" s="36">
        <v>-0.59807425086235355</v>
      </c>
    </row>
    <row r="9" spans="1:24" x14ac:dyDescent="0.25">
      <c r="B9" s="12" t="s">
        <v>2</v>
      </c>
      <c r="C9" s="36">
        <v>2.4710912483204561</v>
      </c>
      <c r="D9" s="36">
        <v>1.639201864231854</v>
      </c>
      <c r="E9" s="36">
        <v>1.6314982876981743</v>
      </c>
      <c r="F9" s="36">
        <v>2.0841163469625501</v>
      </c>
      <c r="G9" s="36">
        <v>1.3320086438417755</v>
      </c>
      <c r="H9" s="36">
        <v>3.1307346116868917</v>
      </c>
      <c r="I9" s="36">
        <v>1.3171130639160866</v>
      </c>
      <c r="J9" s="36">
        <v>0.94277812300167518</v>
      </c>
      <c r="K9" s="36">
        <v>2.9076610809841918</v>
      </c>
      <c r="L9" s="36">
        <v>-1.7555282760781443</v>
      </c>
    </row>
    <row r="10" spans="1:24" x14ac:dyDescent="0.25">
      <c r="B10" s="13" t="s">
        <v>23</v>
      </c>
      <c r="C10" s="37">
        <v>2.6183000386430137</v>
      </c>
      <c r="D10" s="37">
        <v>1.0185083055205268E-3</v>
      </c>
      <c r="E10" s="37">
        <v>0.21650120608589418</v>
      </c>
      <c r="F10" s="37">
        <v>1.8646933146217748</v>
      </c>
      <c r="G10" s="37">
        <v>0.30400327166611874</v>
      </c>
      <c r="H10" s="37">
        <v>2.6261545401245741</v>
      </c>
      <c r="I10" s="37">
        <v>-3.6185563790293713</v>
      </c>
      <c r="J10" s="37">
        <v>-0.94739606885968897</v>
      </c>
      <c r="K10" s="37">
        <v>0.79666978708885949</v>
      </c>
      <c r="L10" s="37">
        <v>-4.3917897459402724</v>
      </c>
    </row>
    <row r="11" spans="1:24" x14ac:dyDescent="0.25">
      <c r="B11" s="13" t="s">
        <v>24</v>
      </c>
      <c r="C11" s="37">
        <v>1.037007074875163</v>
      </c>
      <c r="D11" s="37">
        <v>0.36401929543568201</v>
      </c>
      <c r="E11" s="37">
        <v>1.4584903236641935</v>
      </c>
      <c r="F11" s="37">
        <v>2.4393775541701928</v>
      </c>
      <c r="G11" s="37">
        <v>2.1152078111917234</v>
      </c>
      <c r="H11" s="37">
        <v>2.5928019130138722</v>
      </c>
      <c r="I11" s="37">
        <v>1.5446300201812022</v>
      </c>
      <c r="J11" s="37">
        <v>0.33045282464415493</v>
      </c>
      <c r="K11" s="37">
        <v>2.0782057025129888</v>
      </c>
      <c r="L11" s="37">
        <v>-6.3076872884617643</v>
      </c>
    </row>
    <row r="12" spans="1:24" x14ac:dyDescent="0.25">
      <c r="B12" s="13" t="s">
        <v>40</v>
      </c>
      <c r="C12" s="37">
        <v>5.4542210974559708</v>
      </c>
      <c r="D12" s="37">
        <v>8.6458912790817806</v>
      </c>
      <c r="E12" s="37">
        <v>14.569955187806357</v>
      </c>
      <c r="F12" s="37">
        <v>10.923135285455317</v>
      </c>
      <c r="G12" s="37">
        <v>10.407937213781906</v>
      </c>
      <c r="H12" s="37">
        <v>9.3207741550219083</v>
      </c>
      <c r="I12" s="37">
        <v>6.2362703076985326</v>
      </c>
      <c r="J12" s="37">
        <v>6.0660569736329677</v>
      </c>
      <c r="K12" s="37">
        <v>12.345762000569778</v>
      </c>
      <c r="L12" s="37">
        <v>5.3442202400922838</v>
      </c>
    </row>
    <row r="13" spans="1:24" x14ac:dyDescent="0.25">
      <c r="B13" s="13" t="s">
        <v>41</v>
      </c>
      <c r="C13" s="37">
        <v>4.1551665258832173</v>
      </c>
      <c r="D13" s="37">
        <v>5.0411021052697151</v>
      </c>
      <c r="E13" s="37">
        <v>4.1447810618380743</v>
      </c>
      <c r="F13" s="37">
        <v>4.7082504120777742</v>
      </c>
      <c r="G13" s="37">
        <v>3.9156741378129283</v>
      </c>
      <c r="H13" s="37">
        <v>4.0394476148669725</v>
      </c>
      <c r="I13" s="37">
        <v>3.4424906876555497</v>
      </c>
      <c r="J13" s="37">
        <v>3.3118492373742043</v>
      </c>
      <c r="K13" s="37">
        <v>3.8341294222289122</v>
      </c>
      <c r="L13" s="37">
        <v>-1.0305624806506444</v>
      </c>
    </row>
    <row r="14" spans="1:24" x14ac:dyDescent="0.25">
      <c r="B14" s="13" t="s">
        <v>4</v>
      </c>
      <c r="C14" s="37">
        <v>1.7658175850376807</v>
      </c>
      <c r="D14" s="37">
        <v>1.0073055941303295</v>
      </c>
      <c r="E14" s="37">
        <v>-3.3948199350533059E-2</v>
      </c>
      <c r="F14" s="37">
        <v>-0.84744772418905256</v>
      </c>
      <c r="G14" s="37">
        <v>-1.9494714482098772</v>
      </c>
      <c r="H14" s="37">
        <v>2.9390268876706784</v>
      </c>
      <c r="I14" s="37">
        <v>1.7373127419966181</v>
      </c>
      <c r="J14" s="37">
        <v>0.58024303634458363</v>
      </c>
      <c r="K14" s="37">
        <v>3.8423152743772846</v>
      </c>
      <c r="L14" s="37">
        <v>-9.7233474449019894</v>
      </c>
    </row>
    <row r="15" spans="1:24" x14ac:dyDescent="0.25">
      <c r="B15" s="13" t="s">
        <v>42</v>
      </c>
      <c r="C15" s="37">
        <v>2.4706962233655076</v>
      </c>
      <c r="D15" s="37">
        <v>-1.0901799648862749</v>
      </c>
      <c r="E15" s="37">
        <v>0.44981895290091245</v>
      </c>
      <c r="F15" s="37">
        <v>-0.59515643460918</v>
      </c>
      <c r="G15" s="37">
        <v>0.19738373275734489</v>
      </c>
      <c r="H15" s="37">
        <v>2.4080940162821065</v>
      </c>
      <c r="I15" s="37">
        <v>2.0546749628550316</v>
      </c>
      <c r="J15" s="37">
        <v>-1.8589650234610531</v>
      </c>
      <c r="K15" s="37">
        <v>3.4965335681740868</v>
      </c>
      <c r="L15" s="37">
        <v>38.996193983470448</v>
      </c>
    </row>
    <row r="16" spans="1:24" x14ac:dyDescent="0.25">
      <c r="B16" s="18" t="s">
        <v>8</v>
      </c>
      <c r="C16" s="37">
        <v>-1.47107736844697</v>
      </c>
      <c r="D16" s="37">
        <v>3.7831949815420387</v>
      </c>
      <c r="E16" s="37">
        <v>2.0245795329496303</v>
      </c>
      <c r="F16" s="37">
        <v>4.96034695666863</v>
      </c>
      <c r="G16" s="37">
        <v>0.27278131663476302</v>
      </c>
      <c r="H16" s="37">
        <v>1.8777447574278057</v>
      </c>
      <c r="I16" s="37">
        <v>0.3279609324570032</v>
      </c>
      <c r="J16" s="37">
        <v>-0.57457918867054047</v>
      </c>
      <c r="K16" s="37">
        <v>-3.3691540776272006</v>
      </c>
      <c r="L16" s="37">
        <v>-58.095880078138073</v>
      </c>
    </row>
    <row r="17" spans="1:24" x14ac:dyDescent="0.25">
      <c r="B17" s="13" t="s">
        <v>43</v>
      </c>
      <c r="C17" s="37">
        <v>1.9768562577848883</v>
      </c>
      <c r="D17" s="37">
        <v>4.2667438712923484</v>
      </c>
      <c r="E17" s="37">
        <v>3.326848136596098</v>
      </c>
      <c r="F17" s="37">
        <v>1.4023675055982494</v>
      </c>
      <c r="G17" s="37">
        <v>3.0626475725315174</v>
      </c>
      <c r="H17" s="37">
        <v>4.2497727949870097</v>
      </c>
      <c r="I17" s="37">
        <v>3.5615161941565816</v>
      </c>
      <c r="J17" s="37">
        <v>1.5023817077197208</v>
      </c>
      <c r="K17" s="37">
        <v>-2.1052451050801722</v>
      </c>
      <c r="L17" s="37">
        <v>-9.7966283142682897</v>
      </c>
    </row>
    <row r="18" spans="1:24" s="2" customFormat="1" x14ac:dyDescent="0.25">
      <c r="A18" s="1"/>
      <c r="B18" s="13" t="s">
        <v>44</v>
      </c>
      <c r="C18" s="37">
        <v>2.2480762191864017</v>
      </c>
      <c r="D18" s="37">
        <v>2.4934601173382731</v>
      </c>
      <c r="E18" s="37">
        <v>3.1738921515485004</v>
      </c>
      <c r="F18" s="37">
        <v>6.4003705738025047</v>
      </c>
      <c r="G18" s="37">
        <v>2.8235233747135169</v>
      </c>
      <c r="H18" s="37">
        <v>3.4861953363688656</v>
      </c>
      <c r="I18" s="37">
        <v>3.1563293361677864</v>
      </c>
      <c r="J18" s="37">
        <v>3.7916058158487687</v>
      </c>
      <c r="K18" s="37">
        <v>4.1430147889427644</v>
      </c>
      <c r="L18" s="37">
        <v>3.9159800216077514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s="2" customFormat="1" x14ac:dyDescent="0.25">
      <c r="A19" s="1"/>
      <c r="B19" s="13" t="s">
        <v>35</v>
      </c>
      <c r="C19" s="37">
        <v>2.8494104892662762</v>
      </c>
      <c r="D19" s="37">
        <v>2.9425327258454956</v>
      </c>
      <c r="E19" s="37">
        <v>4.3343489646472193</v>
      </c>
      <c r="F19" s="37">
        <v>7.3873061005724878</v>
      </c>
      <c r="G19" s="37">
        <v>2.9894133689277282</v>
      </c>
      <c r="H19" s="37">
        <v>3.9900375032383693</v>
      </c>
      <c r="I19" s="37">
        <v>3.8934100831298224</v>
      </c>
      <c r="J19" s="37">
        <v>3.8710280036817295</v>
      </c>
      <c r="K19" s="37">
        <v>4.9292586455065504</v>
      </c>
      <c r="L19" s="37">
        <v>5.1842464196562048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B20" s="13" t="s">
        <v>29</v>
      </c>
      <c r="C20" s="37">
        <v>-3.8329198522711181</v>
      </c>
      <c r="D20" s="37">
        <v>-2.1462711997836692</v>
      </c>
      <c r="E20" s="37">
        <v>-8.252139609751822</v>
      </c>
      <c r="F20" s="37">
        <v>-3.617209348731862</v>
      </c>
      <c r="G20" s="37">
        <v>1.0583899976035553</v>
      </c>
      <c r="H20" s="37">
        <v>-1.6969596085924508</v>
      </c>
      <c r="I20" s="37">
        <v>-4.4843028564677923</v>
      </c>
      <c r="J20" s="37">
        <v>2.9522111665557134</v>
      </c>
      <c r="K20" s="37">
        <v>-3.8768839608959809</v>
      </c>
      <c r="L20" s="37">
        <v>-10.220073329150438</v>
      </c>
    </row>
    <row r="21" spans="1:24" x14ac:dyDescent="0.25">
      <c r="B21" s="13" t="s">
        <v>45</v>
      </c>
      <c r="C21" s="37">
        <v>5.7667502412012794</v>
      </c>
      <c r="D21" s="37">
        <v>4.224205575089627</v>
      </c>
      <c r="E21" s="37">
        <v>3.3540249921569512</v>
      </c>
      <c r="F21" s="37">
        <v>3.7309450807204456</v>
      </c>
      <c r="G21" s="37">
        <v>4.2730679991825724</v>
      </c>
      <c r="H21" s="37">
        <v>4.2557009614950516</v>
      </c>
      <c r="I21" s="37">
        <v>1.8522473118379423</v>
      </c>
      <c r="J21" s="37">
        <v>3.6376631944795008</v>
      </c>
      <c r="K21" s="37">
        <v>4.3457410188229062</v>
      </c>
      <c r="L21" s="37">
        <v>-2.2015335555626194</v>
      </c>
    </row>
    <row r="22" spans="1:24" x14ac:dyDescent="0.25">
      <c r="B22" s="13" t="s">
        <v>3</v>
      </c>
      <c r="C22" s="37">
        <v>4.7829158776240916</v>
      </c>
      <c r="D22" s="37">
        <v>3.0575125975125133</v>
      </c>
      <c r="E22" s="37">
        <v>0.41428130343416569</v>
      </c>
      <c r="F22" s="37">
        <v>0.15544245813180169</v>
      </c>
      <c r="G22" s="37">
        <v>2.2710357011521296</v>
      </c>
      <c r="H22" s="37">
        <v>1.1666434676003661</v>
      </c>
      <c r="I22" s="37">
        <v>-1.4975578701552479</v>
      </c>
      <c r="J22" s="37">
        <v>3.163522898609088</v>
      </c>
      <c r="K22" s="37">
        <v>6.1774765559841285</v>
      </c>
      <c r="L22" s="37">
        <v>-7.8588408045063005</v>
      </c>
    </row>
    <row r="23" spans="1:24" ht="27" customHeight="1" x14ac:dyDescent="0.25">
      <c r="B23" s="13" t="s">
        <v>19</v>
      </c>
      <c r="C23" s="37">
        <v>7.753912850120841</v>
      </c>
      <c r="D23" s="37">
        <v>8.2715544744793164</v>
      </c>
      <c r="E23" s="37">
        <v>6.3393728211606657</v>
      </c>
      <c r="F23" s="37">
        <v>7.5231408202677983</v>
      </c>
      <c r="G23" s="37">
        <v>5.0047683870974708</v>
      </c>
      <c r="H23" s="37">
        <v>5.5311428605432837</v>
      </c>
      <c r="I23" s="37">
        <v>4.166746986373937</v>
      </c>
      <c r="J23" s="37">
        <v>3.2253233323062602</v>
      </c>
      <c r="K23" s="37">
        <v>3.8380151941526606</v>
      </c>
      <c r="L23" s="37">
        <v>-8.0348723609151875</v>
      </c>
    </row>
    <row r="24" spans="1:24" x14ac:dyDescent="0.25">
      <c r="B24" s="13" t="s">
        <v>27</v>
      </c>
      <c r="C24" s="37">
        <v>7.7867650455680888</v>
      </c>
      <c r="D24" s="37">
        <v>0.41613681483784148</v>
      </c>
      <c r="E24" s="37">
        <v>3.6333928941248814</v>
      </c>
      <c r="F24" s="37">
        <v>7.0271669222790933</v>
      </c>
      <c r="G24" s="37">
        <v>9.3892251962751061</v>
      </c>
      <c r="H24" s="37">
        <v>7.8955292765255223</v>
      </c>
      <c r="I24" s="37">
        <v>7.4886020310778036</v>
      </c>
      <c r="J24" s="37">
        <v>8.1877454630157303</v>
      </c>
      <c r="K24" s="37">
        <v>0.51655301342550786</v>
      </c>
      <c r="L24" s="37">
        <v>3.2338932729838064</v>
      </c>
    </row>
    <row r="25" spans="1:24" ht="12" thickBot="1" x14ac:dyDescent="0.3">
      <c r="B25" s="24" t="s">
        <v>46</v>
      </c>
      <c r="C25" s="37">
        <v>6.1661120122147395</v>
      </c>
      <c r="D25" s="37">
        <v>5.2965545536180372</v>
      </c>
      <c r="E25" s="37">
        <v>6.0534790240341891</v>
      </c>
      <c r="F25" s="37">
        <v>6.2196200152664574</v>
      </c>
      <c r="G25" s="37">
        <v>5.4305580071128361</v>
      </c>
      <c r="H25" s="37">
        <v>6.6035845005677345</v>
      </c>
      <c r="I25" s="37">
        <v>3.4663735034534682</v>
      </c>
      <c r="J25" s="37">
        <v>3.2766852173142667</v>
      </c>
      <c r="K25" s="37">
        <v>3.2106806890346888</v>
      </c>
      <c r="L25" s="41">
        <v>4.3625055011764715</v>
      </c>
    </row>
    <row r="26" spans="1:24" ht="12" thickBot="1" x14ac:dyDescent="0.3">
      <c r="B26" s="15" t="s">
        <v>9</v>
      </c>
      <c r="C26" s="38">
        <v>2.7321228144134437</v>
      </c>
      <c r="D26" s="38">
        <v>2.3440038809632995</v>
      </c>
      <c r="E26" s="38">
        <v>1.9159252578389214</v>
      </c>
      <c r="F26" s="38">
        <v>2.9994585760383927</v>
      </c>
      <c r="G26" s="38">
        <v>2.1840271595474263</v>
      </c>
      <c r="H26" s="38">
        <v>2.9226149513704485</v>
      </c>
      <c r="I26" s="38">
        <v>1.5676914126209454</v>
      </c>
      <c r="J26" s="38">
        <v>1.6848885755530034</v>
      </c>
      <c r="K26" s="38">
        <v>2.0046063977347046</v>
      </c>
      <c r="L26" s="38">
        <v>-4.0295847307492068</v>
      </c>
    </row>
    <row r="27" spans="1:24" x14ac:dyDescent="0.25">
      <c r="B27" s="9" t="s">
        <v>20</v>
      </c>
    </row>
    <row r="28" spans="1:24" x14ac:dyDescent="0.25">
      <c r="B28" s="50" t="s">
        <v>47</v>
      </c>
    </row>
  </sheetData>
  <phoneticPr fontId="2" type="noConversion"/>
  <printOptions horizontalCentered="1" verticalCentered="1"/>
  <pageMargins left="1.24" right="0.19685039370078741" top="0.59055118110236227" bottom="0.59055118110236227" header="0.51181102362204722" footer="0.51181102362204722"/>
  <pageSetup paperSize="9" scale="11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workbookViewId="0">
      <selection activeCell="G39" sqref="G39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62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1" t="s">
        <v>56</v>
      </c>
      <c r="F6" s="60" t="s">
        <v>57</v>
      </c>
      <c r="G6" s="60" t="s">
        <v>58</v>
      </c>
      <c r="H6" s="61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73478.213232986207</v>
      </c>
      <c r="D7" s="62">
        <f t="shared" ref="D7:G7" si="0">D8+D9</f>
        <v>927.40103477162006</v>
      </c>
      <c r="E7" s="62">
        <f t="shared" si="0"/>
        <v>2334.630137115917</v>
      </c>
      <c r="F7" s="62">
        <f t="shared" si="0"/>
        <v>1244.5360871816899</v>
      </c>
      <c r="G7" s="62">
        <f t="shared" si="0"/>
        <v>533.80298483584795</v>
      </c>
      <c r="H7" s="62">
        <f t="shared" ref="H7" si="1">H8+H9</f>
        <v>1602.02310330817</v>
      </c>
      <c r="I7" s="62">
        <f t="shared" ref="I7" si="2">I8+I9</f>
        <v>80120.606580199295</v>
      </c>
    </row>
    <row r="8" spans="1:9" s="59" customFormat="1" x14ac:dyDescent="0.25">
      <c r="A8" s="57"/>
      <c r="B8" s="63" t="s">
        <v>6</v>
      </c>
      <c r="C8" s="63">
        <f>'[1]2010'!C8</f>
        <v>56812.426528005002</v>
      </c>
      <c r="D8" s="63">
        <f>'[1]2010'!D8</f>
        <v>783.06349987878502</v>
      </c>
      <c r="E8" s="63">
        <f>'[1]2010'!E8</f>
        <v>1692.60684940904</v>
      </c>
      <c r="F8" s="63">
        <f>'[1]2010'!F8</f>
        <v>858.72990015536595</v>
      </c>
      <c r="G8" s="63">
        <f>'[1]2010'!G8</f>
        <v>362.98602968837599</v>
      </c>
      <c r="H8" s="63">
        <f>'[1]2010'!I8</f>
        <v>1041.4383908479299</v>
      </c>
      <c r="I8" s="63">
        <f>'[1]2010'!J8</f>
        <v>61551.251197984398</v>
      </c>
    </row>
    <row r="9" spans="1:9" s="59" customFormat="1" x14ac:dyDescent="0.25">
      <c r="A9" s="57"/>
      <c r="B9" s="63" t="s">
        <v>7</v>
      </c>
      <c r="C9" s="63">
        <f>'[1]2010'!C4</f>
        <v>16665.786704981201</v>
      </c>
      <c r="D9" s="63">
        <f>'[1]2010'!D4</f>
        <v>144.33753489283501</v>
      </c>
      <c r="E9" s="63">
        <f>'[1]2010'!E4</f>
        <v>642.023287706877</v>
      </c>
      <c r="F9" s="63">
        <f>'[1]2010'!F4</f>
        <v>385.80618702632398</v>
      </c>
      <c r="G9" s="63">
        <f>'[1]2010'!G4</f>
        <v>170.81695514747199</v>
      </c>
      <c r="H9" s="63">
        <f>'[1]2010'!I4</f>
        <v>560.58471246023998</v>
      </c>
      <c r="I9" s="63">
        <f>'[1]2010'!J4</f>
        <v>18569.355382214901</v>
      </c>
    </row>
    <row r="10" spans="1:9" s="59" customFormat="1" x14ac:dyDescent="0.25">
      <c r="A10" s="57"/>
      <c r="B10" s="64" t="s">
        <v>1</v>
      </c>
      <c r="C10" s="64">
        <f>C11+C17+C18+C19</f>
        <v>60000.125597581326</v>
      </c>
      <c r="D10" s="64">
        <f t="shared" ref="D10:G10" si="3">D11+D17+D18+D19</f>
        <v>1199.4791462610478</v>
      </c>
      <c r="E10" s="64">
        <f t="shared" si="3"/>
        <v>10709.798816623897</v>
      </c>
      <c r="F10" s="64">
        <f t="shared" si="3"/>
        <v>4782.4807230905881</v>
      </c>
      <c r="G10" s="64">
        <f t="shared" si="3"/>
        <v>3688.9707853377395</v>
      </c>
      <c r="H10" s="64">
        <f t="shared" ref="H10" si="4">H11+H17+H18+H19</f>
        <v>14147.703153633154</v>
      </c>
      <c r="I10" s="64">
        <f t="shared" ref="I10" si="5">I11+I17+I18+I19</f>
        <v>94528.558222527688</v>
      </c>
    </row>
    <row r="11" spans="1:9" s="59" customFormat="1" x14ac:dyDescent="0.25">
      <c r="A11" s="57"/>
      <c r="B11" s="63" t="s">
        <v>10</v>
      </c>
      <c r="C11" s="63">
        <f>C12+C13+C14+C15+C16</f>
        <v>29330.77142808216</v>
      </c>
      <c r="D11" s="63">
        <f t="shared" ref="D11:G11" si="6">D12+D13+D14+D15+D16</f>
        <v>689.5481003396593</v>
      </c>
      <c r="E11" s="63">
        <f t="shared" si="6"/>
        <v>5243.5575451438835</v>
      </c>
      <c r="F11" s="63">
        <f t="shared" si="6"/>
        <v>2497.2898641431316</v>
      </c>
      <c r="G11" s="63">
        <f t="shared" si="6"/>
        <v>1915.3733239902474</v>
      </c>
      <c r="H11" s="63">
        <f t="shared" ref="H11" si="7">H12+H13+H14+H15+H16</f>
        <v>6318.4375194664435</v>
      </c>
      <c r="I11" s="63">
        <f t="shared" ref="I11" si="8">I12+I13+I14+I15+I16</f>
        <v>45994.977781165493</v>
      </c>
    </row>
    <row r="12" spans="1:9" s="59" customFormat="1" x14ac:dyDescent="0.25">
      <c r="A12" s="57"/>
      <c r="B12" s="72" t="s">
        <v>5</v>
      </c>
      <c r="C12" s="63">
        <f>'[1]2010'!C18+'[1]2010'!C7+'[1]2010'!C17</f>
        <v>12556.954884543738</v>
      </c>
      <c r="D12" s="63">
        <f>'[1]2010'!D18+'[1]2010'!D7+'[1]2010'!D17</f>
        <v>258.59012244046193</v>
      </c>
      <c r="E12" s="63">
        <f>'[1]2010'!E18+'[1]2010'!E7+'[1]2010'!E17</f>
        <v>1846.421727958626</v>
      </c>
      <c r="F12" s="63">
        <f>'[1]2010'!F18+'[1]2010'!F7+'[1]2010'!F17</f>
        <v>974.85964335992082</v>
      </c>
      <c r="G12" s="63">
        <f>'[1]2010'!G18+'[1]2010'!G7+'[1]2010'!G17</f>
        <v>678.71778535522958</v>
      </c>
      <c r="H12" s="63">
        <f>'[1]2010'!I18+'[1]2010'!I7+'[1]2010'!I17</f>
        <v>2326.1074362483173</v>
      </c>
      <c r="I12" s="63">
        <f>'[1]2010'!J18+'[1]2010'!J7+'[1]2010'!J17</f>
        <v>18641.651599906294</v>
      </c>
    </row>
    <row r="13" spans="1:9" s="59" customFormat="1" x14ac:dyDescent="0.25">
      <c r="A13" s="57"/>
      <c r="B13" s="72" t="s">
        <v>41</v>
      </c>
      <c r="C13" s="63">
        <f>'[1]2010'!C9+'[1]2010'!C13+'[1]2010'!C14+'[1]2010'!C15+'[1]2010'!C16</f>
        <v>10193.607420927116</v>
      </c>
      <c r="D13" s="63">
        <f>'[1]2010'!D9+'[1]2010'!D13+'[1]2010'!D14+'[1]2010'!D15+'[1]2010'!D16</f>
        <v>81.098958635876841</v>
      </c>
      <c r="E13" s="63">
        <f>'[1]2010'!E9+'[1]2010'!E13+'[1]2010'!E14+'[1]2010'!E15+'[1]2010'!E16</f>
        <v>760.16544342143322</v>
      </c>
      <c r="F13" s="63">
        <f>'[1]2010'!F9+'[1]2010'!F13+'[1]2010'!F14+'[1]2010'!F15+'[1]2010'!F16</f>
        <v>294.61260501589385</v>
      </c>
      <c r="G13" s="63">
        <f>'[1]2010'!G9+'[1]2010'!G13+'[1]2010'!G14+'[1]2010'!G15+'[1]2010'!G16</f>
        <v>196.98094758405895</v>
      </c>
      <c r="H13" s="63">
        <f>'[1]2010'!I9+'[1]2010'!I13+'[1]2010'!I14+'[1]2010'!I15+'[1]2010'!I16</f>
        <v>973.42702459333066</v>
      </c>
      <c r="I13" s="63">
        <f>'[1]2010'!J9+'[1]2010'!J13+'[1]2010'!J14+'[1]2010'!J15+'[1]2010'!J16</f>
        <v>12499.892400177714</v>
      </c>
    </row>
    <row r="14" spans="1:9" s="59" customFormat="1" x14ac:dyDescent="0.25">
      <c r="A14" s="57"/>
      <c r="B14" s="72" t="s">
        <v>4</v>
      </c>
      <c r="C14" s="63">
        <f>'[1]2010'!C6</f>
        <v>3370.8137262238802</v>
      </c>
      <c r="D14" s="63">
        <f>'[1]2010'!D6</f>
        <v>280.70708630932899</v>
      </c>
      <c r="E14" s="63">
        <f>'[1]2010'!E6</f>
        <v>1960.5410258894401</v>
      </c>
      <c r="F14" s="63">
        <f>'[1]2010'!F6</f>
        <v>918.44435355700796</v>
      </c>
      <c r="G14" s="63">
        <f>'[1]2010'!G6</f>
        <v>866.74106218776501</v>
      </c>
      <c r="H14" s="63">
        <f>'[1]2010'!I6</f>
        <v>2917.4996614558099</v>
      </c>
      <c r="I14" s="63">
        <f>'[1]2010'!J6</f>
        <v>10314.7469156232</v>
      </c>
    </row>
    <row r="15" spans="1:9" s="59" customFormat="1" x14ac:dyDescent="0.25">
      <c r="A15" s="57"/>
      <c r="B15" s="72" t="s">
        <v>74</v>
      </c>
      <c r="C15" s="63">
        <f>'[1]2010'!C10</f>
        <v>2970.2149828714</v>
      </c>
      <c r="D15" s="63">
        <f>'[1]2010'!D10</f>
        <v>63.995723871236301</v>
      </c>
      <c r="E15" s="63">
        <f>'[1]2010'!E10</f>
        <v>630.62298724165203</v>
      </c>
      <c r="F15" s="63">
        <f>'[1]2010'!F10</f>
        <v>291.19940952528498</v>
      </c>
      <c r="G15" s="63">
        <f>'[1]2010'!G10</f>
        <v>158.93402564500599</v>
      </c>
      <c r="H15" s="63">
        <f>'[1]2010'!I10</f>
        <v>101.151675742835</v>
      </c>
      <c r="I15" s="63">
        <f>'[1]2010'!J10</f>
        <v>4216.11880489741</v>
      </c>
    </row>
    <row r="16" spans="1:9" s="59" customFormat="1" x14ac:dyDescent="0.25">
      <c r="A16" s="57"/>
      <c r="B16" s="72" t="s">
        <v>75</v>
      </c>
      <c r="C16" s="63">
        <f>'[1]2010'!C5</f>
        <v>239.18041351602301</v>
      </c>
      <c r="D16" s="63">
        <f>'[1]2010'!D5</f>
        <v>5.1562090827552796</v>
      </c>
      <c r="E16" s="63">
        <f>'[1]2010'!E5</f>
        <v>45.806360632732499</v>
      </c>
      <c r="F16" s="63">
        <f>'[1]2010'!F5</f>
        <v>18.173852685023999</v>
      </c>
      <c r="G16" s="63">
        <f>'[1]2010'!G5</f>
        <v>13.999503218188099</v>
      </c>
      <c r="H16" s="63">
        <f>'[1]2010'!I5</f>
        <v>0.251721426150192</v>
      </c>
      <c r="I16" s="63">
        <f>'[1]2010'!J5</f>
        <v>322.56806056087299</v>
      </c>
    </row>
    <row r="17" spans="1:9" s="59" customFormat="1" x14ac:dyDescent="0.25">
      <c r="A17" s="52"/>
      <c r="B17" s="63" t="s">
        <v>11</v>
      </c>
      <c r="C17" s="63">
        <f>'[1]2010'!C19</f>
        <v>3475.5235303084901</v>
      </c>
      <c r="D17" s="63">
        <f>'[1]2010'!D19</f>
        <v>30.591912587868698</v>
      </c>
      <c r="E17" s="63">
        <f>'[1]2010'!E19</f>
        <v>102.766074138734</v>
      </c>
      <c r="F17" s="63">
        <f>'[1]2010'!F19</f>
        <v>52.505093255832101</v>
      </c>
      <c r="G17" s="63">
        <f>'[1]2010'!G19</f>
        <v>20.125526235325999</v>
      </c>
      <c r="H17" s="63">
        <f>'[1]2010'!I19</f>
        <v>63.235628686540899</v>
      </c>
      <c r="I17" s="63">
        <f>'[1]2010'!J19</f>
        <v>3744.74776521279</v>
      </c>
    </row>
    <row r="18" spans="1:9" s="59" customFormat="1" x14ac:dyDescent="0.25">
      <c r="A18" s="52"/>
      <c r="B18" s="63" t="s">
        <v>34</v>
      </c>
      <c r="C18" s="63">
        <f>'[1]2010'!C12</f>
        <v>22363.701148649201</v>
      </c>
      <c r="D18" s="63">
        <f>'[1]2010'!D12</f>
        <v>395.16140179014297</v>
      </c>
      <c r="E18" s="63">
        <f>'[1]2010'!E12</f>
        <v>3265.3967994693298</v>
      </c>
      <c r="F18" s="63">
        <f>'[1]2010'!F12</f>
        <v>1294.4572452935499</v>
      </c>
      <c r="G18" s="63">
        <f>'[1]2010'!G12</f>
        <v>758.65045510715504</v>
      </c>
      <c r="H18" s="63">
        <f>'[1]2010'!I12</f>
        <v>4841.2899117010802</v>
      </c>
      <c r="I18" s="63">
        <f>'[1]2010'!J12</f>
        <v>32918.656962010398</v>
      </c>
    </row>
    <row r="19" spans="1:9" s="59" customFormat="1" x14ac:dyDescent="0.25">
      <c r="A19" s="52"/>
      <c r="B19" s="63" t="s">
        <v>76</v>
      </c>
      <c r="C19" s="63">
        <f>'[1]2010'!C11</f>
        <v>4830.1294905414697</v>
      </c>
      <c r="D19" s="63">
        <f>'[1]2010'!D11</f>
        <v>84.177731543377007</v>
      </c>
      <c r="E19" s="63">
        <f>'[1]2010'!E11</f>
        <v>2098.0783978719501</v>
      </c>
      <c r="F19" s="63">
        <f>'[1]2010'!F11</f>
        <v>938.22852039807503</v>
      </c>
      <c r="G19" s="63">
        <f>'[1]2010'!G11</f>
        <v>994.82148000501104</v>
      </c>
      <c r="H19" s="63">
        <f>'[1]2010'!I11</f>
        <v>2924.7400937790899</v>
      </c>
      <c r="I19" s="63">
        <f>'[1]2010'!J11</f>
        <v>11870.175714139001</v>
      </c>
    </row>
    <row r="20" spans="1:9" s="59" customFormat="1" x14ac:dyDescent="0.25">
      <c r="A20" s="52"/>
      <c r="B20" s="65" t="s">
        <v>9</v>
      </c>
      <c r="C20" s="65">
        <f>SUM('[1]2010'!C4:C19)</f>
        <v>133478.33883056749</v>
      </c>
      <c r="D20" s="65">
        <f>SUM('[1]2010'!D4:D19)</f>
        <v>2126.8801810326681</v>
      </c>
      <c r="E20" s="65">
        <f>SUM('[1]2010'!E4:E19)</f>
        <v>13044.428953739814</v>
      </c>
      <c r="F20" s="65">
        <f>SUM('[1]2010'!F4:F19)</f>
        <v>6027.0168102722791</v>
      </c>
      <c r="G20" s="65">
        <f>SUM('[1]2010'!G4:G19)</f>
        <v>4222.7737701735878</v>
      </c>
      <c r="H20" s="65">
        <f>SUM('[1]2010'!I4:I19)</f>
        <v>15749.726256941327</v>
      </c>
      <c r="I20" s="65">
        <f>SUM('[1]2010'!J4:J19)</f>
        <v>174649.16480272697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F34" sqref="A1:XFD1048576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63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75195.47574014269</v>
      </c>
      <c r="D7" s="62">
        <f t="shared" ref="D7:I7" si="0">D8+D9</f>
        <v>978.35156045019403</v>
      </c>
      <c r="E7" s="62">
        <f t="shared" si="0"/>
        <v>2376.328294367323</v>
      </c>
      <c r="F7" s="62">
        <f t="shared" si="0"/>
        <v>1309.4781176485731</v>
      </c>
      <c r="G7" s="62">
        <f t="shared" si="0"/>
        <v>614.15159164531599</v>
      </c>
      <c r="H7" s="62">
        <f t="shared" si="0"/>
        <v>1843.0645260423021</v>
      </c>
      <c r="I7" s="62">
        <f t="shared" si="0"/>
        <v>82316.849830296502</v>
      </c>
    </row>
    <row r="8" spans="1:9" s="59" customFormat="1" x14ac:dyDescent="0.25">
      <c r="A8" s="57"/>
      <c r="B8" s="63" t="s">
        <v>6</v>
      </c>
      <c r="C8" s="63">
        <f>'[1]2011'!C8</f>
        <v>58079.344822440798</v>
      </c>
      <c r="D8" s="63">
        <f>'[1]2011'!D8</f>
        <v>829.14593331501601</v>
      </c>
      <c r="E8" s="63">
        <f>'[1]2011'!E8</f>
        <v>1722.8380134163101</v>
      </c>
      <c r="F8" s="63">
        <f>'[1]2011'!F8</f>
        <v>903.53990117751505</v>
      </c>
      <c r="G8" s="63">
        <f>'[1]2011'!G8</f>
        <v>417.62308231881502</v>
      </c>
      <c r="H8" s="63">
        <f>'[1]2011'!I8</f>
        <v>1191.25098866541</v>
      </c>
      <c r="I8" s="63">
        <f>'[1]2011'!J8</f>
        <v>63143.742741333903</v>
      </c>
    </row>
    <row r="9" spans="1:9" s="59" customFormat="1" x14ac:dyDescent="0.25">
      <c r="A9" s="57"/>
      <c r="B9" s="63" t="s">
        <v>7</v>
      </c>
      <c r="C9" s="63">
        <f>'[1]2011'!C4</f>
        <v>17116.130917701899</v>
      </c>
      <c r="D9" s="63">
        <f>'[1]2011'!D4</f>
        <v>149.20562713517799</v>
      </c>
      <c r="E9" s="63">
        <f>'[1]2011'!E4</f>
        <v>653.49028095101301</v>
      </c>
      <c r="F9" s="63">
        <f>'[1]2011'!F4</f>
        <v>405.93821647105801</v>
      </c>
      <c r="G9" s="63">
        <f>'[1]2011'!G4</f>
        <v>196.52850932650099</v>
      </c>
      <c r="H9" s="63">
        <f>'[1]2011'!I4</f>
        <v>651.81353737689199</v>
      </c>
      <c r="I9" s="63">
        <f>'[1]2011'!J4</f>
        <v>19173.107088962599</v>
      </c>
    </row>
    <row r="10" spans="1:9" s="59" customFormat="1" x14ac:dyDescent="0.25">
      <c r="A10" s="57"/>
      <c r="B10" s="64" t="s">
        <v>1</v>
      </c>
      <c r="C10" s="64">
        <f>C11+C17+C18+C19</f>
        <v>61552.472366320369</v>
      </c>
      <c r="D10" s="64">
        <f t="shared" ref="D10:I10" si="1">D11+D17+D18+D19</f>
        <v>1251.2129330298023</v>
      </c>
      <c r="E10" s="64">
        <f t="shared" si="1"/>
        <v>10914.416315151262</v>
      </c>
      <c r="F10" s="64">
        <f t="shared" si="1"/>
        <v>5183.9428046102457</v>
      </c>
      <c r="G10" s="64">
        <f t="shared" si="1"/>
        <v>3894.8114880408693</v>
      </c>
      <c r="H10" s="64">
        <f t="shared" si="1"/>
        <v>14199.429324834744</v>
      </c>
      <c r="I10" s="64">
        <f t="shared" si="1"/>
        <v>96996.285231987393</v>
      </c>
    </row>
    <row r="11" spans="1:9" s="59" customFormat="1" x14ac:dyDescent="0.25">
      <c r="A11" s="57"/>
      <c r="B11" s="63" t="s">
        <v>10</v>
      </c>
      <c r="C11" s="63">
        <f>C12+C13+C14+C15+C16</f>
        <v>30417.731965833089</v>
      </c>
      <c r="D11" s="63">
        <f t="shared" ref="D11:I11" si="2">D12+D13+D14+D15+D16</f>
        <v>721.10106454393588</v>
      </c>
      <c r="E11" s="63">
        <f t="shared" si="2"/>
        <v>5480.2716070254774</v>
      </c>
      <c r="F11" s="63">
        <f t="shared" si="2"/>
        <v>2717.0539936761002</v>
      </c>
      <c r="G11" s="63">
        <f t="shared" si="2"/>
        <v>2023.6426764362091</v>
      </c>
      <c r="H11" s="63">
        <f t="shared" si="2"/>
        <v>6284.4959416692927</v>
      </c>
      <c r="I11" s="63">
        <f t="shared" si="2"/>
        <v>47644.297249184172</v>
      </c>
    </row>
    <row r="12" spans="1:9" s="59" customFormat="1" x14ac:dyDescent="0.25">
      <c r="A12" s="57"/>
      <c r="B12" s="72" t="s">
        <v>5</v>
      </c>
      <c r="C12" s="63">
        <f>'[1]2011'!C18+'[1]2011'!C7+'[1]2011'!C17</f>
        <v>13074.635459792085</v>
      </c>
      <c r="D12" s="63">
        <f>'[1]2011'!D18+'[1]2011'!D7+'[1]2011'!D17</f>
        <v>272.92181673644808</v>
      </c>
      <c r="E12" s="63">
        <f>'[1]2011'!E18+'[1]2011'!E7+'[1]2011'!E17</f>
        <v>1978.1665204066778</v>
      </c>
      <c r="F12" s="63">
        <f>'[1]2011'!F18+'[1]2011'!F7+'[1]2011'!F17</f>
        <v>1082.4266179497515</v>
      </c>
      <c r="G12" s="63">
        <f>'[1]2011'!G18+'[1]2011'!G7+'[1]2011'!G17</f>
        <v>728.00028532977649</v>
      </c>
      <c r="H12" s="63">
        <f>'[1]2011'!I18+'[1]2011'!I7+'[1]2011'!I17</f>
        <v>2230.2105135514294</v>
      </c>
      <c r="I12" s="63">
        <f>'[1]2011'!J18+'[1]2011'!J7+'[1]2011'!J17</f>
        <v>19366.361213766209</v>
      </c>
    </row>
    <row r="13" spans="1:9" s="59" customFormat="1" x14ac:dyDescent="0.25">
      <c r="A13" s="57"/>
      <c r="B13" s="72" t="s">
        <v>41</v>
      </c>
      <c r="C13" s="63">
        <f>'[1]2011'!C9+'[1]2011'!C13+'[1]2011'!C14+'[1]2011'!C15+'[1]2011'!C16</f>
        <v>10640.757590760293</v>
      </c>
      <c r="D13" s="63">
        <f>'[1]2011'!D9+'[1]2011'!D13+'[1]2011'!D14+'[1]2011'!D15+'[1]2011'!D16</f>
        <v>86.154096435811383</v>
      </c>
      <c r="E13" s="63">
        <f>'[1]2011'!E9+'[1]2011'!E13+'[1]2011'!E14+'[1]2011'!E15+'[1]2011'!E16</f>
        <v>803.76436654135205</v>
      </c>
      <c r="F13" s="63">
        <f>'[1]2011'!F9+'[1]2011'!F13+'[1]2011'!F14+'[1]2011'!F15+'[1]2011'!F16</f>
        <v>322.29704542482949</v>
      </c>
      <c r="G13" s="63">
        <f>'[1]2011'!G9+'[1]2011'!G13+'[1]2011'!G14+'[1]2011'!G15+'[1]2011'!G16</f>
        <v>209.41491296523094</v>
      </c>
      <c r="H13" s="63">
        <f>'[1]2011'!I9+'[1]2011'!I13+'[1]2011'!I14+'[1]2011'!I15+'[1]2011'!I16</f>
        <v>956.89573283379957</v>
      </c>
      <c r="I13" s="63">
        <f>'[1]2011'!J9+'[1]2011'!J13+'[1]2011'!J14+'[1]2011'!J15+'[1]2011'!J16</f>
        <v>13019.283744961311</v>
      </c>
    </row>
    <row r="14" spans="1:9" s="59" customFormat="1" x14ac:dyDescent="0.25">
      <c r="A14" s="57"/>
      <c r="B14" s="72" t="s">
        <v>4</v>
      </c>
      <c r="C14" s="63">
        <f>'[1]2011'!C6</f>
        <v>3419.9882546574599</v>
      </c>
      <c r="D14" s="63">
        <f>'[1]2011'!D6</f>
        <v>292.043535730428</v>
      </c>
      <c r="E14" s="63">
        <f>'[1]2011'!E6</f>
        <v>2014.4834704561399</v>
      </c>
      <c r="F14" s="63">
        <f>'[1]2011'!F6</f>
        <v>983.07026492391003</v>
      </c>
      <c r="G14" s="63">
        <f>'[1]2011'!G6</f>
        <v>906.46786989565896</v>
      </c>
      <c r="H14" s="63">
        <f>'[1]2011'!I6</f>
        <v>2996.0530359549698</v>
      </c>
      <c r="I14" s="63">
        <f>'[1]2011'!J6</f>
        <v>10612.1064316186</v>
      </c>
    </row>
    <row r="15" spans="1:9" s="59" customFormat="1" x14ac:dyDescent="0.25">
      <c r="A15" s="57"/>
      <c r="B15" s="72" t="s">
        <v>74</v>
      </c>
      <c r="C15" s="63">
        <f>'[1]2011'!C10</f>
        <v>3040.06818889844</v>
      </c>
      <c r="D15" s="63">
        <f>'[1]2011'!D10</f>
        <v>64.885904008538105</v>
      </c>
      <c r="E15" s="63">
        <f>'[1]2011'!E10</f>
        <v>637.97583367898301</v>
      </c>
      <c r="F15" s="63">
        <f>'[1]2011'!F10</f>
        <v>309.76584422315</v>
      </c>
      <c r="G15" s="63">
        <f>'[1]2011'!G10</f>
        <v>167.783461371388</v>
      </c>
      <c r="H15" s="63">
        <f>'[1]2011'!I10</f>
        <v>99.956881274690602</v>
      </c>
      <c r="I15" s="63">
        <f>'[1]2011'!J10</f>
        <v>4320.43611345519</v>
      </c>
    </row>
    <row r="16" spans="1:9" s="59" customFormat="1" x14ac:dyDescent="0.25">
      <c r="A16" s="57"/>
      <c r="B16" s="72" t="s">
        <v>75</v>
      </c>
      <c r="C16" s="63">
        <f>'[1]2011'!C5</f>
        <v>242.28247172480999</v>
      </c>
      <c r="D16" s="63">
        <f>'[1]2011'!D5</f>
        <v>5.0957116327102998</v>
      </c>
      <c r="E16" s="63">
        <f>'[1]2011'!E5</f>
        <v>45.881415942324701</v>
      </c>
      <c r="F16" s="63">
        <f>'[1]2011'!F5</f>
        <v>19.494221154458899</v>
      </c>
      <c r="G16" s="63">
        <f>'[1]2011'!G5</f>
        <v>11.9761468741544</v>
      </c>
      <c r="H16" s="63">
        <f>'[1]2011'!I5</f>
        <v>1.3797780544040299</v>
      </c>
      <c r="I16" s="63">
        <f>'[1]2011'!J5</f>
        <v>326.109745382862</v>
      </c>
    </row>
    <row r="17" spans="1:9" s="59" customFormat="1" x14ac:dyDescent="0.25">
      <c r="A17" s="52"/>
      <c r="B17" s="63" t="s">
        <v>11</v>
      </c>
      <c r="C17" s="63">
        <f>'[1]2011'!C19</f>
        <v>3568.7186507117099</v>
      </c>
      <c r="D17" s="63">
        <f>'[1]2011'!D19</f>
        <v>33.465655646576998</v>
      </c>
      <c r="E17" s="63">
        <f>'[1]2011'!E19</f>
        <v>100.38149230912499</v>
      </c>
      <c r="F17" s="63">
        <f>'[1]2011'!F19</f>
        <v>57.158083609046002</v>
      </c>
      <c r="G17" s="63">
        <f>'[1]2011'!G19</f>
        <v>18.831646214265898</v>
      </c>
      <c r="H17" s="63">
        <f>'[1]2011'!I19</f>
        <v>66.5506434499015</v>
      </c>
      <c r="I17" s="63">
        <f>'[1]2011'!J19</f>
        <v>3845.1061719406298</v>
      </c>
    </row>
    <row r="18" spans="1:9" s="59" customFormat="1" x14ac:dyDescent="0.25">
      <c r="A18" s="52"/>
      <c r="B18" s="63" t="s">
        <v>34</v>
      </c>
      <c r="C18" s="63">
        <f>'[1]2011'!C12</f>
        <v>22504.780603568601</v>
      </c>
      <c r="D18" s="63">
        <f>'[1]2011'!D12</f>
        <v>404.165964365288</v>
      </c>
      <c r="E18" s="63">
        <f>'[1]2011'!E12</f>
        <v>3064.57140986486</v>
      </c>
      <c r="F18" s="63">
        <f>'[1]2011'!F12</f>
        <v>1323.9806554854299</v>
      </c>
      <c r="G18" s="63">
        <f>'[1]2011'!G12</f>
        <v>759.79669841282396</v>
      </c>
      <c r="H18" s="63">
        <f>'[1]2011'!I12</f>
        <v>4893.1718209280598</v>
      </c>
      <c r="I18" s="63">
        <f>'[1]2011'!J12</f>
        <v>32950.467152625097</v>
      </c>
    </row>
    <row r="19" spans="1:9" s="59" customFormat="1" x14ac:dyDescent="0.25">
      <c r="A19" s="52"/>
      <c r="B19" s="63" t="s">
        <v>76</v>
      </c>
      <c r="C19" s="63">
        <f>'[1]2011'!C11</f>
        <v>5061.2411462069704</v>
      </c>
      <c r="D19" s="63">
        <f>'[1]2011'!D11</f>
        <v>92.480248474001499</v>
      </c>
      <c r="E19" s="63">
        <f>'[1]2011'!E11</f>
        <v>2269.1918059517998</v>
      </c>
      <c r="F19" s="63">
        <f>'[1]2011'!F11</f>
        <v>1085.75007183967</v>
      </c>
      <c r="G19" s="63">
        <f>'[1]2011'!G11</f>
        <v>1092.5404669775701</v>
      </c>
      <c r="H19" s="63">
        <f>'[1]2011'!I11</f>
        <v>2955.2109187874898</v>
      </c>
      <c r="I19" s="63">
        <f>'[1]2011'!J11</f>
        <v>12556.4146582375</v>
      </c>
    </row>
    <row r="20" spans="1:9" s="59" customFormat="1" x14ac:dyDescent="0.25">
      <c r="A20" s="52"/>
      <c r="B20" s="65" t="s">
        <v>9</v>
      </c>
      <c r="C20" s="65">
        <f>SUM('[1]2011'!C4:C19)</f>
        <v>136747.94810646307</v>
      </c>
      <c r="D20" s="65">
        <f>SUM('[1]2011'!D4:D19)</f>
        <v>2229.5644934799966</v>
      </c>
      <c r="E20" s="65">
        <f>SUM('[1]2011'!E4:E19)</f>
        <v>13290.744609518588</v>
      </c>
      <c r="F20" s="65">
        <f>SUM('[1]2011'!F4:F19)</f>
        <v>6493.4209222588188</v>
      </c>
      <c r="G20" s="65">
        <f>SUM('[1]2011'!G4:G19)</f>
        <v>4508.9630796861848</v>
      </c>
      <c r="H20" s="65">
        <f>SUM('[1]2011'!I4:I19)</f>
        <v>16042.493850877045</v>
      </c>
      <c r="I20" s="65">
        <f>SUM('[1]2011'!J4:J19)</f>
        <v>179313.13506228392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J43" sqref="A1:XFD1048576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64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77082.135333823098</v>
      </c>
      <c r="D7" s="62">
        <f t="shared" ref="D7:I7" si="0">D8+D9</f>
        <v>985.37145234333104</v>
      </c>
      <c r="E7" s="62">
        <f t="shared" si="0"/>
        <v>2451.1195262639449</v>
      </c>
      <c r="F7" s="62">
        <f t="shared" si="0"/>
        <v>1267.9802348148121</v>
      </c>
      <c r="G7" s="62">
        <f t="shared" si="0"/>
        <v>662.64037492567502</v>
      </c>
      <c r="H7" s="62">
        <f t="shared" si="0"/>
        <v>1961.248408551573</v>
      </c>
      <c r="I7" s="62">
        <f t="shared" si="0"/>
        <v>84410.495330722508</v>
      </c>
    </row>
    <row r="8" spans="1:9" s="59" customFormat="1" x14ac:dyDescent="0.25">
      <c r="A8" s="57"/>
      <c r="B8" s="63" t="s">
        <v>6</v>
      </c>
      <c r="C8" s="63">
        <f>'[1]2012'!C8</f>
        <v>59642.0950656758</v>
      </c>
      <c r="D8" s="63">
        <f>'[1]2012'!D8</f>
        <v>827.280687346082</v>
      </c>
      <c r="E8" s="63">
        <f>'[1]2012'!E8</f>
        <v>1777.06165654136</v>
      </c>
      <c r="F8" s="63">
        <f>'[1]2012'!F8</f>
        <v>874.90636202222004</v>
      </c>
      <c r="G8" s="63">
        <f>'[1]2012'!G8</f>
        <v>450.595454949459</v>
      </c>
      <c r="H8" s="63">
        <f>'[1]2012'!I8</f>
        <v>1281.39398536107</v>
      </c>
      <c r="I8" s="63">
        <f>'[1]2012'!J8</f>
        <v>64853.333211896002</v>
      </c>
    </row>
    <row r="9" spans="1:9" s="59" customFormat="1" x14ac:dyDescent="0.25">
      <c r="A9" s="57"/>
      <c r="B9" s="63" t="s">
        <v>7</v>
      </c>
      <c r="C9" s="63">
        <f>'[1]2012'!C4</f>
        <v>17440.040268147299</v>
      </c>
      <c r="D9" s="63">
        <f>'[1]2012'!D4</f>
        <v>158.09076499724901</v>
      </c>
      <c r="E9" s="63">
        <f>'[1]2012'!E4</f>
        <v>674.057869722585</v>
      </c>
      <c r="F9" s="63">
        <f>'[1]2012'!F4</f>
        <v>393.073872792592</v>
      </c>
      <c r="G9" s="63">
        <f>'[1]2012'!G4</f>
        <v>212.04491997621599</v>
      </c>
      <c r="H9" s="63">
        <f>'[1]2012'!I4</f>
        <v>679.85442319050298</v>
      </c>
      <c r="I9" s="63">
        <f>'[1]2012'!J4</f>
        <v>19557.162118826502</v>
      </c>
    </row>
    <row r="10" spans="1:9" s="59" customFormat="1" x14ac:dyDescent="0.25">
      <c r="A10" s="57"/>
      <c r="B10" s="64" t="s">
        <v>1</v>
      </c>
      <c r="C10" s="64">
        <f>C11+C17+C18+C19</f>
        <v>62784.127818780697</v>
      </c>
      <c r="D10" s="64">
        <f t="shared" ref="D10:I10" si="1">D11+D17+D18+D19</f>
        <v>1263.2680215066675</v>
      </c>
      <c r="E10" s="64">
        <f t="shared" si="1"/>
        <v>11087.324499909169</v>
      </c>
      <c r="F10" s="64">
        <f t="shared" si="1"/>
        <v>5517.9763164006508</v>
      </c>
      <c r="G10" s="64">
        <f t="shared" si="1"/>
        <v>3962.3898597064353</v>
      </c>
      <c r="H10" s="64">
        <f t="shared" si="1"/>
        <v>14107.08539744028</v>
      </c>
      <c r="I10" s="64">
        <f t="shared" si="1"/>
        <v>98722.171913743921</v>
      </c>
    </row>
    <row r="11" spans="1:9" s="59" customFormat="1" x14ac:dyDescent="0.25">
      <c r="A11" s="57"/>
      <c r="B11" s="63" t="s">
        <v>10</v>
      </c>
      <c r="C11" s="63">
        <f>C12+C13+C14+C15+C16</f>
        <v>31236.11780529407</v>
      </c>
      <c r="D11" s="63">
        <f t="shared" ref="D11:I11" si="2">D12+D13+D14+D15+D16</f>
        <v>736.6438066336101</v>
      </c>
      <c r="E11" s="63">
        <f t="shared" si="2"/>
        <v>5580.6315188890167</v>
      </c>
      <c r="F11" s="63">
        <f t="shared" si="2"/>
        <v>2875.0619954922877</v>
      </c>
      <c r="G11" s="63">
        <f t="shared" si="2"/>
        <v>2040.5810410853608</v>
      </c>
      <c r="H11" s="63">
        <f t="shared" si="2"/>
        <v>6398.2387290322249</v>
      </c>
      <c r="I11" s="63">
        <f t="shared" si="2"/>
        <v>48867.274896426621</v>
      </c>
    </row>
    <row r="12" spans="1:9" s="59" customFormat="1" x14ac:dyDescent="0.25">
      <c r="A12" s="57"/>
      <c r="B12" s="72" t="s">
        <v>5</v>
      </c>
      <c r="C12" s="63">
        <f>'[1]2012'!C18+'[1]2012'!C7+'[1]2012'!C17</f>
        <v>13201.63993358283</v>
      </c>
      <c r="D12" s="63">
        <f>'[1]2012'!D18+'[1]2012'!D7+'[1]2012'!D17</f>
        <v>274.78170000683872</v>
      </c>
      <c r="E12" s="63">
        <f>'[1]2012'!E18+'[1]2012'!E7+'[1]2012'!E17</f>
        <v>2039.7759700398701</v>
      </c>
      <c r="F12" s="63">
        <f>'[1]2012'!F18+'[1]2012'!F7+'[1]2012'!F17</f>
        <v>1114.0215562523965</v>
      </c>
      <c r="G12" s="63">
        <f>'[1]2012'!G18+'[1]2012'!G7+'[1]2012'!G17</f>
        <v>702.14127478152875</v>
      </c>
      <c r="H12" s="63">
        <f>'[1]2012'!I18+'[1]2012'!I7+'[1]2012'!I17</f>
        <v>2182.7314720093436</v>
      </c>
      <c r="I12" s="63">
        <f>'[1]2012'!J18+'[1]2012'!J7+'[1]2012'!J17</f>
        <v>19515.091906672853</v>
      </c>
    </row>
    <row r="13" spans="1:9" s="59" customFormat="1" x14ac:dyDescent="0.25">
      <c r="A13" s="57"/>
      <c r="B13" s="72" t="s">
        <v>41</v>
      </c>
      <c r="C13" s="63">
        <f>'[1]2012'!C9+'[1]2012'!C13+'[1]2012'!C14+'[1]2012'!C15+'[1]2012'!C16</f>
        <v>11343.065051510135</v>
      </c>
      <c r="D13" s="63">
        <f>'[1]2012'!D9+'[1]2012'!D13+'[1]2012'!D14+'[1]2012'!D15+'[1]2012'!D16</f>
        <v>92.226924808000646</v>
      </c>
      <c r="E13" s="63">
        <f>'[1]2012'!E9+'[1]2012'!E13+'[1]2012'!E14+'[1]2012'!E15+'[1]2012'!E16</f>
        <v>828.12757431637147</v>
      </c>
      <c r="F13" s="63">
        <f>'[1]2012'!F9+'[1]2012'!F13+'[1]2012'!F14+'[1]2012'!F15+'[1]2012'!F16</f>
        <v>348.88862469385293</v>
      </c>
      <c r="G13" s="63">
        <f>'[1]2012'!G9+'[1]2012'!G13+'[1]2012'!G14+'[1]2012'!G15+'[1]2012'!G16</f>
        <v>210.6408547761651</v>
      </c>
      <c r="H13" s="63">
        <f>'[1]2012'!I9+'[1]2012'!I13+'[1]2012'!I14+'[1]2012'!I15+'[1]2012'!I16</f>
        <v>1089.9400476002452</v>
      </c>
      <c r="I13" s="63">
        <f>'[1]2012'!J9+'[1]2012'!J13+'[1]2012'!J14+'[1]2012'!J15+'[1]2012'!J16</f>
        <v>13912.889077704769</v>
      </c>
    </row>
    <row r="14" spans="1:9" s="59" customFormat="1" x14ac:dyDescent="0.25">
      <c r="A14" s="57"/>
      <c r="B14" s="72" t="s">
        <v>4</v>
      </c>
      <c r="C14" s="63">
        <f>'[1]2012'!C6</f>
        <v>3426.9152412230501</v>
      </c>
      <c r="D14" s="63">
        <f>'[1]2012'!D6</f>
        <v>300.58427722237599</v>
      </c>
      <c r="E14" s="63">
        <f>'[1]2012'!E6</f>
        <v>2065.5651559223102</v>
      </c>
      <c r="F14" s="63">
        <f>'[1]2012'!F6</f>
        <v>1079.36953161064</v>
      </c>
      <c r="G14" s="63">
        <f>'[1]2012'!G6</f>
        <v>939.70329714344598</v>
      </c>
      <c r="H14" s="63">
        <f>'[1]2012'!I6</f>
        <v>3007.18950228828</v>
      </c>
      <c r="I14" s="63">
        <f>'[1]2012'!J6</f>
        <v>10819.327005410099</v>
      </c>
    </row>
    <row r="15" spans="1:9" s="59" customFormat="1" x14ac:dyDescent="0.25">
      <c r="A15" s="57"/>
      <c r="B15" s="72" t="s">
        <v>74</v>
      </c>
      <c r="C15" s="63">
        <f>'[1]2012'!C10</f>
        <v>3005.9488536390199</v>
      </c>
      <c r="D15" s="63">
        <f>'[1]2012'!D10</f>
        <v>64.315804422346602</v>
      </c>
      <c r="E15" s="63">
        <f>'[1]2012'!E10</f>
        <v>596.78564745843505</v>
      </c>
      <c r="F15" s="63">
        <f>'[1]2012'!F10</f>
        <v>311.64182740517498</v>
      </c>
      <c r="G15" s="63">
        <f>'[1]2012'!G10</f>
        <v>177.238625578316</v>
      </c>
      <c r="H15" s="63">
        <f>'[1]2012'!I10</f>
        <v>117.404826047296</v>
      </c>
      <c r="I15" s="63">
        <f>'[1]2012'!J10</f>
        <v>4273.3355845505903</v>
      </c>
    </row>
    <row r="16" spans="1:9" s="59" customFormat="1" x14ac:dyDescent="0.25">
      <c r="A16" s="57"/>
      <c r="B16" s="72" t="s">
        <v>75</v>
      </c>
      <c r="C16" s="63">
        <f>'[1]2012'!C5</f>
        <v>258.54872533903398</v>
      </c>
      <c r="D16" s="63">
        <f>'[1]2012'!D5</f>
        <v>4.73510017404816</v>
      </c>
      <c r="E16" s="63">
        <f>'[1]2012'!E5</f>
        <v>50.377171152029703</v>
      </c>
      <c r="F16" s="63">
        <f>'[1]2012'!F5</f>
        <v>21.140455530223502</v>
      </c>
      <c r="G16" s="63">
        <f>'[1]2012'!G5</f>
        <v>10.8569888059048</v>
      </c>
      <c r="H16" s="63">
        <f>'[1]2012'!I5</f>
        <v>0.972881087059976</v>
      </c>
      <c r="I16" s="63">
        <f>'[1]2012'!J5</f>
        <v>346.63132208830001</v>
      </c>
    </row>
    <row r="17" spans="1:9" s="59" customFormat="1" x14ac:dyDescent="0.25">
      <c r="A17" s="52"/>
      <c r="B17" s="63" t="s">
        <v>11</v>
      </c>
      <c r="C17" s="63">
        <f>'[1]2012'!C19</f>
        <v>3778.1036448867799</v>
      </c>
      <c r="D17" s="63">
        <f>'[1]2012'!D19</f>
        <v>34.027659770656598</v>
      </c>
      <c r="E17" s="63">
        <f>'[1]2012'!E19</f>
        <v>112.081598232882</v>
      </c>
      <c r="F17" s="63">
        <f>'[1]2012'!F19</f>
        <v>52.794574716452601</v>
      </c>
      <c r="G17" s="63">
        <f>'[1]2012'!G19</f>
        <v>18.6293337209081</v>
      </c>
      <c r="H17" s="63">
        <f>'[1]2012'!I19</f>
        <v>75.503153786925196</v>
      </c>
      <c r="I17" s="63">
        <f>'[1]2012'!J19</f>
        <v>4071.1399651145998</v>
      </c>
    </row>
    <row r="18" spans="1:9" s="59" customFormat="1" x14ac:dyDescent="0.25">
      <c r="A18" s="52"/>
      <c r="B18" s="63" t="s">
        <v>34</v>
      </c>
      <c r="C18" s="63">
        <f>'[1]2012'!C12</f>
        <v>22457.582561894302</v>
      </c>
      <c r="D18" s="63">
        <f>'[1]2012'!D12</f>
        <v>393.84750381204202</v>
      </c>
      <c r="E18" s="63">
        <f>'[1]2012'!E12</f>
        <v>2946.1525147512398</v>
      </c>
      <c r="F18" s="63">
        <f>'[1]2012'!F12</f>
        <v>1319.6703423564099</v>
      </c>
      <c r="G18" s="63">
        <f>'[1]2012'!G12</f>
        <v>724.88608252245695</v>
      </c>
      <c r="H18" s="63">
        <f>'[1]2012'!I12</f>
        <v>4816.59461786055</v>
      </c>
      <c r="I18" s="63">
        <f>'[1]2012'!J12</f>
        <v>32658.733623197</v>
      </c>
    </row>
    <row r="19" spans="1:9" s="59" customFormat="1" x14ac:dyDescent="0.25">
      <c r="A19" s="52"/>
      <c r="B19" s="63" t="s">
        <v>76</v>
      </c>
      <c r="C19" s="63">
        <f>'[1]2012'!C11</f>
        <v>5312.3238067055399</v>
      </c>
      <c r="D19" s="63">
        <f>'[1]2012'!D11</f>
        <v>98.749051290358807</v>
      </c>
      <c r="E19" s="63">
        <f>'[1]2012'!E11</f>
        <v>2448.4588680360298</v>
      </c>
      <c r="F19" s="63">
        <f>'[1]2012'!F11</f>
        <v>1270.4494038355001</v>
      </c>
      <c r="G19" s="63">
        <f>'[1]2012'!G11</f>
        <v>1178.29340237771</v>
      </c>
      <c r="H19" s="63">
        <f>'[1]2012'!I11</f>
        <v>2816.74889676058</v>
      </c>
      <c r="I19" s="63">
        <f>'[1]2012'!J11</f>
        <v>13125.0234290057</v>
      </c>
    </row>
    <row r="20" spans="1:9" s="59" customFormat="1" x14ac:dyDescent="0.25">
      <c r="A20" s="52"/>
      <c r="B20" s="65" t="s">
        <v>9</v>
      </c>
      <c r="C20" s="65">
        <f>SUM('[1]2012'!C4:C19)</f>
        <v>139866.26315260382</v>
      </c>
      <c r="D20" s="65">
        <f>SUM('[1]2012'!D4:D19)</f>
        <v>2248.6394738499976</v>
      </c>
      <c r="E20" s="65">
        <f>SUM('[1]2012'!E4:E19)</f>
        <v>13538.444026173114</v>
      </c>
      <c r="F20" s="65">
        <f>SUM('[1]2012'!F4:F19)</f>
        <v>6785.9565512154632</v>
      </c>
      <c r="G20" s="65">
        <f>SUM('[1]2012'!G4:G19)</f>
        <v>4625.0302346321105</v>
      </c>
      <c r="H20" s="65">
        <f>SUM('[1]2012'!I4:I19)</f>
        <v>16068.333805991851</v>
      </c>
      <c r="I20" s="65">
        <f>SUM('[1]2012'!J4:J19)</f>
        <v>183132.66724446637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C24" sqref="B4:I24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65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79012.962909444206</v>
      </c>
      <c r="D7" s="62">
        <f t="shared" ref="D7:I7" si="0">D8+D9</f>
        <v>1060.566514445791</v>
      </c>
      <c r="E7" s="62">
        <f t="shared" si="0"/>
        <v>2502.7941434672712</v>
      </c>
      <c r="F7" s="62">
        <f t="shared" si="0"/>
        <v>1363.6364128936611</v>
      </c>
      <c r="G7" s="62">
        <f t="shared" si="0"/>
        <v>697.06477790588099</v>
      </c>
      <c r="H7" s="62">
        <f t="shared" si="0"/>
        <v>1952.3336910126861</v>
      </c>
      <c r="I7" s="62">
        <f t="shared" si="0"/>
        <v>86589.358449169493</v>
      </c>
    </row>
    <row r="8" spans="1:9" s="59" customFormat="1" x14ac:dyDescent="0.25">
      <c r="A8" s="57"/>
      <c r="B8" s="63" t="s">
        <v>6</v>
      </c>
      <c r="C8" s="63">
        <f>'[1]2013'!C8</f>
        <v>61384.4995612395</v>
      </c>
      <c r="D8" s="63">
        <f>'[1]2013'!D8</f>
        <v>891.88273772410105</v>
      </c>
      <c r="E8" s="63">
        <f>'[1]2013'!E8</f>
        <v>1814.52575401377</v>
      </c>
      <c r="F8" s="63">
        <f>'[1]2013'!F8</f>
        <v>940.90912489662605</v>
      </c>
      <c r="G8" s="63">
        <f>'[1]2013'!G8</f>
        <v>474.00404897599901</v>
      </c>
      <c r="H8" s="63">
        <f>'[1]2013'!I8</f>
        <v>1289.5795712653701</v>
      </c>
      <c r="I8" s="63">
        <f>'[1]2013'!J8</f>
        <v>66795.400798115399</v>
      </c>
    </row>
    <row r="9" spans="1:9" s="59" customFormat="1" x14ac:dyDescent="0.25">
      <c r="A9" s="57"/>
      <c r="B9" s="63" t="s">
        <v>7</v>
      </c>
      <c r="C9" s="63">
        <f>'[1]2013'!C4</f>
        <v>17628.463348204699</v>
      </c>
      <c r="D9" s="63">
        <f>'[1]2013'!D4</f>
        <v>168.68377672169001</v>
      </c>
      <c r="E9" s="63">
        <f>'[1]2013'!E4</f>
        <v>688.26838945350096</v>
      </c>
      <c r="F9" s="63">
        <f>'[1]2013'!F4</f>
        <v>422.72728799703498</v>
      </c>
      <c r="G9" s="63">
        <f>'[1]2013'!G4</f>
        <v>223.060728929882</v>
      </c>
      <c r="H9" s="63">
        <f>'[1]2013'!I4</f>
        <v>662.75411974731605</v>
      </c>
      <c r="I9" s="63">
        <f>'[1]2013'!J4</f>
        <v>19793.957651054101</v>
      </c>
    </row>
    <row r="10" spans="1:9" s="59" customFormat="1" x14ac:dyDescent="0.25">
      <c r="A10" s="57"/>
      <c r="B10" s="64" t="s">
        <v>1</v>
      </c>
      <c r="C10" s="64">
        <f>C11+C17+C18+C19</f>
        <v>64040.6767656218</v>
      </c>
      <c r="D10" s="64">
        <f t="shared" ref="D10:I10" si="1">D11+D17+D18+D19</f>
        <v>1324.6145314742084</v>
      </c>
      <c r="E10" s="64">
        <f t="shared" si="1"/>
        <v>11086.775717755241</v>
      </c>
      <c r="F10" s="64">
        <f t="shared" si="1"/>
        <v>5562.5998368790733</v>
      </c>
      <c r="G10" s="64">
        <f t="shared" si="1"/>
        <v>4195.5583510718861</v>
      </c>
      <c r="H10" s="64">
        <f t="shared" si="1"/>
        <v>13836.734218480655</v>
      </c>
      <c r="I10" s="64">
        <f t="shared" si="1"/>
        <v>100046.95942128285</v>
      </c>
    </row>
    <row r="11" spans="1:9" s="59" customFormat="1" x14ac:dyDescent="0.25">
      <c r="A11" s="57"/>
      <c r="B11" s="63" t="s">
        <v>10</v>
      </c>
      <c r="C11" s="63">
        <f>C12+C13+C14+C15+C16</f>
        <v>32093.666423057854</v>
      </c>
      <c r="D11" s="63">
        <f t="shared" ref="D11:I11" si="2">D12+D13+D14+D15+D16</f>
        <v>780.06046704411142</v>
      </c>
      <c r="E11" s="63">
        <f t="shared" si="2"/>
        <v>5653.5149290883037</v>
      </c>
      <c r="F11" s="63">
        <f t="shared" si="2"/>
        <v>2897.0421608005754</v>
      </c>
      <c r="G11" s="63">
        <f t="shared" si="2"/>
        <v>2150.725519488974</v>
      </c>
      <c r="H11" s="63">
        <f t="shared" si="2"/>
        <v>6488.1865751218957</v>
      </c>
      <c r="I11" s="63">
        <f t="shared" si="2"/>
        <v>50063.196074601787</v>
      </c>
    </row>
    <row r="12" spans="1:9" s="59" customFormat="1" x14ac:dyDescent="0.25">
      <c r="A12" s="57"/>
      <c r="B12" s="72" t="s">
        <v>5</v>
      </c>
      <c r="C12" s="63">
        <f>'[1]2013'!C18+'[1]2013'!C7+'[1]2013'!C17</f>
        <v>13356.532322202262</v>
      </c>
      <c r="D12" s="63">
        <f>'[1]2013'!D18+'[1]2013'!D7+'[1]2013'!D17</f>
        <v>285.27824046701477</v>
      </c>
      <c r="E12" s="63">
        <f>'[1]2013'!E18+'[1]2013'!E7+'[1]2013'!E17</f>
        <v>2059.7400895416795</v>
      </c>
      <c r="F12" s="63">
        <f>'[1]2013'!F18+'[1]2013'!F7+'[1]2013'!F17</f>
        <v>1123.1733325507703</v>
      </c>
      <c r="G12" s="63">
        <f>'[1]2013'!G18+'[1]2013'!G7+'[1]2013'!G17</f>
        <v>737.62254497430195</v>
      </c>
      <c r="H12" s="63">
        <f>'[1]2013'!I18+'[1]2013'!I7+'[1]2013'!I17</f>
        <v>2173.9710150545588</v>
      </c>
      <c r="I12" s="63">
        <f>'[1]2013'!J18+'[1]2013'!J7+'[1]2013'!J17</f>
        <v>19736.317544790632</v>
      </c>
    </row>
    <row r="13" spans="1:9" s="59" customFormat="1" x14ac:dyDescent="0.25">
      <c r="A13" s="57"/>
      <c r="B13" s="72" t="s">
        <v>41</v>
      </c>
      <c r="C13" s="63">
        <f>'[1]2013'!C9+'[1]2013'!C13+'[1]2013'!C14+'[1]2013'!C15+'[1]2013'!C16</f>
        <v>12031.458926070665</v>
      </c>
      <c r="D13" s="63">
        <f>'[1]2013'!D9+'[1]2013'!D13+'[1]2013'!D14+'[1]2013'!D15+'[1]2013'!D16</f>
        <v>102.13357941162243</v>
      </c>
      <c r="E13" s="63">
        <f>'[1]2013'!E9+'[1]2013'!E13+'[1]2013'!E14+'[1]2013'!E15+'[1]2013'!E16</f>
        <v>875.595410185849</v>
      </c>
      <c r="F13" s="63">
        <f>'[1]2013'!F9+'[1]2013'!F13+'[1]2013'!F14+'[1]2013'!F15+'[1]2013'!F16</f>
        <v>380.24045762019909</v>
      </c>
      <c r="G13" s="63">
        <f>'[1]2013'!G9+'[1]2013'!G13+'[1]2013'!G14+'[1]2013'!G15+'[1]2013'!G16</f>
        <v>219.67565625381445</v>
      </c>
      <c r="H13" s="63">
        <f>'[1]2013'!I9+'[1]2013'!I13+'[1]2013'!I14+'[1]2013'!I15+'[1]2013'!I16</f>
        <v>1158.8297583246674</v>
      </c>
      <c r="I13" s="63">
        <f>'[1]2013'!J9+'[1]2013'!J13+'[1]2013'!J14+'[1]2013'!J15+'[1]2013'!J16</f>
        <v>14767.933787866812</v>
      </c>
    </row>
    <row r="14" spans="1:9" s="59" customFormat="1" x14ac:dyDescent="0.25">
      <c r="A14" s="57"/>
      <c r="B14" s="72" t="s">
        <v>4</v>
      </c>
      <c r="C14" s="63">
        <f>'[1]2013'!C6</f>
        <v>3417.3920100765299</v>
      </c>
      <c r="D14" s="63">
        <f>'[1]2013'!D6</f>
        <v>319.30283106307502</v>
      </c>
      <c r="E14" s="63">
        <f>'[1]2013'!E6</f>
        <v>2088.2334080706401</v>
      </c>
      <c r="F14" s="63">
        <f>'[1]2013'!F6</f>
        <v>1065.4179329977201</v>
      </c>
      <c r="G14" s="63">
        <f>'[1]2013'!G6</f>
        <v>994.21579729477799</v>
      </c>
      <c r="H14" s="63">
        <f>'[1]2013'!I6</f>
        <v>3022.56013085622</v>
      </c>
      <c r="I14" s="63">
        <f>'[1]2013'!J6</f>
        <v>10907.122110359</v>
      </c>
    </row>
    <row r="15" spans="1:9" s="59" customFormat="1" x14ac:dyDescent="0.25">
      <c r="A15" s="57"/>
      <c r="B15" s="72" t="s">
        <v>74</v>
      </c>
      <c r="C15" s="63">
        <f>'[1]2013'!C10</f>
        <v>3020.8723355873699</v>
      </c>
      <c r="D15" s="63">
        <f>'[1]2013'!D10</f>
        <v>69.0292376481205</v>
      </c>
      <c r="E15" s="63">
        <f>'[1]2013'!E10</f>
        <v>577.03386761794195</v>
      </c>
      <c r="F15" s="63">
        <f>'[1]2013'!F10</f>
        <v>305.172117389996</v>
      </c>
      <c r="G15" s="63">
        <f>'[1]2013'!G10</f>
        <v>188.44634694053201</v>
      </c>
      <c r="H15" s="63">
        <f>'[1]2013'!I10</f>
        <v>132.003952746999</v>
      </c>
      <c r="I15" s="63">
        <f>'[1]2013'!J10</f>
        <v>4292.5578579309604</v>
      </c>
    </row>
    <row r="16" spans="1:9" s="59" customFormat="1" x14ac:dyDescent="0.25">
      <c r="A16" s="57"/>
      <c r="B16" s="72" t="s">
        <v>75</v>
      </c>
      <c r="C16" s="63">
        <f>'[1]2013'!C5</f>
        <v>267.41082912102399</v>
      </c>
      <c r="D16" s="63">
        <f>'[1]2013'!D5</f>
        <v>4.3165784542787202</v>
      </c>
      <c r="E16" s="63">
        <f>'[1]2013'!E5</f>
        <v>52.9121536721944</v>
      </c>
      <c r="F16" s="63">
        <f>'[1]2013'!F5</f>
        <v>23.038320241889799</v>
      </c>
      <c r="G16" s="63">
        <f>'[1]2013'!G5</f>
        <v>10.7651740255479</v>
      </c>
      <c r="H16" s="63">
        <f>'[1]2013'!I5</f>
        <v>0.82171813945041805</v>
      </c>
      <c r="I16" s="63">
        <f>'[1]2013'!J5</f>
        <v>359.26477365438501</v>
      </c>
    </row>
    <row r="17" spans="1:9" s="59" customFormat="1" x14ac:dyDescent="0.25">
      <c r="A17" s="52"/>
      <c r="B17" s="63" t="s">
        <v>11</v>
      </c>
      <c r="C17" s="63">
        <f>'[1]2013'!C19</f>
        <v>3976.5914384450498</v>
      </c>
      <c r="D17" s="63">
        <f>'[1]2013'!D19</f>
        <v>37.993559240548997</v>
      </c>
      <c r="E17" s="63">
        <f>'[1]2013'!E19</f>
        <v>112.81228281063601</v>
      </c>
      <c r="F17" s="63">
        <f>'[1]2013'!F19</f>
        <v>55.899829028837701</v>
      </c>
      <c r="G17" s="63">
        <f>'[1]2013'!G19</f>
        <v>18.235110983167701</v>
      </c>
      <c r="H17" s="63">
        <f>'[1]2013'!I19</f>
        <v>85.513747612828197</v>
      </c>
      <c r="I17" s="63">
        <f>'[1]2013'!J19</f>
        <v>4287.0459681210596</v>
      </c>
    </row>
    <row r="18" spans="1:9" s="59" customFormat="1" x14ac:dyDescent="0.25">
      <c r="A18" s="52"/>
      <c r="B18" s="63" t="s">
        <v>34</v>
      </c>
      <c r="C18" s="63">
        <f>'[1]2013'!C12</f>
        <v>22306.326511605901</v>
      </c>
      <c r="D18" s="63">
        <f>'[1]2013'!D12</f>
        <v>398.42118685622</v>
      </c>
      <c r="E18" s="63">
        <f>'[1]2013'!E12</f>
        <v>2763.83028825375</v>
      </c>
      <c r="F18" s="63">
        <f>'[1]2013'!F12</f>
        <v>1290.2301845186701</v>
      </c>
      <c r="G18" s="63">
        <f>'[1]2013'!G12</f>
        <v>691.34131814668501</v>
      </c>
      <c r="H18" s="63">
        <f>'[1]2013'!I12</f>
        <v>4633.6096077034399</v>
      </c>
      <c r="I18" s="63">
        <f>'[1]2013'!J12</f>
        <v>32083.759097084599</v>
      </c>
    </row>
    <row r="19" spans="1:9" s="59" customFormat="1" x14ac:dyDescent="0.25">
      <c r="A19" s="52"/>
      <c r="B19" s="63" t="s">
        <v>76</v>
      </c>
      <c r="C19" s="63">
        <f>'[1]2013'!C11</f>
        <v>5664.09239251299</v>
      </c>
      <c r="D19" s="63">
        <f>'[1]2013'!D11</f>
        <v>108.13931833332801</v>
      </c>
      <c r="E19" s="63">
        <f>'[1]2013'!E11</f>
        <v>2556.61821760255</v>
      </c>
      <c r="F19" s="63">
        <f>'[1]2013'!F11</f>
        <v>1319.4276625309899</v>
      </c>
      <c r="G19" s="63">
        <f>'[1]2013'!G11</f>
        <v>1335.25640245306</v>
      </c>
      <c r="H19" s="63">
        <f>'[1]2013'!I11</f>
        <v>2629.4242880424899</v>
      </c>
      <c r="I19" s="63">
        <f>'[1]2013'!J11</f>
        <v>13612.958281475399</v>
      </c>
    </row>
    <row r="20" spans="1:9" s="59" customFormat="1" x14ac:dyDescent="0.25">
      <c r="A20" s="52"/>
      <c r="B20" s="65" t="s">
        <v>9</v>
      </c>
      <c r="C20" s="65">
        <f>SUM('[1]2013'!C4:C19)</f>
        <v>143053.63967506599</v>
      </c>
      <c r="D20" s="65">
        <f>SUM('[1]2013'!D4:D19)</f>
        <v>2385.1810459200001</v>
      </c>
      <c r="E20" s="65">
        <f>SUM('[1]2013'!E4:E19)</f>
        <v>13589.569861222511</v>
      </c>
      <c r="F20" s="65">
        <f>SUM('[1]2013'!F4:F19)</f>
        <v>6926.2362497727327</v>
      </c>
      <c r="G20" s="65">
        <f>SUM('[1]2013'!G4:G19)</f>
        <v>4892.623128977767</v>
      </c>
      <c r="H20" s="65">
        <f>SUM('[1]2013'!I4:I19)</f>
        <v>15789.067909493342</v>
      </c>
      <c r="I20" s="65">
        <f>SUM('[1]2013'!J4:J19)</f>
        <v>186636.31787045239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K33" sqref="A1:XFD1048576"/>
    </sheetView>
  </sheetViews>
  <sheetFormatPr baseColWidth="10" defaultColWidth="11" defaultRowHeight="11.25" x14ac:dyDescent="0.25"/>
  <cols>
    <col min="1" max="1" width="4" style="52" customWidth="1"/>
    <col min="2" max="2" width="59" style="54" customWidth="1"/>
    <col min="3" max="8" width="19" style="54" customWidth="1"/>
    <col min="9" max="9" width="11" style="54" customWidth="1"/>
    <col min="10" max="10" width="10.59765625" style="55" bestFit="1" customWidth="1"/>
    <col min="11" max="11" width="44" style="55" bestFit="1" customWidth="1"/>
    <col min="12" max="12" width="9" style="55" customWidth="1"/>
    <col min="13" max="13" width="11.3984375" style="55" bestFit="1" customWidth="1"/>
    <col min="14" max="14" width="8.796875" style="55" bestFit="1" customWidth="1"/>
    <col min="15" max="15" width="9.3984375" style="55" bestFit="1" customWidth="1"/>
    <col min="16" max="16" width="8.796875" style="55" customWidth="1"/>
    <col min="17" max="253" width="11" style="55"/>
    <col min="254" max="254" width="3.796875" style="55" customWidth="1"/>
    <col min="255" max="255" width="1" style="55" customWidth="1"/>
    <col min="256" max="256" width="42" style="55" customWidth="1"/>
    <col min="257" max="262" width="10" style="55" customWidth="1"/>
    <col min="263" max="264" width="11" style="55" customWidth="1"/>
    <col min="265" max="509" width="11" style="55"/>
    <col min="510" max="510" width="3.796875" style="55" customWidth="1"/>
    <col min="511" max="511" width="1" style="55" customWidth="1"/>
    <col min="512" max="512" width="42" style="55" customWidth="1"/>
    <col min="513" max="518" width="10" style="55" customWidth="1"/>
    <col min="519" max="520" width="11" style="55" customWidth="1"/>
    <col min="521" max="765" width="11" style="55"/>
    <col min="766" max="766" width="3.796875" style="55" customWidth="1"/>
    <col min="767" max="767" width="1" style="55" customWidth="1"/>
    <col min="768" max="768" width="42" style="55" customWidth="1"/>
    <col min="769" max="774" width="10" style="55" customWidth="1"/>
    <col min="775" max="776" width="11" style="55" customWidth="1"/>
    <col min="777" max="1021" width="11" style="55"/>
    <col min="1022" max="1022" width="3.796875" style="55" customWidth="1"/>
    <col min="1023" max="1023" width="1" style="55" customWidth="1"/>
    <col min="1024" max="1024" width="42" style="55" customWidth="1"/>
    <col min="1025" max="1030" width="10" style="55" customWidth="1"/>
    <col min="1031" max="1032" width="11" style="55" customWidth="1"/>
    <col min="1033" max="1277" width="11" style="55"/>
    <col min="1278" max="1278" width="3.796875" style="55" customWidth="1"/>
    <col min="1279" max="1279" width="1" style="55" customWidth="1"/>
    <col min="1280" max="1280" width="42" style="55" customWidth="1"/>
    <col min="1281" max="1286" width="10" style="55" customWidth="1"/>
    <col min="1287" max="1288" width="11" style="55" customWidth="1"/>
    <col min="1289" max="1533" width="11" style="55"/>
    <col min="1534" max="1534" width="3.796875" style="55" customWidth="1"/>
    <col min="1535" max="1535" width="1" style="55" customWidth="1"/>
    <col min="1536" max="1536" width="42" style="55" customWidth="1"/>
    <col min="1537" max="1542" width="10" style="55" customWidth="1"/>
    <col min="1543" max="1544" width="11" style="55" customWidth="1"/>
    <col min="1545" max="1789" width="11" style="55"/>
    <col min="1790" max="1790" width="3.796875" style="55" customWidth="1"/>
    <col min="1791" max="1791" width="1" style="55" customWidth="1"/>
    <col min="1792" max="1792" width="42" style="55" customWidth="1"/>
    <col min="1793" max="1798" width="10" style="55" customWidth="1"/>
    <col min="1799" max="1800" width="11" style="55" customWidth="1"/>
    <col min="1801" max="2045" width="11" style="55"/>
    <col min="2046" max="2046" width="3.796875" style="55" customWidth="1"/>
    <col min="2047" max="2047" width="1" style="55" customWidth="1"/>
    <col min="2048" max="2048" width="42" style="55" customWidth="1"/>
    <col min="2049" max="2054" width="10" style="55" customWidth="1"/>
    <col min="2055" max="2056" width="11" style="55" customWidth="1"/>
    <col min="2057" max="2301" width="11" style="55"/>
    <col min="2302" max="2302" width="3.796875" style="55" customWidth="1"/>
    <col min="2303" max="2303" width="1" style="55" customWidth="1"/>
    <col min="2304" max="2304" width="42" style="55" customWidth="1"/>
    <col min="2305" max="2310" width="10" style="55" customWidth="1"/>
    <col min="2311" max="2312" width="11" style="55" customWidth="1"/>
    <col min="2313" max="2557" width="11" style="55"/>
    <col min="2558" max="2558" width="3.796875" style="55" customWidth="1"/>
    <col min="2559" max="2559" width="1" style="55" customWidth="1"/>
    <col min="2560" max="2560" width="42" style="55" customWidth="1"/>
    <col min="2561" max="2566" width="10" style="55" customWidth="1"/>
    <col min="2567" max="2568" width="11" style="55" customWidth="1"/>
    <col min="2569" max="2813" width="11" style="55"/>
    <col min="2814" max="2814" width="3.796875" style="55" customWidth="1"/>
    <col min="2815" max="2815" width="1" style="55" customWidth="1"/>
    <col min="2816" max="2816" width="42" style="55" customWidth="1"/>
    <col min="2817" max="2822" width="10" style="55" customWidth="1"/>
    <col min="2823" max="2824" width="11" style="55" customWidth="1"/>
    <col min="2825" max="3069" width="11" style="55"/>
    <col min="3070" max="3070" width="3.796875" style="55" customWidth="1"/>
    <col min="3071" max="3071" width="1" style="55" customWidth="1"/>
    <col min="3072" max="3072" width="42" style="55" customWidth="1"/>
    <col min="3073" max="3078" width="10" style="55" customWidth="1"/>
    <col min="3079" max="3080" width="11" style="55" customWidth="1"/>
    <col min="3081" max="3325" width="11" style="55"/>
    <col min="3326" max="3326" width="3.796875" style="55" customWidth="1"/>
    <col min="3327" max="3327" width="1" style="55" customWidth="1"/>
    <col min="3328" max="3328" width="42" style="55" customWidth="1"/>
    <col min="3329" max="3334" width="10" style="55" customWidth="1"/>
    <col min="3335" max="3336" width="11" style="55" customWidth="1"/>
    <col min="3337" max="3581" width="11" style="55"/>
    <col min="3582" max="3582" width="3.796875" style="55" customWidth="1"/>
    <col min="3583" max="3583" width="1" style="55" customWidth="1"/>
    <col min="3584" max="3584" width="42" style="55" customWidth="1"/>
    <col min="3585" max="3590" width="10" style="55" customWidth="1"/>
    <col min="3591" max="3592" width="11" style="55" customWidth="1"/>
    <col min="3593" max="3837" width="11" style="55"/>
    <col min="3838" max="3838" width="3.796875" style="55" customWidth="1"/>
    <col min="3839" max="3839" width="1" style="55" customWidth="1"/>
    <col min="3840" max="3840" width="42" style="55" customWidth="1"/>
    <col min="3841" max="3846" width="10" style="55" customWidth="1"/>
    <col min="3847" max="3848" width="11" style="55" customWidth="1"/>
    <col min="3849" max="4093" width="11" style="55"/>
    <col min="4094" max="4094" width="3.796875" style="55" customWidth="1"/>
    <col min="4095" max="4095" width="1" style="55" customWidth="1"/>
    <col min="4096" max="4096" width="42" style="55" customWidth="1"/>
    <col min="4097" max="4102" width="10" style="55" customWidth="1"/>
    <col min="4103" max="4104" width="11" style="55" customWidth="1"/>
    <col min="4105" max="4349" width="11" style="55"/>
    <col min="4350" max="4350" width="3.796875" style="55" customWidth="1"/>
    <col min="4351" max="4351" width="1" style="55" customWidth="1"/>
    <col min="4352" max="4352" width="42" style="55" customWidth="1"/>
    <col min="4353" max="4358" width="10" style="55" customWidth="1"/>
    <col min="4359" max="4360" width="11" style="55" customWidth="1"/>
    <col min="4361" max="4605" width="11" style="55"/>
    <col min="4606" max="4606" width="3.796875" style="55" customWidth="1"/>
    <col min="4607" max="4607" width="1" style="55" customWidth="1"/>
    <col min="4608" max="4608" width="42" style="55" customWidth="1"/>
    <col min="4609" max="4614" width="10" style="55" customWidth="1"/>
    <col min="4615" max="4616" width="11" style="55" customWidth="1"/>
    <col min="4617" max="4861" width="11" style="55"/>
    <col min="4862" max="4862" width="3.796875" style="55" customWidth="1"/>
    <col min="4863" max="4863" width="1" style="55" customWidth="1"/>
    <col min="4864" max="4864" width="42" style="55" customWidth="1"/>
    <col min="4865" max="4870" width="10" style="55" customWidth="1"/>
    <col min="4871" max="4872" width="11" style="55" customWidth="1"/>
    <col min="4873" max="5117" width="11" style="55"/>
    <col min="5118" max="5118" width="3.796875" style="55" customWidth="1"/>
    <col min="5119" max="5119" width="1" style="55" customWidth="1"/>
    <col min="5120" max="5120" width="42" style="55" customWidth="1"/>
    <col min="5121" max="5126" width="10" style="55" customWidth="1"/>
    <col min="5127" max="5128" width="11" style="55" customWidth="1"/>
    <col min="5129" max="5373" width="11" style="55"/>
    <col min="5374" max="5374" width="3.796875" style="55" customWidth="1"/>
    <col min="5375" max="5375" width="1" style="55" customWidth="1"/>
    <col min="5376" max="5376" width="42" style="55" customWidth="1"/>
    <col min="5377" max="5382" width="10" style="55" customWidth="1"/>
    <col min="5383" max="5384" width="11" style="55" customWidth="1"/>
    <col min="5385" max="5629" width="11" style="55"/>
    <col min="5630" max="5630" width="3.796875" style="55" customWidth="1"/>
    <col min="5631" max="5631" width="1" style="55" customWidth="1"/>
    <col min="5632" max="5632" width="42" style="55" customWidth="1"/>
    <col min="5633" max="5638" width="10" style="55" customWidth="1"/>
    <col min="5639" max="5640" width="11" style="55" customWidth="1"/>
    <col min="5641" max="5885" width="11" style="55"/>
    <col min="5886" max="5886" width="3.796875" style="55" customWidth="1"/>
    <col min="5887" max="5887" width="1" style="55" customWidth="1"/>
    <col min="5888" max="5888" width="42" style="55" customWidth="1"/>
    <col min="5889" max="5894" width="10" style="55" customWidth="1"/>
    <col min="5895" max="5896" width="11" style="55" customWidth="1"/>
    <col min="5897" max="6141" width="11" style="55"/>
    <col min="6142" max="6142" width="3.796875" style="55" customWidth="1"/>
    <col min="6143" max="6143" width="1" style="55" customWidth="1"/>
    <col min="6144" max="6144" width="42" style="55" customWidth="1"/>
    <col min="6145" max="6150" width="10" style="55" customWidth="1"/>
    <col min="6151" max="6152" width="11" style="55" customWidth="1"/>
    <col min="6153" max="6397" width="11" style="55"/>
    <col min="6398" max="6398" width="3.796875" style="55" customWidth="1"/>
    <col min="6399" max="6399" width="1" style="55" customWidth="1"/>
    <col min="6400" max="6400" width="42" style="55" customWidth="1"/>
    <col min="6401" max="6406" width="10" style="55" customWidth="1"/>
    <col min="6407" max="6408" width="11" style="55" customWidth="1"/>
    <col min="6409" max="6653" width="11" style="55"/>
    <col min="6654" max="6654" width="3.796875" style="55" customWidth="1"/>
    <col min="6655" max="6655" width="1" style="55" customWidth="1"/>
    <col min="6656" max="6656" width="42" style="55" customWidth="1"/>
    <col min="6657" max="6662" width="10" style="55" customWidth="1"/>
    <col min="6663" max="6664" width="11" style="55" customWidth="1"/>
    <col min="6665" max="6909" width="11" style="55"/>
    <col min="6910" max="6910" width="3.796875" style="55" customWidth="1"/>
    <col min="6911" max="6911" width="1" style="55" customWidth="1"/>
    <col min="6912" max="6912" width="42" style="55" customWidth="1"/>
    <col min="6913" max="6918" width="10" style="55" customWidth="1"/>
    <col min="6919" max="6920" width="11" style="55" customWidth="1"/>
    <col min="6921" max="7165" width="11" style="55"/>
    <col min="7166" max="7166" width="3.796875" style="55" customWidth="1"/>
    <col min="7167" max="7167" width="1" style="55" customWidth="1"/>
    <col min="7168" max="7168" width="42" style="55" customWidth="1"/>
    <col min="7169" max="7174" width="10" style="55" customWidth="1"/>
    <col min="7175" max="7176" width="11" style="55" customWidth="1"/>
    <col min="7177" max="7421" width="11" style="55"/>
    <col min="7422" max="7422" width="3.796875" style="55" customWidth="1"/>
    <col min="7423" max="7423" width="1" style="55" customWidth="1"/>
    <col min="7424" max="7424" width="42" style="55" customWidth="1"/>
    <col min="7425" max="7430" width="10" style="55" customWidth="1"/>
    <col min="7431" max="7432" width="11" style="55" customWidth="1"/>
    <col min="7433" max="7677" width="11" style="55"/>
    <col min="7678" max="7678" width="3.796875" style="55" customWidth="1"/>
    <col min="7679" max="7679" width="1" style="55" customWidth="1"/>
    <col min="7680" max="7680" width="42" style="55" customWidth="1"/>
    <col min="7681" max="7686" width="10" style="55" customWidth="1"/>
    <col min="7687" max="7688" width="11" style="55" customWidth="1"/>
    <col min="7689" max="7933" width="11" style="55"/>
    <col min="7934" max="7934" width="3.796875" style="55" customWidth="1"/>
    <col min="7935" max="7935" width="1" style="55" customWidth="1"/>
    <col min="7936" max="7936" width="42" style="55" customWidth="1"/>
    <col min="7937" max="7942" width="10" style="55" customWidth="1"/>
    <col min="7943" max="7944" width="11" style="55" customWidth="1"/>
    <col min="7945" max="8189" width="11" style="55"/>
    <col min="8190" max="8190" width="3.796875" style="55" customWidth="1"/>
    <col min="8191" max="8191" width="1" style="55" customWidth="1"/>
    <col min="8192" max="8192" width="42" style="55" customWidth="1"/>
    <col min="8193" max="8198" width="10" style="55" customWidth="1"/>
    <col min="8199" max="8200" width="11" style="55" customWidth="1"/>
    <col min="8201" max="8445" width="11" style="55"/>
    <col min="8446" max="8446" width="3.796875" style="55" customWidth="1"/>
    <col min="8447" max="8447" width="1" style="55" customWidth="1"/>
    <col min="8448" max="8448" width="42" style="55" customWidth="1"/>
    <col min="8449" max="8454" width="10" style="55" customWidth="1"/>
    <col min="8455" max="8456" width="11" style="55" customWidth="1"/>
    <col min="8457" max="8701" width="11" style="55"/>
    <col min="8702" max="8702" width="3.796875" style="55" customWidth="1"/>
    <col min="8703" max="8703" width="1" style="55" customWidth="1"/>
    <col min="8704" max="8704" width="42" style="55" customWidth="1"/>
    <col min="8705" max="8710" width="10" style="55" customWidth="1"/>
    <col min="8711" max="8712" width="11" style="55" customWidth="1"/>
    <col min="8713" max="8957" width="11" style="55"/>
    <col min="8958" max="8958" width="3.796875" style="55" customWidth="1"/>
    <col min="8959" max="8959" width="1" style="55" customWidth="1"/>
    <col min="8960" max="8960" width="42" style="55" customWidth="1"/>
    <col min="8961" max="8966" width="10" style="55" customWidth="1"/>
    <col min="8967" max="8968" width="11" style="55" customWidth="1"/>
    <col min="8969" max="9213" width="11" style="55"/>
    <col min="9214" max="9214" width="3.796875" style="55" customWidth="1"/>
    <col min="9215" max="9215" width="1" style="55" customWidth="1"/>
    <col min="9216" max="9216" width="42" style="55" customWidth="1"/>
    <col min="9217" max="9222" width="10" style="55" customWidth="1"/>
    <col min="9223" max="9224" width="11" style="55" customWidth="1"/>
    <col min="9225" max="9469" width="11" style="55"/>
    <col min="9470" max="9470" width="3.796875" style="55" customWidth="1"/>
    <col min="9471" max="9471" width="1" style="55" customWidth="1"/>
    <col min="9472" max="9472" width="42" style="55" customWidth="1"/>
    <col min="9473" max="9478" width="10" style="55" customWidth="1"/>
    <col min="9479" max="9480" width="11" style="55" customWidth="1"/>
    <col min="9481" max="9725" width="11" style="55"/>
    <col min="9726" max="9726" width="3.796875" style="55" customWidth="1"/>
    <col min="9727" max="9727" width="1" style="55" customWidth="1"/>
    <col min="9728" max="9728" width="42" style="55" customWidth="1"/>
    <col min="9729" max="9734" width="10" style="55" customWidth="1"/>
    <col min="9735" max="9736" width="11" style="55" customWidth="1"/>
    <col min="9737" max="9981" width="11" style="55"/>
    <col min="9982" max="9982" width="3.796875" style="55" customWidth="1"/>
    <col min="9983" max="9983" width="1" style="55" customWidth="1"/>
    <col min="9984" max="9984" width="42" style="55" customWidth="1"/>
    <col min="9985" max="9990" width="10" style="55" customWidth="1"/>
    <col min="9991" max="9992" width="11" style="55" customWidth="1"/>
    <col min="9993" max="10237" width="11" style="55"/>
    <col min="10238" max="10238" width="3.796875" style="55" customWidth="1"/>
    <col min="10239" max="10239" width="1" style="55" customWidth="1"/>
    <col min="10240" max="10240" width="42" style="55" customWidth="1"/>
    <col min="10241" max="10246" width="10" style="55" customWidth="1"/>
    <col min="10247" max="10248" width="11" style="55" customWidth="1"/>
    <col min="10249" max="10493" width="11" style="55"/>
    <col min="10494" max="10494" width="3.796875" style="55" customWidth="1"/>
    <col min="10495" max="10495" width="1" style="55" customWidth="1"/>
    <col min="10496" max="10496" width="42" style="55" customWidth="1"/>
    <col min="10497" max="10502" width="10" style="55" customWidth="1"/>
    <col min="10503" max="10504" width="11" style="55" customWidth="1"/>
    <col min="10505" max="10749" width="11" style="55"/>
    <col min="10750" max="10750" width="3.796875" style="55" customWidth="1"/>
    <col min="10751" max="10751" width="1" style="55" customWidth="1"/>
    <col min="10752" max="10752" width="42" style="55" customWidth="1"/>
    <col min="10753" max="10758" width="10" style="55" customWidth="1"/>
    <col min="10759" max="10760" width="11" style="55" customWidth="1"/>
    <col min="10761" max="11005" width="11" style="55"/>
    <col min="11006" max="11006" width="3.796875" style="55" customWidth="1"/>
    <col min="11007" max="11007" width="1" style="55" customWidth="1"/>
    <col min="11008" max="11008" width="42" style="55" customWidth="1"/>
    <col min="11009" max="11014" width="10" style="55" customWidth="1"/>
    <col min="11015" max="11016" width="11" style="55" customWidth="1"/>
    <col min="11017" max="11261" width="11" style="55"/>
    <col min="11262" max="11262" width="3.796875" style="55" customWidth="1"/>
    <col min="11263" max="11263" width="1" style="55" customWidth="1"/>
    <col min="11264" max="11264" width="42" style="55" customWidth="1"/>
    <col min="11265" max="11270" width="10" style="55" customWidth="1"/>
    <col min="11271" max="11272" width="11" style="55" customWidth="1"/>
    <col min="11273" max="11517" width="11" style="55"/>
    <col min="11518" max="11518" width="3.796875" style="55" customWidth="1"/>
    <col min="11519" max="11519" width="1" style="55" customWidth="1"/>
    <col min="11520" max="11520" width="42" style="55" customWidth="1"/>
    <col min="11521" max="11526" width="10" style="55" customWidth="1"/>
    <col min="11527" max="11528" width="11" style="55" customWidth="1"/>
    <col min="11529" max="11773" width="11" style="55"/>
    <col min="11774" max="11774" width="3.796875" style="55" customWidth="1"/>
    <col min="11775" max="11775" width="1" style="55" customWidth="1"/>
    <col min="11776" max="11776" width="42" style="55" customWidth="1"/>
    <col min="11777" max="11782" width="10" style="55" customWidth="1"/>
    <col min="11783" max="11784" width="11" style="55" customWidth="1"/>
    <col min="11785" max="12029" width="11" style="55"/>
    <col min="12030" max="12030" width="3.796875" style="55" customWidth="1"/>
    <col min="12031" max="12031" width="1" style="55" customWidth="1"/>
    <col min="12032" max="12032" width="42" style="55" customWidth="1"/>
    <col min="12033" max="12038" width="10" style="55" customWidth="1"/>
    <col min="12039" max="12040" width="11" style="55" customWidth="1"/>
    <col min="12041" max="12285" width="11" style="55"/>
    <col min="12286" max="12286" width="3.796875" style="55" customWidth="1"/>
    <col min="12287" max="12287" width="1" style="55" customWidth="1"/>
    <col min="12288" max="12288" width="42" style="55" customWidth="1"/>
    <col min="12289" max="12294" width="10" style="55" customWidth="1"/>
    <col min="12295" max="12296" width="11" style="55" customWidth="1"/>
    <col min="12297" max="12541" width="11" style="55"/>
    <col min="12542" max="12542" width="3.796875" style="55" customWidth="1"/>
    <col min="12543" max="12543" width="1" style="55" customWidth="1"/>
    <col min="12544" max="12544" width="42" style="55" customWidth="1"/>
    <col min="12545" max="12550" width="10" style="55" customWidth="1"/>
    <col min="12551" max="12552" width="11" style="55" customWidth="1"/>
    <col min="12553" max="12797" width="11" style="55"/>
    <col min="12798" max="12798" width="3.796875" style="55" customWidth="1"/>
    <col min="12799" max="12799" width="1" style="55" customWidth="1"/>
    <col min="12800" max="12800" width="42" style="55" customWidth="1"/>
    <col min="12801" max="12806" width="10" style="55" customWidth="1"/>
    <col min="12807" max="12808" width="11" style="55" customWidth="1"/>
    <col min="12809" max="13053" width="11" style="55"/>
    <col min="13054" max="13054" width="3.796875" style="55" customWidth="1"/>
    <col min="13055" max="13055" width="1" style="55" customWidth="1"/>
    <col min="13056" max="13056" width="42" style="55" customWidth="1"/>
    <col min="13057" max="13062" width="10" style="55" customWidth="1"/>
    <col min="13063" max="13064" width="11" style="55" customWidth="1"/>
    <col min="13065" max="13309" width="11" style="55"/>
    <col min="13310" max="13310" width="3.796875" style="55" customWidth="1"/>
    <col min="13311" max="13311" width="1" style="55" customWidth="1"/>
    <col min="13312" max="13312" width="42" style="55" customWidth="1"/>
    <col min="13313" max="13318" width="10" style="55" customWidth="1"/>
    <col min="13319" max="13320" width="11" style="55" customWidth="1"/>
    <col min="13321" max="13565" width="11" style="55"/>
    <col min="13566" max="13566" width="3.796875" style="55" customWidth="1"/>
    <col min="13567" max="13567" width="1" style="55" customWidth="1"/>
    <col min="13568" max="13568" width="42" style="55" customWidth="1"/>
    <col min="13569" max="13574" width="10" style="55" customWidth="1"/>
    <col min="13575" max="13576" width="11" style="55" customWidth="1"/>
    <col min="13577" max="13821" width="11" style="55"/>
    <col min="13822" max="13822" width="3.796875" style="55" customWidth="1"/>
    <col min="13823" max="13823" width="1" style="55" customWidth="1"/>
    <col min="13824" max="13824" width="42" style="55" customWidth="1"/>
    <col min="13825" max="13830" width="10" style="55" customWidth="1"/>
    <col min="13831" max="13832" width="11" style="55" customWidth="1"/>
    <col min="13833" max="14077" width="11" style="55"/>
    <col min="14078" max="14078" width="3.796875" style="55" customWidth="1"/>
    <col min="14079" max="14079" width="1" style="55" customWidth="1"/>
    <col min="14080" max="14080" width="42" style="55" customWidth="1"/>
    <col min="14081" max="14086" width="10" style="55" customWidth="1"/>
    <col min="14087" max="14088" width="11" style="55" customWidth="1"/>
    <col min="14089" max="14333" width="11" style="55"/>
    <col min="14334" max="14334" width="3.796875" style="55" customWidth="1"/>
    <col min="14335" max="14335" width="1" style="55" customWidth="1"/>
    <col min="14336" max="14336" width="42" style="55" customWidth="1"/>
    <col min="14337" max="14342" width="10" style="55" customWidth="1"/>
    <col min="14343" max="14344" width="11" style="55" customWidth="1"/>
    <col min="14345" max="14589" width="11" style="55"/>
    <col min="14590" max="14590" width="3.796875" style="55" customWidth="1"/>
    <col min="14591" max="14591" width="1" style="55" customWidth="1"/>
    <col min="14592" max="14592" width="42" style="55" customWidth="1"/>
    <col min="14593" max="14598" width="10" style="55" customWidth="1"/>
    <col min="14599" max="14600" width="11" style="55" customWidth="1"/>
    <col min="14601" max="14845" width="11" style="55"/>
    <col min="14846" max="14846" width="3.796875" style="55" customWidth="1"/>
    <col min="14847" max="14847" width="1" style="55" customWidth="1"/>
    <col min="14848" max="14848" width="42" style="55" customWidth="1"/>
    <col min="14849" max="14854" width="10" style="55" customWidth="1"/>
    <col min="14855" max="14856" width="11" style="55" customWidth="1"/>
    <col min="14857" max="15101" width="11" style="55"/>
    <col min="15102" max="15102" width="3.796875" style="55" customWidth="1"/>
    <col min="15103" max="15103" width="1" style="55" customWidth="1"/>
    <col min="15104" max="15104" width="42" style="55" customWidth="1"/>
    <col min="15105" max="15110" width="10" style="55" customWidth="1"/>
    <col min="15111" max="15112" width="11" style="55" customWidth="1"/>
    <col min="15113" max="15357" width="11" style="55"/>
    <col min="15358" max="15358" width="3.796875" style="55" customWidth="1"/>
    <col min="15359" max="15359" width="1" style="55" customWidth="1"/>
    <col min="15360" max="15360" width="42" style="55" customWidth="1"/>
    <col min="15361" max="15366" width="10" style="55" customWidth="1"/>
    <col min="15367" max="15368" width="11" style="55" customWidth="1"/>
    <col min="15369" max="15613" width="11" style="55"/>
    <col min="15614" max="15614" width="3.796875" style="55" customWidth="1"/>
    <col min="15615" max="15615" width="1" style="55" customWidth="1"/>
    <col min="15616" max="15616" width="42" style="55" customWidth="1"/>
    <col min="15617" max="15622" width="10" style="55" customWidth="1"/>
    <col min="15623" max="15624" width="11" style="55" customWidth="1"/>
    <col min="15625" max="15869" width="11" style="55"/>
    <col min="15870" max="15870" width="3.796875" style="55" customWidth="1"/>
    <col min="15871" max="15871" width="1" style="55" customWidth="1"/>
    <col min="15872" max="15872" width="42" style="55" customWidth="1"/>
    <col min="15873" max="15878" width="10" style="55" customWidth="1"/>
    <col min="15879" max="15880" width="11" style="55" customWidth="1"/>
    <col min="15881" max="16125" width="11" style="55"/>
    <col min="16126" max="16126" width="3.796875" style="55" customWidth="1"/>
    <col min="16127" max="16127" width="1" style="55" customWidth="1"/>
    <col min="16128" max="16128" width="42" style="55" customWidth="1"/>
    <col min="16129" max="16134" width="10" style="55" customWidth="1"/>
    <col min="16135" max="16136" width="11" style="55" customWidth="1"/>
    <col min="16137" max="16384" width="11" style="55"/>
  </cols>
  <sheetData>
    <row r="1" spans="1:9" s="1" customFormat="1" x14ac:dyDescent="0.25">
      <c r="C1" s="51"/>
      <c r="D1" s="51"/>
      <c r="E1" s="51"/>
      <c r="F1" s="51"/>
      <c r="G1" s="51"/>
      <c r="H1" s="51"/>
    </row>
    <row r="2" spans="1:9" x14ac:dyDescent="0.2">
      <c r="B2" s="53" t="s">
        <v>66</v>
      </c>
    </row>
    <row r="3" spans="1:9" x14ac:dyDescent="0.2">
      <c r="B3" s="53"/>
    </row>
    <row r="4" spans="1:9" x14ac:dyDescent="0.2">
      <c r="I4" s="56" t="s">
        <v>49</v>
      </c>
    </row>
    <row r="5" spans="1:9" s="59" customFormat="1" x14ac:dyDescent="0.25">
      <c r="A5" s="57"/>
      <c r="B5" s="58" t="s">
        <v>50</v>
      </c>
      <c r="C5" s="67" t="s">
        <v>51</v>
      </c>
      <c r="D5" s="68"/>
      <c r="E5" s="67" t="s">
        <v>52</v>
      </c>
      <c r="F5" s="69"/>
      <c r="G5" s="69"/>
      <c r="H5" s="69"/>
      <c r="I5" s="70" t="s">
        <v>53</v>
      </c>
    </row>
    <row r="6" spans="1:9" s="59" customFormat="1" ht="22.5" x14ac:dyDescent="0.25">
      <c r="A6" s="57"/>
      <c r="B6" s="58" t="s">
        <v>54</v>
      </c>
      <c r="C6" s="60" t="s">
        <v>55</v>
      </c>
      <c r="D6" s="60" t="s">
        <v>73</v>
      </c>
      <c r="E6" s="66" t="s">
        <v>56</v>
      </c>
      <c r="F6" s="60" t="s">
        <v>57</v>
      </c>
      <c r="G6" s="60" t="s">
        <v>58</v>
      </c>
      <c r="H6" s="66" t="s">
        <v>59</v>
      </c>
      <c r="I6" s="71"/>
    </row>
    <row r="7" spans="1:9" s="59" customFormat="1" x14ac:dyDescent="0.25">
      <c r="A7" s="57"/>
      <c r="B7" s="62" t="s">
        <v>0</v>
      </c>
      <c r="C7" s="62">
        <f>C8+C9</f>
        <v>81065.938348496798</v>
      </c>
      <c r="D7" s="62">
        <f t="shared" ref="D7:I7" si="0">D8+D9</f>
        <v>1056.686303656998</v>
      </c>
      <c r="E7" s="62">
        <f t="shared" si="0"/>
        <v>2515.5400835840669</v>
      </c>
      <c r="F7" s="62">
        <f t="shared" si="0"/>
        <v>1370.4642774057629</v>
      </c>
      <c r="G7" s="62">
        <f t="shared" si="0"/>
        <v>730.75364811337397</v>
      </c>
      <c r="H7" s="62">
        <f t="shared" si="0"/>
        <v>2072.3666766869069</v>
      </c>
      <c r="I7" s="62">
        <f t="shared" si="0"/>
        <v>88811.749337943911</v>
      </c>
    </row>
    <row r="8" spans="1:9" s="59" customFormat="1" x14ac:dyDescent="0.25">
      <c r="A8" s="57"/>
      <c r="B8" s="63" t="s">
        <v>6</v>
      </c>
      <c r="C8" s="63">
        <f>'[1]2014'!C8</f>
        <v>62982.491320899098</v>
      </c>
      <c r="D8" s="63">
        <f>'[1]2014'!D8</f>
        <v>882.40058252854703</v>
      </c>
      <c r="E8" s="63">
        <f>'[1]2014'!E8</f>
        <v>1823.76656059845</v>
      </c>
      <c r="F8" s="63">
        <f>'[1]2014'!F8</f>
        <v>945.62035140997602</v>
      </c>
      <c r="G8" s="63">
        <f>'[1]2014'!G8</f>
        <v>496.91248071709498</v>
      </c>
      <c r="H8" s="63">
        <f>'[1]2014'!I8</f>
        <v>1349.94178557854</v>
      </c>
      <c r="I8" s="63">
        <f>'[1]2014'!J8</f>
        <v>68481.133081731707</v>
      </c>
    </row>
    <row r="9" spans="1:9" s="59" customFormat="1" x14ac:dyDescent="0.25">
      <c r="A9" s="57"/>
      <c r="B9" s="63" t="s">
        <v>7</v>
      </c>
      <c r="C9" s="63">
        <f>'[1]2014'!C4</f>
        <v>18083.4470275977</v>
      </c>
      <c r="D9" s="63">
        <f>'[1]2014'!D4</f>
        <v>174.285721128451</v>
      </c>
      <c r="E9" s="63">
        <f>'[1]2014'!E4</f>
        <v>691.77352298561698</v>
      </c>
      <c r="F9" s="63">
        <f>'[1]2014'!F4</f>
        <v>424.843925995787</v>
      </c>
      <c r="G9" s="63">
        <f>'[1]2014'!G4</f>
        <v>233.84116739627899</v>
      </c>
      <c r="H9" s="63">
        <f>'[1]2014'!I4</f>
        <v>722.42489110836698</v>
      </c>
      <c r="I9" s="63">
        <f>'[1]2014'!J4</f>
        <v>20330.616256212201</v>
      </c>
    </row>
    <row r="10" spans="1:9" s="59" customFormat="1" x14ac:dyDescent="0.25">
      <c r="A10" s="57"/>
      <c r="B10" s="64" t="s">
        <v>1</v>
      </c>
      <c r="C10" s="64">
        <f>C11+C17+C18+C19</f>
        <v>66168.189626806517</v>
      </c>
      <c r="D10" s="64">
        <f t="shared" ref="D10:I10" si="1">D11+D17+D18+D19</f>
        <v>1433.3749515930033</v>
      </c>
      <c r="E10" s="64">
        <f t="shared" si="1"/>
        <v>11011.738668954784</v>
      </c>
      <c r="F10" s="64">
        <f t="shared" si="1"/>
        <v>5693.3668699557747</v>
      </c>
      <c r="G10" s="64">
        <f t="shared" si="1"/>
        <v>4206.4270055556481</v>
      </c>
      <c r="H10" s="64">
        <f t="shared" si="1"/>
        <v>13839.218327474646</v>
      </c>
      <c r="I10" s="64">
        <f t="shared" si="1"/>
        <v>102352.31545034035</v>
      </c>
    </row>
    <row r="11" spans="1:9" s="59" customFormat="1" x14ac:dyDescent="0.25">
      <c r="A11" s="57"/>
      <c r="B11" s="63" t="s">
        <v>10</v>
      </c>
      <c r="C11" s="63">
        <f>C12+C13+C14+C15+C16</f>
        <v>33110.512850952364</v>
      </c>
      <c r="D11" s="63">
        <f t="shared" ref="D11:I11" si="2">D12+D13+D14+D15+D16</f>
        <v>841.19025215099089</v>
      </c>
      <c r="E11" s="63">
        <f t="shared" si="2"/>
        <v>5638.0340081093473</v>
      </c>
      <c r="F11" s="63">
        <f t="shared" si="2"/>
        <v>2963.4998731548385</v>
      </c>
      <c r="G11" s="63">
        <f t="shared" si="2"/>
        <v>2193.7556630813738</v>
      </c>
      <c r="H11" s="63">
        <f t="shared" si="2"/>
        <v>6521.8923520647431</v>
      </c>
      <c r="I11" s="63">
        <f t="shared" si="2"/>
        <v>51268.88499951367</v>
      </c>
    </row>
    <row r="12" spans="1:9" s="59" customFormat="1" x14ac:dyDescent="0.25">
      <c r="A12" s="57"/>
      <c r="B12" s="72" t="s">
        <v>5</v>
      </c>
      <c r="C12" s="63">
        <f>'[1]2014'!C18+'[1]2014'!C7+'[1]2014'!C17</f>
        <v>13776.937397294034</v>
      </c>
      <c r="D12" s="63">
        <f>'[1]2014'!D18+'[1]2014'!D7+'[1]2014'!D17</f>
        <v>299.42575101014086</v>
      </c>
      <c r="E12" s="63">
        <f>'[1]2014'!E18+'[1]2014'!E7+'[1]2014'!E17</f>
        <v>2065.2611617903276</v>
      </c>
      <c r="F12" s="63">
        <f>'[1]2014'!F18+'[1]2014'!F7+'[1]2014'!F17</f>
        <v>1163.5288635074958</v>
      </c>
      <c r="G12" s="63">
        <f>'[1]2014'!G18+'[1]2014'!G7+'[1]2014'!G17</f>
        <v>747.03893585616913</v>
      </c>
      <c r="H12" s="63">
        <f>'[1]2014'!I18+'[1]2014'!I7+'[1]2014'!I17</f>
        <v>2166.5249081461216</v>
      </c>
      <c r="I12" s="63">
        <f>'[1]2014'!J18+'[1]2014'!J7+'[1]2014'!J17</f>
        <v>20218.71701760426</v>
      </c>
    </row>
    <row r="13" spans="1:9" s="59" customFormat="1" x14ac:dyDescent="0.25">
      <c r="A13" s="57"/>
      <c r="B13" s="72" t="s">
        <v>41</v>
      </c>
      <c r="C13" s="63">
        <f>'[1]2014'!C9+'[1]2014'!C13+'[1]2014'!C14+'[1]2014'!C15+'[1]2014'!C16</f>
        <v>12580.086049761283</v>
      </c>
      <c r="D13" s="63">
        <f>'[1]2014'!D9+'[1]2014'!D13+'[1]2014'!D14+'[1]2014'!D15+'[1]2014'!D16</f>
        <v>115.34075785838446</v>
      </c>
      <c r="E13" s="63">
        <f>'[1]2014'!E9+'[1]2014'!E13+'[1]2014'!E14+'[1]2014'!E15+'[1]2014'!E16</f>
        <v>885.09008204312124</v>
      </c>
      <c r="F13" s="63">
        <f>'[1]2014'!F9+'[1]2014'!F13+'[1]2014'!F14+'[1]2014'!F15+'[1]2014'!F16</f>
        <v>395.00440485353334</v>
      </c>
      <c r="G13" s="63">
        <f>'[1]2014'!G9+'[1]2014'!G13+'[1]2014'!G14+'[1]2014'!G15+'[1]2014'!G16</f>
        <v>232.30354486889092</v>
      </c>
      <c r="H13" s="63">
        <f>'[1]2014'!I9+'[1]2014'!I13+'[1]2014'!I14+'[1]2014'!I15+'[1]2014'!I16</f>
        <v>1255.4202519042096</v>
      </c>
      <c r="I13" s="63">
        <f>'[1]2014'!J9+'[1]2014'!J13+'[1]2014'!J14+'[1]2014'!J15+'[1]2014'!J16</f>
        <v>15463.245091289424</v>
      </c>
    </row>
    <row r="14" spans="1:9" s="59" customFormat="1" x14ac:dyDescent="0.25">
      <c r="A14" s="57"/>
      <c r="B14" s="72" t="s">
        <v>4</v>
      </c>
      <c r="C14" s="63">
        <f>'[1]2014'!C6</f>
        <v>3467.8399015145101</v>
      </c>
      <c r="D14" s="63">
        <f>'[1]2014'!D6</f>
        <v>348.94439350862302</v>
      </c>
      <c r="E14" s="63">
        <f>'[1]2014'!E6</f>
        <v>2056.1296227456701</v>
      </c>
      <c r="F14" s="63">
        <f>'[1]2014'!F6</f>
        <v>1068.9476944998801</v>
      </c>
      <c r="G14" s="63">
        <f>'[1]2014'!G6</f>
        <v>1010.6929778193499</v>
      </c>
      <c r="H14" s="63">
        <f>'[1]2014'!I6</f>
        <v>2984.2599813352299</v>
      </c>
      <c r="I14" s="63">
        <f>'[1]2014'!J6</f>
        <v>10936.8145714233</v>
      </c>
    </row>
    <row r="15" spans="1:9" s="59" customFormat="1" x14ac:dyDescent="0.25">
      <c r="A15" s="57"/>
      <c r="B15" s="72" t="s">
        <v>74</v>
      </c>
      <c r="C15" s="63">
        <f>'[1]2014'!C10</f>
        <v>3000.5034777883602</v>
      </c>
      <c r="D15" s="63">
        <f>'[1]2014'!D10</f>
        <v>72.899644380220494</v>
      </c>
      <c r="E15" s="63">
        <f>'[1]2014'!E10</f>
        <v>578.62478459649697</v>
      </c>
      <c r="F15" s="63">
        <f>'[1]2014'!F10</f>
        <v>307.80643470072602</v>
      </c>
      <c r="G15" s="63">
        <f>'[1]2014'!G10</f>
        <v>192.27895009645201</v>
      </c>
      <c r="H15" s="63">
        <f>'[1]2014'!I10</f>
        <v>114.897132067897</v>
      </c>
      <c r="I15" s="63">
        <f>'[1]2014'!J10</f>
        <v>4267.0104236301604</v>
      </c>
    </row>
    <row r="16" spans="1:9" s="59" customFormat="1" x14ac:dyDescent="0.25">
      <c r="A16" s="57"/>
      <c r="B16" s="72" t="s">
        <v>75</v>
      </c>
      <c r="C16" s="63">
        <f>'[1]2014'!C5</f>
        <v>285.14602459417301</v>
      </c>
      <c r="D16" s="63">
        <f>'[1]2014'!D5</f>
        <v>4.5797053936220502</v>
      </c>
      <c r="E16" s="63">
        <f>'[1]2014'!E5</f>
        <v>52.928356933731699</v>
      </c>
      <c r="F16" s="63">
        <f>'[1]2014'!F5</f>
        <v>28.212475593203099</v>
      </c>
      <c r="G16" s="63">
        <f>'[1]2014'!G5</f>
        <v>11.441254440511999</v>
      </c>
      <c r="H16" s="63">
        <f>'[1]2014'!I5</f>
        <v>0.79007861128569301</v>
      </c>
      <c r="I16" s="63">
        <f>'[1]2014'!J5</f>
        <v>383.097895566528</v>
      </c>
    </row>
    <row r="17" spans="1:9" s="59" customFormat="1" x14ac:dyDescent="0.25">
      <c r="A17" s="52"/>
      <c r="B17" s="63" t="s">
        <v>11</v>
      </c>
      <c r="C17" s="63">
        <f>'[1]2014'!C19</f>
        <v>4093.3754324942201</v>
      </c>
      <c r="D17" s="63">
        <f>'[1]2014'!D19</f>
        <v>39.2204096380732</v>
      </c>
      <c r="E17" s="63">
        <f>'[1]2014'!E19</f>
        <v>113.13247200724599</v>
      </c>
      <c r="F17" s="63">
        <f>'[1]2014'!F19</f>
        <v>55.466435128427001</v>
      </c>
      <c r="G17" s="63">
        <f>'[1]2014'!G19</f>
        <v>17.433992491365601</v>
      </c>
      <c r="H17" s="63">
        <f>'[1]2014'!I19</f>
        <v>91.3201096999546</v>
      </c>
      <c r="I17" s="63">
        <f>'[1]2014'!J19</f>
        <v>4409.9488514592804</v>
      </c>
    </row>
    <row r="18" spans="1:9" s="59" customFormat="1" x14ac:dyDescent="0.25">
      <c r="A18" s="52"/>
      <c r="B18" s="63" t="s">
        <v>34</v>
      </c>
      <c r="C18" s="63">
        <f>'[1]2014'!C12</f>
        <v>22952.227133485299</v>
      </c>
      <c r="D18" s="63">
        <f>'[1]2014'!D12</f>
        <v>425.714569154473</v>
      </c>
      <c r="E18" s="63">
        <f>'[1]2014'!E12</f>
        <v>2648.5462202429899</v>
      </c>
      <c r="F18" s="63">
        <f>'[1]2014'!F12</f>
        <v>1278.08063086517</v>
      </c>
      <c r="G18" s="63">
        <f>'[1]2014'!G12</f>
        <v>681.635371389478</v>
      </c>
      <c r="H18" s="63">
        <f>'[1]2014'!I12</f>
        <v>4493.1291643704699</v>
      </c>
      <c r="I18" s="63">
        <f>'[1]2014'!J12</f>
        <v>32479.333089507902</v>
      </c>
    </row>
    <row r="19" spans="1:9" s="59" customFormat="1" x14ac:dyDescent="0.25">
      <c r="A19" s="52"/>
      <c r="B19" s="63" t="s">
        <v>76</v>
      </c>
      <c r="C19" s="63">
        <f>'[1]2014'!C11</f>
        <v>6012.0742098746296</v>
      </c>
      <c r="D19" s="63">
        <f>'[1]2014'!D11</f>
        <v>127.249720649466</v>
      </c>
      <c r="E19" s="63">
        <f>'[1]2014'!E11</f>
        <v>2612.0259685952001</v>
      </c>
      <c r="F19" s="63">
        <f>'[1]2014'!F11</f>
        <v>1396.3199308073399</v>
      </c>
      <c r="G19" s="63">
        <f>'[1]2014'!G11</f>
        <v>1313.60197859343</v>
      </c>
      <c r="H19" s="63">
        <f>'[1]2014'!I11</f>
        <v>2732.87670133948</v>
      </c>
      <c r="I19" s="63">
        <f>'[1]2014'!J11</f>
        <v>14194.1485098595</v>
      </c>
    </row>
    <row r="20" spans="1:9" s="59" customFormat="1" x14ac:dyDescent="0.25">
      <c r="A20" s="52"/>
      <c r="B20" s="65" t="s">
        <v>9</v>
      </c>
      <c r="C20" s="65">
        <f>SUM('[1]2014'!C4:C19)</f>
        <v>147234.12797530327</v>
      </c>
      <c r="D20" s="65">
        <f>SUM('[1]2014'!D4:D19)</f>
        <v>2490.0612552500011</v>
      </c>
      <c r="E20" s="65">
        <f>SUM('[1]2014'!E4:E19)</f>
        <v>13527.278752538854</v>
      </c>
      <c r="F20" s="65">
        <f>SUM('[1]2014'!F4:F19)</f>
        <v>7063.8311473615386</v>
      </c>
      <c r="G20" s="65">
        <f>SUM('[1]2014'!G4:G19)</f>
        <v>4937.1806536690219</v>
      </c>
      <c r="H20" s="65">
        <f>SUM('[1]2014'!I4:I19)</f>
        <v>15911.585004161554</v>
      </c>
      <c r="I20" s="65">
        <f>SUM('[1]2014'!J4:J19)</f>
        <v>191164.06478828425</v>
      </c>
    </row>
    <row r="21" spans="1:9" x14ac:dyDescent="0.25">
      <c r="B21" s="54" t="s">
        <v>60</v>
      </c>
    </row>
    <row r="22" spans="1:9" x14ac:dyDescent="0.25">
      <c r="B22" s="54" t="s">
        <v>78</v>
      </c>
    </row>
    <row r="23" spans="1:9" x14ac:dyDescent="0.25">
      <c r="B23" s="54" t="s">
        <v>77</v>
      </c>
    </row>
    <row r="24" spans="1:9" x14ac:dyDescent="0.25">
      <c r="B24" s="54" t="s">
        <v>61</v>
      </c>
    </row>
  </sheetData>
  <mergeCells count="3">
    <mergeCell ref="C5:D5"/>
    <mergeCell ref="E5:H5"/>
    <mergeCell ref="I5:I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A1 Tab1</vt:lpstr>
      <vt:lpstr>A1 Tab2</vt:lpstr>
      <vt:lpstr>A1 Tab3</vt:lpstr>
      <vt:lpstr>A1 Tab4</vt:lpstr>
      <vt:lpstr>A2 2010</vt:lpstr>
      <vt:lpstr>A2 2011</vt:lpstr>
      <vt:lpstr>A2 2012</vt:lpstr>
      <vt:lpstr>A2 2013</vt:lpstr>
      <vt:lpstr>A2 2014</vt:lpstr>
      <vt:lpstr>A2 2015</vt:lpstr>
      <vt:lpstr>A2 2016</vt:lpstr>
      <vt:lpstr>A2 2017</vt:lpstr>
      <vt:lpstr>A2 2018</vt:lpstr>
      <vt:lpstr>A2 2019</vt:lpstr>
      <vt:lpstr>A2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</dc:creator>
  <cp:lastModifiedBy>RENAUD, Thomas (DREES/SEEE/BACS)</cp:lastModifiedBy>
  <cp:lastPrinted>2015-07-21T07:41:03Z</cp:lastPrinted>
  <dcterms:created xsi:type="dcterms:W3CDTF">2001-05-14T12:45:37Z</dcterms:created>
  <dcterms:modified xsi:type="dcterms:W3CDTF">2021-11-02T10:58:58Z</dcterms:modified>
</cp:coreProperties>
</file>