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20" tabRatio="829" activeTab="0"/>
  </bookViews>
  <sheets>
    <sheet name="Sommaire" sheetId="1" r:id="rId1"/>
    <sheet name="A_base" sheetId="2" r:id="rId2"/>
    <sheet name="2-3-4_base" sheetId="3" r:id="rId3"/>
    <sheet name="5-6-7_base" sheetId="4" r:id="rId4"/>
    <sheet name="8-9_base" sheetId="5" r:id="rId5"/>
    <sheet name="A_amb" sheetId="6" r:id="rId6"/>
    <sheet name="2-3-4_amb" sheetId="7" r:id="rId7"/>
    <sheet name="5-6-7_amb" sheetId="8" r:id="rId8"/>
    <sheet name="8-9_amb" sheetId="9" r:id="rId9"/>
    <sheet name="A_inf" sheetId="10" r:id="rId10"/>
    <sheet name="2-3-4_inf" sheetId="11" r:id="rId11"/>
    <sheet name="5-6-7_inf" sheetId="12" r:id="rId12"/>
    <sheet name="8-9_inf" sheetId="13" r:id="rId13"/>
    <sheet name="A_sagF" sheetId="14" r:id="rId14"/>
    <sheet name="2-3-4_sagF" sheetId="15" r:id="rId15"/>
    <sheet name="5-6-7_sagF" sheetId="16" r:id="rId16"/>
    <sheet name="8-9_sagF" sheetId="17" r:id="rId17"/>
    <sheet name="A_massK" sheetId="18" r:id="rId18"/>
    <sheet name="2-3-4_massK" sheetId="19" r:id="rId19"/>
    <sheet name="5-6-7_massK" sheetId="20" r:id="rId20"/>
    <sheet name="8-9_massK" sheetId="21" r:id="rId21"/>
    <sheet name="A_tecLM" sheetId="22" r:id="rId22"/>
    <sheet name="2-3-4_tecLM" sheetId="23" r:id="rId23"/>
    <sheet name="5-6-7_tecLM" sheetId="24" r:id="rId24"/>
    <sheet name="8-9_tecLM" sheetId="25" r:id="rId25"/>
    <sheet name="A_aidS" sheetId="26" r:id="rId26"/>
    <sheet name="2-3-4_aidS" sheetId="27" r:id="rId27"/>
    <sheet name="5-6-7_aidS" sheetId="28" r:id="rId28"/>
    <sheet name="8-9_aidS" sheetId="29" r:id="rId29"/>
    <sheet name="A_pedP" sheetId="30" r:id="rId30"/>
    <sheet name="2-3-4_pedP" sheetId="31" r:id="rId31"/>
    <sheet name="5-6-7_pedP" sheetId="32" r:id="rId32"/>
    <sheet name="8-9_pedP" sheetId="33" r:id="rId33"/>
    <sheet name="A_manERM" sheetId="34" r:id="rId34"/>
    <sheet name="2-3-4_manERM" sheetId="35" r:id="rId35"/>
    <sheet name="5-6-7_manERM" sheetId="36" r:id="rId36"/>
    <sheet name="8-9_manERM" sheetId="37" r:id="rId37"/>
    <sheet name="A_ergo" sheetId="38" r:id="rId38"/>
    <sheet name="2-3-4_ergo" sheetId="39" r:id="rId39"/>
    <sheet name="5-6-7_ergo" sheetId="40" r:id="rId40"/>
    <sheet name="8-9_ergo" sheetId="41" r:id="rId41"/>
    <sheet name="A_psyMot" sheetId="42" r:id="rId42"/>
    <sheet name="2-3-4_psyMot" sheetId="43" r:id="rId43"/>
    <sheet name="5-6-7_psyMot" sheetId="44" r:id="rId44"/>
    <sheet name="8-9_psyMot" sheetId="45" r:id="rId45"/>
    <sheet name="A_auxPuer" sheetId="46" r:id="rId46"/>
    <sheet name="2-3-4_auxPuer" sheetId="47" r:id="rId47"/>
    <sheet name="5-6-7_auxPuer" sheetId="48" r:id="rId48"/>
    <sheet name="8-9_auxPuer" sheetId="49" r:id="rId49"/>
    <sheet name="A_prepPH" sheetId="50" r:id="rId50"/>
    <sheet name="2-3-4_prepPH" sheetId="51" r:id="rId51"/>
    <sheet name="5-6-7_prepPH" sheetId="52" r:id="rId52"/>
    <sheet name="8-9_prepPH" sheetId="53" r:id="rId53"/>
    <sheet name="A_Spe" sheetId="54" r:id="rId54"/>
    <sheet name="2-3-4_Spe" sheetId="55" r:id="rId55"/>
    <sheet name="7-8_Spe" sheetId="56" r:id="rId56"/>
    <sheet name="A_puer" sheetId="57" r:id="rId57"/>
    <sheet name="2-3-4_puer" sheetId="58" r:id="rId58"/>
    <sheet name="7-8_puer" sheetId="59" r:id="rId59"/>
    <sheet name="A_infAnes" sheetId="60" r:id="rId60"/>
    <sheet name="2-3-4_infAnes" sheetId="61" r:id="rId61"/>
    <sheet name="7-8_infAnes" sheetId="62" r:id="rId62"/>
    <sheet name="A_infBloc" sheetId="63" r:id="rId63"/>
    <sheet name="2-3-4_infBloc" sheetId="64" r:id="rId64"/>
    <sheet name="7-8_infbloc" sheetId="65" r:id="rId65"/>
    <sheet name="A_cadreS" sheetId="66" r:id="rId66"/>
    <sheet name="2-3-4_cadreS" sheetId="67" r:id="rId67"/>
    <sheet name="7-8_cadreS" sheetId="68" r:id="rId68"/>
    <sheet name="candLibre" sheetId="69" r:id="rId69"/>
    <sheet name="VAEdeas" sheetId="70" r:id="rId70"/>
    <sheet name="VAEdeap" sheetId="71" r:id="rId71"/>
    <sheet name="VAEdpph" sheetId="72" r:id="rId72"/>
    <sheet name="VAEdeergo" sheetId="73" r:id="rId73"/>
    <sheet name="NbCentres" sheetId="74" r:id="rId74"/>
    <sheet name="Inscrits1ere" sheetId="75" r:id="rId75"/>
    <sheet name="InscritsTot" sheetId="76" r:id="rId76"/>
    <sheet name="diplômés" sheetId="77" r:id="rId77"/>
    <sheet name="propFemme" sheetId="78" r:id="rId78"/>
    <sheet name="NbcentresAn" sheetId="79" r:id="rId79"/>
    <sheet name="InscritsAn1" sheetId="80" r:id="rId80"/>
    <sheet name="InscritsAn2" sheetId="81" r:id="rId81"/>
    <sheet name="DiplômésA1" sheetId="82" r:id="rId82"/>
    <sheet name="DiplômésA2" sheetId="83" r:id="rId83"/>
    <sheet name="propFemmeAn" sheetId="84" r:id="rId84"/>
    <sheet name="Feuil1" sheetId="85" r:id="rId85"/>
  </sheets>
  <externalReferences>
    <externalReference r:id="rId88"/>
    <externalReference r:id="rId89"/>
  </externalReferences>
  <definedNames>
    <definedName name="_xlnm.Print_Area" localSheetId="26">'2-3-4_aidS'!$A$1:$I$54</definedName>
    <definedName name="_xlnm.Print_Area" localSheetId="6">'2-3-4_amb'!$A$1:$I$53</definedName>
    <definedName name="_xlnm.Print_Area" localSheetId="46">'2-3-4_auxPuer'!$A$1:$I$54</definedName>
    <definedName name="_xlnm.Print_Area" localSheetId="2">'2-3-4_base'!$A$1:$I$48</definedName>
    <definedName name="_xlnm.Print_Area" localSheetId="66">'2-3-4_cadreS'!$A$1:$I$53</definedName>
    <definedName name="_xlnm.Print_Area" localSheetId="38">'2-3-4_ergo'!$A$1:$I$54</definedName>
    <definedName name="_xlnm.Print_Area" localSheetId="10">'2-3-4_inf'!$A$1:$I$54</definedName>
    <definedName name="_xlnm.Print_Area" localSheetId="60">'2-3-4_infAnes'!$A$1:$I$53</definedName>
    <definedName name="_xlnm.Print_Area" localSheetId="63">'2-3-4_infBloc'!$A$1:$I$53</definedName>
    <definedName name="_xlnm.Print_Area" localSheetId="34">'2-3-4_manERM'!$A$1:$I$54</definedName>
    <definedName name="_xlnm.Print_Area" localSheetId="18">'2-3-4_massK'!$A$1:$I$54</definedName>
    <definedName name="_xlnm.Print_Area" localSheetId="30">'2-3-4_pedP'!$A$1:$I$54</definedName>
    <definedName name="_xlnm.Print_Area" localSheetId="50">'2-3-4_prepPH'!$A$1:$I$54</definedName>
    <definedName name="_xlnm.Print_Area" localSheetId="42">'2-3-4_psyMot'!$A$1:$I$54</definedName>
    <definedName name="_xlnm.Print_Area" localSheetId="57">'2-3-4_puer'!$A$1:$I$53</definedName>
    <definedName name="_xlnm.Print_Area" localSheetId="14">'2-3-4_sagF'!$A$1:$I$54</definedName>
    <definedName name="_xlnm.Print_Area" localSheetId="54">'2-3-4_Spe'!$A$1:$I$53</definedName>
    <definedName name="_xlnm.Print_Area" localSheetId="22">'2-3-4_tecLM'!$A$1:$I$54</definedName>
    <definedName name="_xlnm.Print_Area" localSheetId="27">'5-6-7_aidS'!$A$1:$G$61</definedName>
    <definedName name="_xlnm.Print_Area" localSheetId="7">'5-6-7_amb'!$A$1:$G$61</definedName>
    <definedName name="_xlnm.Print_Area" localSheetId="47">'5-6-7_auxPuer'!$A$1:$G$61</definedName>
    <definedName name="_xlnm.Print_Area" localSheetId="3">'5-6-7_base'!$A$1:$G$61</definedName>
    <definedName name="_xlnm.Print_Area" localSheetId="39">'5-6-7_ergo'!$A$1:$G$61</definedName>
    <definedName name="_xlnm.Print_Area" localSheetId="11">'5-6-7_inf'!$A$1:$G$61</definedName>
    <definedName name="_xlnm.Print_Area" localSheetId="35">'5-6-7_manERM'!$A$1:$G$61</definedName>
    <definedName name="_xlnm.Print_Area" localSheetId="19">'5-6-7_massK'!$A$1:$G$61</definedName>
    <definedName name="_xlnm.Print_Area" localSheetId="31">'5-6-7_pedP'!$A$1:$G$61</definedName>
    <definedName name="_xlnm.Print_Area" localSheetId="51">'5-6-7_prepPH'!$A$1:$G$61</definedName>
    <definedName name="_xlnm.Print_Area" localSheetId="43">'5-6-7_psyMot'!$A$1:$G$61</definedName>
    <definedName name="_xlnm.Print_Area" localSheetId="15">'5-6-7_sagF'!$A$1:$G$61</definedName>
    <definedName name="_xlnm.Print_Area" localSheetId="23">'5-6-7_tecLM'!$A$1:$G$61</definedName>
    <definedName name="_xlnm.Print_Area" localSheetId="67">'7-8_cadreS'!$A$1:$H$57</definedName>
    <definedName name="_xlnm.Print_Area" localSheetId="61">'7-8_infAnes'!$A$1:$H$57</definedName>
    <definedName name="_xlnm.Print_Area" localSheetId="64">'7-8_infbloc'!$A$1:$H$57</definedName>
    <definedName name="_xlnm.Print_Area" localSheetId="58">'7-8_puer'!$A$1:$H$57</definedName>
    <definedName name="_xlnm.Print_Area" localSheetId="55">'7-8_Spe'!$A$1:$H$57</definedName>
    <definedName name="_xlnm.Print_Area" localSheetId="28">'8-9_aidS'!$A$1:$F$55</definedName>
    <definedName name="_xlnm.Print_Area" localSheetId="8">'8-9_amb'!$A$1:$F$55</definedName>
    <definedName name="_xlnm.Print_Area" localSheetId="48">'8-9_auxPuer'!$A$1:$F$55</definedName>
    <definedName name="_xlnm.Print_Area" localSheetId="4">'8-9_base'!$A$1:$F$55</definedName>
    <definedName name="_xlnm.Print_Area" localSheetId="40">'8-9_ergo'!$A$1:$F$55</definedName>
    <definedName name="_xlnm.Print_Area" localSheetId="12">'8-9_inf'!$A$1:$F$55</definedName>
    <definedName name="_xlnm.Print_Area" localSheetId="36">'8-9_manERM'!$A$1:$F$55</definedName>
    <definedName name="_xlnm.Print_Area" localSheetId="20">'8-9_massK'!$A$1:$F$55</definedName>
    <definedName name="_xlnm.Print_Area" localSheetId="32">'8-9_pedP'!$A$1:$F$55</definedName>
    <definedName name="_xlnm.Print_Area" localSheetId="52">'8-9_prepPH'!$A$1:$F$55</definedName>
    <definedName name="_xlnm.Print_Area" localSheetId="44">'8-9_psyMot'!$A$1:$F$55</definedName>
    <definedName name="_xlnm.Print_Area" localSheetId="16">'8-9_sagF'!$A$1:$F$55</definedName>
    <definedName name="_xlnm.Print_Area" localSheetId="24">'8-9_tecLM'!$A$1:$F$55</definedName>
    <definedName name="_xlnm.Print_Area" localSheetId="65">'A_cadreS'!$A$1:$H$52</definedName>
    <definedName name="_xlnm.Print_Area" localSheetId="59">'A_infAnes'!$A$1:$H$55</definedName>
    <definedName name="_xlnm.Print_Area" localSheetId="62">'A_infBloc'!$A$1:$H$55</definedName>
    <definedName name="_xlnm.Print_Area" localSheetId="56">'A_puer'!$A$1:$H$52</definedName>
    <definedName name="_xlnm.Print_Area" localSheetId="53">'A_Spe'!$A$1:$H$55</definedName>
  </definedNames>
  <calcPr fullCalcOnLoad="1"/>
</workbook>
</file>

<file path=xl/sharedStrings.xml><?xml version="1.0" encoding="utf-8"?>
<sst xmlns="http://schemas.openxmlformats.org/spreadsheetml/2006/main" count="4343" uniqueCount="356">
  <si>
    <t>Total</t>
  </si>
  <si>
    <t>Non réponse</t>
  </si>
  <si>
    <t>Agriculteurs</t>
  </si>
  <si>
    <t>Artisans, commerçants et chefs d’entreprise</t>
  </si>
  <si>
    <t>Cadres et professions intellectuelles du supérieur</t>
  </si>
  <si>
    <t>Professions intermédiaires</t>
  </si>
  <si>
    <t>Employés</t>
  </si>
  <si>
    <t>Ouvriers</t>
  </si>
  <si>
    <t>Personne n’ayant jamais travaillé</t>
  </si>
  <si>
    <t>Emploi dans un autre secteur</t>
  </si>
  <si>
    <t>Chômage</t>
  </si>
  <si>
    <t>Inactivité liée à la maladie ou à la maternité</t>
  </si>
  <si>
    <t>Ambulancier</t>
  </si>
  <si>
    <t>du père</t>
  </si>
  <si>
    <t>de la mère</t>
  </si>
  <si>
    <t xml:space="preserve">Age </t>
  </si>
  <si>
    <t>Apprenti</t>
  </si>
  <si>
    <t>Salarié ou congés individuel de formation</t>
  </si>
  <si>
    <t>Agent de la fonction publique ou congés de formation professionnelle</t>
  </si>
  <si>
    <t>Demandeur d'emploi</t>
  </si>
  <si>
    <t xml:space="preserve">Total </t>
  </si>
  <si>
    <t>Effectifs répondants</t>
  </si>
  <si>
    <t>Moins de 20 ans</t>
  </si>
  <si>
    <t>20 - 22 ans</t>
  </si>
  <si>
    <t>23 - 25 ans</t>
  </si>
  <si>
    <t>26 - 30 ans</t>
  </si>
  <si>
    <t>31 - 35 ans</t>
  </si>
  <si>
    <t>36 - 40 ans</t>
  </si>
  <si>
    <t>41 - 45 ans</t>
  </si>
  <si>
    <t>46 - 50 ans</t>
  </si>
  <si>
    <t>Plus de 50 ans</t>
  </si>
  <si>
    <t>Contrat d'apprentissage</t>
  </si>
  <si>
    <t>Aucun diplôme sanitaire ou social</t>
  </si>
  <si>
    <t>Diplôme du secteur social ou médico-social</t>
  </si>
  <si>
    <t>Infirmier</t>
  </si>
  <si>
    <t>Sage-femme</t>
  </si>
  <si>
    <t>Masseur-kinésithérapeute</t>
  </si>
  <si>
    <t>Technicien en analyse biomédicale/de laboratoire médical</t>
  </si>
  <si>
    <t>Aide-soignant</t>
  </si>
  <si>
    <t>Pédicure-podologue</t>
  </si>
  <si>
    <t>Manipulateur d'électroradiologie médicale</t>
  </si>
  <si>
    <t>Ergothérapeute</t>
  </si>
  <si>
    <t>Psychomotricien</t>
  </si>
  <si>
    <t>Auxiliaire de puériculture</t>
  </si>
  <si>
    <t>Autre diplôme sanitaire</t>
  </si>
  <si>
    <t>Effectif Total</t>
  </si>
  <si>
    <t>Année d’étude</t>
  </si>
  <si>
    <t>Femmes</t>
  </si>
  <si>
    <t>Hommes</t>
  </si>
  <si>
    <t>Dont étrangers</t>
  </si>
  <si>
    <t>Dont allègement de scolarité</t>
  </si>
  <si>
    <t>Public</t>
  </si>
  <si>
    <t>Privé non lucratif</t>
  </si>
  <si>
    <t>Autre privé</t>
  </si>
  <si>
    <t>Session</t>
  </si>
  <si>
    <t>TABLEAU 2 - STATUT DES INSCRITS EN FORMATION (en %)</t>
  </si>
  <si>
    <t>TABLEAU 3 - AGE DES INSCRITS EN FORMATION (en %)</t>
  </si>
  <si>
    <t>TABLEAU 9 - DIPLÔME PROFESSIONNEL DU SECTEUR SANITAIRE OU SOCIAL DÉJÀ OBTENU (en %)</t>
  </si>
  <si>
    <t xml:space="preserve">TABLEAU 1B - NOUVEAUX INSCRITS </t>
  </si>
  <si>
    <t>TABLEAU 1C - DIPLÔMES DÉLIVRÉS</t>
  </si>
  <si>
    <t>TABLEAU 1E - STATUT JURIDIQUE DES ETABLISSEMENTS</t>
  </si>
  <si>
    <t>TABLEAU 1A - RÉPARTITION DES INSCRITS</t>
  </si>
  <si>
    <t>TABLEAU 8 - ORIGINE SOCIALE DES INSCRITS (en %) : catégorie sociale des parents au moment du collège</t>
  </si>
  <si>
    <t>Tous les étudiants</t>
  </si>
  <si>
    <t xml:space="preserve">Tous les étudiants </t>
  </si>
  <si>
    <t>Nombre de candidats ayant passé les épreuves de sélection ou déposé un dossier*</t>
  </si>
  <si>
    <t>*certains établissements ont des épreuves communes, doublons possibles</t>
  </si>
  <si>
    <t>Auune aide financière</t>
  </si>
  <si>
    <t>Etudiants : bourse du Conseil Régional</t>
  </si>
  <si>
    <t>Etudiants : autre aide financière du Conseil Régional, bourse d'un Conseil Général ou d'un autre organisme</t>
  </si>
  <si>
    <t>Salariés : contrat de professionnalisation</t>
  </si>
  <si>
    <t>Demandeurs d'emploi (qui bénéficient à ce titre d'une aide financière)</t>
  </si>
  <si>
    <t>Congé Individuel de Formation ou Congé de Formation Professionnelle</t>
  </si>
  <si>
    <t>Salariés ou agents de la Fonction Publique : formation continue</t>
  </si>
  <si>
    <t>Autre prise en charge ou demande de prise en charge en cours</t>
  </si>
  <si>
    <t>Allocations d'études (infirmiers ou kiné)</t>
  </si>
  <si>
    <t>Salariés ou agents de la Fonction Publique : contrat aidé</t>
  </si>
  <si>
    <t>Formation préparatoire à l'entrée dans la formation actuelle</t>
  </si>
  <si>
    <t>Suivi de la même formation dans un autre établissement</t>
  </si>
  <si>
    <t>Autre formation sanitaire que celle suivie actuellement</t>
  </si>
  <si>
    <t>Autres cas d'inactivité (pour élever un enfant,….)</t>
  </si>
  <si>
    <t>TABLEAU 4 - MODE DE PRISES EN CHARGE FINANCIERE (JUSQU'A 2 PRISES EN CHARGES RENSEIGNEES PAR  ETUDIANT)</t>
  </si>
  <si>
    <t>TABLEAU 7 - SITUATION PRINCIPALE AVANT LA PREMIERE ENTREE DANS L'ETABLISSEMENT (en %)</t>
  </si>
  <si>
    <t>Emploi dans le secteur hospitalier</t>
  </si>
  <si>
    <t>Etudiant / Eleve</t>
  </si>
  <si>
    <t>TABLEAU 5 - NIVEAU D'ETUDES OU DIPLÔME LE PLUS ELEVE LORS DE L'ACCES A LA FORMATION (en %)</t>
  </si>
  <si>
    <t>Cycle d’études primaires ou niveau 6e, 5e, 4e</t>
  </si>
  <si>
    <t>BEP carrières sanitaires et sociales (niveau ou diplôme)</t>
  </si>
  <si>
    <t xml:space="preserve">BEPA services aux personnes </t>
  </si>
  <si>
    <t xml:space="preserve">Fin Terminale </t>
  </si>
  <si>
    <t xml:space="preserve">Baccalauréat </t>
  </si>
  <si>
    <t>Équivalence Baccalauréat</t>
  </si>
  <si>
    <t>BTS</t>
  </si>
  <si>
    <t>DUT</t>
  </si>
  <si>
    <t>L2 (DEUG DEUST)</t>
  </si>
  <si>
    <t>L3 (Licence)</t>
  </si>
  <si>
    <t>M1 (Maîtrise)</t>
  </si>
  <si>
    <t>M2 (DESS, DEA)</t>
  </si>
  <si>
    <t>Doctorat</t>
  </si>
  <si>
    <t>TABLEAU 6 - SERIE DE BACCALAUREAT DES BACHELIERS EN FORMATION (en %)</t>
  </si>
  <si>
    <t>Série L (A)</t>
  </si>
  <si>
    <t>Série ES (B)</t>
  </si>
  <si>
    <t>Série S (C, D, D’, E)</t>
  </si>
  <si>
    <t>Séries STI (F1A, F1E, F2, F3, F4, F9, F10A &amp; B, F12)</t>
  </si>
  <si>
    <t>Série STL (F5, F6, F7, F7’)</t>
  </si>
  <si>
    <t>Série STG (STT, G, H)</t>
  </si>
  <si>
    <t>Séries STAV (STPA, STAE)</t>
  </si>
  <si>
    <t>Série SMS (F8)</t>
  </si>
  <si>
    <t>Série Hôtellerie</t>
  </si>
  <si>
    <t>Série F11, F11</t>
  </si>
  <si>
    <t>Baccalauréat professionnel</t>
  </si>
  <si>
    <t>Études secondaires (niveau inf. ou égal au bac)</t>
  </si>
  <si>
    <t>Première année d'études de santé en Faculté de médecine</t>
  </si>
  <si>
    <t>Etudes supérieures (hors classe de préparation à la formation actuelle)</t>
  </si>
  <si>
    <t>Emploi dans le secteur sanitaire, social ou médico-social</t>
  </si>
  <si>
    <t>Participation à un dispositif de formation professionnelle destiné aux personnes à la recherche d'un emploi ou d'une qualification</t>
  </si>
  <si>
    <t>* Les formations de base regroupent 12 formations : ambulanciers, infirmiers, sages femmes, masseurs kinesithérapeutes, techniciens en laboratoire médicale, aides soignants, pédicures podologues, manipulateurs d'électro-radiologie médicale, ergothérapeutes, psychomotriciens, auxiliaires de puéricultrice et préparateurs en pharmacie hospitalière</t>
  </si>
  <si>
    <t>* Les formations de spécialité regroupent quatre formations : puéricultrices, infirmiers anesthésistes, infirmiers de bloc opératoire et cadres de santé</t>
  </si>
  <si>
    <t>.</t>
  </si>
  <si>
    <t>TABLEAU 1D - sélection A l'ENTREE</t>
  </si>
  <si>
    <t>Nombre de candidats admis suite à ces épreuves de sélection</t>
  </si>
  <si>
    <t>Aides-soignants</t>
  </si>
  <si>
    <t>Ambulanciers</t>
  </si>
  <si>
    <t>Aux. de puéric.</t>
  </si>
  <si>
    <t>Cadres de santé</t>
  </si>
  <si>
    <t>Ergothérapeutes</t>
  </si>
  <si>
    <t>Inf. Anesth</t>
  </si>
  <si>
    <t>Inf. Bloc opé.</t>
  </si>
  <si>
    <t>Inf. Puéric.</t>
  </si>
  <si>
    <t>Infirmiers DE</t>
  </si>
  <si>
    <t>Manip. E.R.M.</t>
  </si>
  <si>
    <t>Psychomotriciens</t>
  </si>
  <si>
    <t>Sages-femmes</t>
  </si>
  <si>
    <t>Techn. en analyse bioméd.</t>
  </si>
  <si>
    <t>ALSACE</t>
  </si>
  <si>
    <t>AQUITAINE</t>
  </si>
  <si>
    <t>AUVERGNE</t>
  </si>
  <si>
    <t>BASSE-NORMANDIE</t>
  </si>
  <si>
    <t>BOURGOGNE</t>
  </si>
  <si>
    <t>BRETAGNE</t>
  </si>
  <si>
    <t>CENTRE</t>
  </si>
  <si>
    <t>CHAMPAGNE-ARDENNE</t>
  </si>
  <si>
    <t>CORSE</t>
  </si>
  <si>
    <t>FRANCHE-COMTE</t>
  </si>
  <si>
    <t>HAUTE-NORMANDIE</t>
  </si>
  <si>
    <t>ILE-DE-FRANCE</t>
  </si>
  <si>
    <t>LANGUEDOC-ROUSSILLON</t>
  </si>
  <si>
    <t>LIMOUSIN</t>
  </si>
  <si>
    <t>LORRAINE</t>
  </si>
  <si>
    <t>MIDI-PYRENEES</t>
  </si>
  <si>
    <t>NORD-PAS-DE-CALAIS</t>
  </si>
  <si>
    <t>PAYS DE LA LOIRE</t>
  </si>
  <si>
    <t>PICARDIE</t>
  </si>
  <si>
    <t>POITOU-CHARENTES</t>
  </si>
  <si>
    <t>PROVENCE-ALPES-COTE-D'AZUR</t>
  </si>
  <si>
    <t>RHONE-ALPES</t>
  </si>
  <si>
    <t>FRANCE METROPOLITAINE</t>
  </si>
  <si>
    <t>ANTILLES-GUYANE</t>
  </si>
  <si>
    <t>REUNION</t>
  </si>
  <si>
    <t>FRANCE ENTIERE</t>
  </si>
  <si>
    <t>Année de rentrée</t>
  </si>
  <si>
    <t>2001*</t>
  </si>
  <si>
    <t>NIVEAU  V</t>
  </si>
  <si>
    <t>...</t>
  </si>
  <si>
    <t xml:space="preserve">Auxiliaires de puériculture </t>
  </si>
  <si>
    <t>NIVEAU III</t>
  </si>
  <si>
    <t>Techniciens en analyses biomédic.</t>
  </si>
  <si>
    <t>Manipulateurs d'E.R.M.</t>
  </si>
  <si>
    <t>Pédicures-podologues</t>
  </si>
  <si>
    <t>Infirmiers diplômés d'Etat</t>
  </si>
  <si>
    <t>Infirmiers de secteur psy.</t>
  </si>
  <si>
    <t>Masseurs-kinésithérapeutes</t>
  </si>
  <si>
    <t>Formations complémentaires</t>
  </si>
  <si>
    <t>Infirmiers-anesthésistes</t>
  </si>
  <si>
    <t>Infirmiers de bloc opératoire</t>
  </si>
  <si>
    <t>Puéricultrices</t>
  </si>
  <si>
    <t>Cadres sages-femmes</t>
  </si>
  <si>
    <t>Cadres infirmiers diplômés d'Etat</t>
  </si>
  <si>
    <t>Autres cadres paramédicaux</t>
  </si>
  <si>
    <t>Total ECOLES DE LA SANTE SANS AIDES-SOIGNANTS</t>
  </si>
  <si>
    <t>Total ECOLES DE LA SANTE DONT AIDES-SOIGNANTS</t>
  </si>
  <si>
    <t>Source : DREES - Champ : France entière ( = France métropolitaine + D.O.M.)</t>
  </si>
  <si>
    <t xml:space="preserve">*chiffres de 2001collectés lors de l'enquête 2002 ou estimés à partir des  données 2000 pour 92 écoles (48 d'aides-soignants, 14 ifsi, 10 écoles d'auxiliaires, 5  de cadres, 3 de puéricultrices, </t>
  </si>
  <si>
    <t xml:space="preserve">2 d'infirmiers anesthésistes, 2 de manipulateurs, 2 de pédicures-podologues, et 1 d'infirmiers de bloc opératoire, 1 de psychomotriciens,  1 d'ergothérapeutes, 1 de masseurs-kiné, </t>
  </si>
  <si>
    <t>1 de sages-femmes et 1 de techniciens en analyse biomédicale)</t>
  </si>
  <si>
    <t xml:space="preserve">*chiffres de 2001 collectés lors de l'enquête 2002 ou estimés à partir des  données 2000 pour 92 écoles (48 d'aides-soignants, 14 ifsi, 10 écoles d'auxiliaires, 5  de cadres, 3 de puéricultrices, </t>
  </si>
  <si>
    <t>2009**</t>
  </si>
  <si>
    <t>2010**</t>
  </si>
  <si>
    <t xml:space="preserve">**la méthode de calcul du nombre d'inscrits change à partir de 2008. On demande aux formation de fournir le nombre d'inscrits dans leur cursus, </t>
  </si>
  <si>
    <t>avant 2008 le nombre d'inscrits était obtenu en sommant les élèves répondant au questionnaire.</t>
  </si>
  <si>
    <t>Année de délivrance</t>
  </si>
  <si>
    <t>11 710**</t>
  </si>
  <si>
    <t xml:space="preserve">*chiffres de 2001 collectés lors de l'enquête 2002 ou estimés à partir des  données 2000 pour 92 écoles (48 d'aides-soignants, 14 ifsi, 10 écoles d'auxiliaires, 5 de cadres, 3 de puéricultrices, </t>
  </si>
  <si>
    <t>** Ce chiffre est  très certainement sous-estimé, les diplômes délivrés par équivalence par les DDASS n'ayant pas été redressés.</t>
  </si>
  <si>
    <t>Techniciens en analyses bioméd.</t>
  </si>
  <si>
    <t>Infirmiers diplômés d'État</t>
  </si>
  <si>
    <t>Infirmiers de secteur psychiatrique</t>
  </si>
  <si>
    <t>…</t>
  </si>
  <si>
    <t>Cadres infirmiers diplômés d'État</t>
  </si>
  <si>
    <t>Total ECOLES DE LA SANTE</t>
  </si>
  <si>
    <t>Source : DREES - Champ : France entière</t>
  </si>
  <si>
    <t xml:space="preserve"> </t>
  </si>
  <si>
    <t>Nombre de centres de formation en 2012</t>
  </si>
  <si>
    <t>Proportion de femmes diplômées en 2012 (en %)</t>
  </si>
  <si>
    <t>Nombre de centres de formation par année</t>
  </si>
  <si>
    <t>Nombre total d'inscrits par année (1/2)</t>
  </si>
  <si>
    <t>Nombre total d'inscrits par année (2/2)</t>
  </si>
  <si>
    <t>Cadres de santé **</t>
  </si>
  <si>
    <t>Proportion de femmes parmi les diplômés (en %)</t>
  </si>
  <si>
    <t>Masseurs Kinési.</t>
  </si>
  <si>
    <t>Pédicures pod.</t>
  </si>
  <si>
    <t>NIVEAU IV</t>
  </si>
  <si>
    <t>Préparateurs en pharm. Hosp.</t>
  </si>
  <si>
    <t>** à partir de 2011, tous les cadres de santé sont regroupés dans l'item cadre de santé, la  seule formation cadre de santé sage femmes est devenue un master et est gérée par l'enseignement supérieur</t>
  </si>
  <si>
    <t>nr</t>
  </si>
  <si>
    <t>NIVEAU II</t>
  </si>
  <si>
    <t>Prépa. Pharm. Hospi.</t>
  </si>
  <si>
    <t>Nombre total de diplômés par année (1/2)</t>
  </si>
  <si>
    <t>2012 INFIRMIERS</t>
  </si>
  <si>
    <t>2012 SAGES FEMMES</t>
  </si>
  <si>
    <t>2012 MASSEURS KINESITHERAPEUTES</t>
  </si>
  <si>
    <t>2012 TECHNICIENS EN LABORATOIRE MEDICAL</t>
  </si>
  <si>
    <t xml:space="preserve">2012 TECHNICIENS EN LABORATOIRE MEDICAL </t>
  </si>
  <si>
    <t>2012 AIDES SOIGNANTS</t>
  </si>
  <si>
    <t>2012 PEDICURES PODOLOGUES</t>
  </si>
  <si>
    <t>2012 MANIPULATEURS ERM</t>
  </si>
  <si>
    <t>2012 ERGOTHERAPEUTES</t>
  </si>
  <si>
    <t>2012 PSYCHOMOTRICIENS</t>
  </si>
  <si>
    <t xml:space="preserve">2012 PSYCHOMOTRICIENS </t>
  </si>
  <si>
    <t>2012 AUXILIAIRES DE PUERICULTURE</t>
  </si>
  <si>
    <t>2012 PREPARATEURS EN PHARMACIE HOSPITALIERE</t>
  </si>
  <si>
    <t xml:space="preserve">2012 FORMATION DE SPECIALITE* </t>
  </si>
  <si>
    <t>2012 FORMATION DE SPECIALITE</t>
  </si>
  <si>
    <t>2012 PUERICULTRICES</t>
  </si>
  <si>
    <t>2012 INFIRMIERS ANESTHESISTES</t>
  </si>
  <si>
    <t>2012 INFIRMIERS DE BLOC OPERATOIRE</t>
  </si>
  <si>
    <t>2012 CADRES DE SANTE</t>
  </si>
  <si>
    <t>Nombre total de diplômés* en 2012</t>
  </si>
  <si>
    <t>Nombre total de diplômés* par année (2/2)</t>
  </si>
  <si>
    <t>Nombre de diplômés DEAS (équivalence)*</t>
  </si>
  <si>
    <t>* source : DRJSCS</t>
  </si>
  <si>
    <t xml:space="preserve">Nombre de candidats libres </t>
  </si>
  <si>
    <t xml:space="preserve">Nombre d'hommes présentés </t>
  </si>
  <si>
    <t>Nombre de femmes présentées</t>
  </si>
  <si>
    <t xml:space="preserve">Nombre total de présentés </t>
  </si>
  <si>
    <t>Nombre d'hommes reçus</t>
  </si>
  <si>
    <t>Nombre total de reçus</t>
  </si>
  <si>
    <t>Source : DRJSCS</t>
  </si>
  <si>
    <t>Region</t>
  </si>
  <si>
    <t>Formation</t>
  </si>
  <si>
    <t>Rhône Alpes</t>
  </si>
  <si>
    <t>Aides Soignants</t>
  </si>
  <si>
    <t>Nord Pas De Calais</t>
  </si>
  <si>
    <t>infirmiers</t>
  </si>
  <si>
    <t>Masseurs Kinésithérapeutes</t>
  </si>
  <si>
    <t>Nombre de femmes reçues</t>
  </si>
  <si>
    <t>Alsace</t>
  </si>
  <si>
    <t>Aquitaine</t>
  </si>
  <si>
    <t>Auvergne</t>
  </si>
  <si>
    <t>Basse-Normandie</t>
  </si>
  <si>
    <t>Bourgogne</t>
  </si>
  <si>
    <t>Bretagne</t>
  </si>
  <si>
    <t>Centre</t>
  </si>
  <si>
    <t>Champagne-Ardenne</t>
  </si>
  <si>
    <t>Corse</t>
  </si>
  <si>
    <t>Franche-Comté</t>
  </si>
  <si>
    <t>Guadeloupe</t>
  </si>
  <si>
    <t>Guyane</t>
  </si>
  <si>
    <t>Haute-Normandie</t>
  </si>
  <si>
    <t>Ile-de-France</t>
  </si>
  <si>
    <t>Languedoc-Roussillon</t>
  </si>
  <si>
    <t>Limousin</t>
  </si>
  <si>
    <t>Lorraine</t>
  </si>
  <si>
    <t>Martinique</t>
  </si>
  <si>
    <t>Mayotte</t>
  </si>
  <si>
    <t>Midi-Pyrénées</t>
  </si>
  <si>
    <t>Nord-Pas-de-Calais</t>
  </si>
  <si>
    <t>Pays-de-la-Loire</t>
  </si>
  <si>
    <t>Picardie</t>
  </si>
  <si>
    <t>Poitou-Charentes</t>
  </si>
  <si>
    <t>PACA</t>
  </si>
  <si>
    <t>Réunion</t>
  </si>
  <si>
    <t>Rhône-Alpes</t>
  </si>
  <si>
    <t>Total France entière</t>
  </si>
  <si>
    <t>Validation totale</t>
  </si>
  <si>
    <t>Validation partielle</t>
  </si>
  <si>
    <t>Aucune validation</t>
  </si>
  <si>
    <t>VAE partielle</t>
  </si>
  <si>
    <t>Hors VAE partielle</t>
  </si>
  <si>
    <t>Nombre de présentés hors VAE partielle</t>
  </si>
  <si>
    <t>Nombre de reçus hors VAE partielle</t>
  </si>
  <si>
    <t xml:space="preserve">Nombre de présentés après VAE partielle puis parcours de formation </t>
  </si>
  <si>
    <t xml:space="preserve">Nombre de reçus après VAE partielle puis parcours de formation </t>
  </si>
  <si>
    <t xml:space="preserve">* diplômés suite au parcours de formation ou VAE partielle partielle et parcours de formation </t>
  </si>
  <si>
    <t>Source : rapport annuel VAE 2012 - UNACESS (Unité Nationale d'Appui aux Certifications Sanitaires et Sociales)</t>
  </si>
  <si>
    <t>Selon l'arrêté du 19 février 2010 relatifs aux modalités d'organisation de la VAE pour l'obtention des diplômes d'Etat d'aides soignants et d'auxiliaires de puériculture</t>
  </si>
  <si>
    <t>Résultats suite à l'examen du dossier et de l'entretien avec le candidat. Il peut valider les connaissances et compétences afférentes à un ou plusieurs des unités du référenciel des compétences de la profession.</t>
  </si>
  <si>
    <t xml:space="preserve">Selon l'arrêté du 26 décembre 2012 modifiant l'arrêté du 18 août 2010 relatif aux modalités d'organisation de la VAE pour l'obtention du diplôme d'Etat d'ergothérapeute 
</t>
  </si>
  <si>
    <t>Selon l'arrêté du 26 octobre 2006 relatifs aux modalités d'organisation de la VAE pour l'obtention du diplôme d'Etat de préparateur en pharmacie hospitalière</t>
  </si>
  <si>
    <t>Dont allègement ou réduction de scolarité</t>
  </si>
  <si>
    <t>(suite à VAE partielle ou hors VAE)</t>
  </si>
  <si>
    <t>VAE formation Aides Soignantes</t>
  </si>
  <si>
    <t>VAE formation Auxiliaires de puériculture</t>
  </si>
  <si>
    <t>VAE formation Préparateurs en pharmacie hospitalière</t>
  </si>
  <si>
    <t>VAE formation Ergothérapeutes</t>
  </si>
  <si>
    <t>1ère</t>
  </si>
  <si>
    <t>2ème</t>
  </si>
  <si>
    <t>3ème</t>
  </si>
  <si>
    <t>4ème</t>
  </si>
  <si>
    <t>Dont nouveaux inscrits*</t>
  </si>
  <si>
    <t xml:space="preserve">*Nouveaux inscrits en 1ère année ou entrés directement dans les années suivantes </t>
  </si>
  <si>
    <t>Nouveaux inscrits de 1ère année</t>
  </si>
  <si>
    <t>1ère année</t>
  </si>
  <si>
    <t>2ème année</t>
  </si>
  <si>
    <t>3ème année</t>
  </si>
  <si>
    <t>Autres BEP, CAP, BEPC (niveau ou diplôme), ou fin 2nde, 1ère</t>
  </si>
  <si>
    <t>* 2406 étudiants sont inscrits en 4ème année dans l'enquête</t>
  </si>
  <si>
    <t>Total*</t>
  </si>
  <si>
    <t>* ne comprend pas les 172 étudiants déclarés comme étant inscrits en 2ème année</t>
  </si>
  <si>
    <t>* 23 étudiants sont inscrits en 2ème année dans l'enquête</t>
  </si>
  <si>
    <t xml:space="preserve">*Nouveaux inscrits en 1ere année ou entrés directement dans les années suivantes </t>
  </si>
  <si>
    <r>
      <t>2007</t>
    </r>
    <r>
      <rPr>
        <b/>
        <i/>
        <sz val="8"/>
        <rFont val="Arial"/>
        <family val="2"/>
      </rPr>
      <t>**</t>
    </r>
  </si>
  <si>
    <r>
      <t>2008</t>
    </r>
    <r>
      <rPr>
        <b/>
        <i/>
        <sz val="8"/>
        <rFont val="Arial"/>
        <family val="2"/>
      </rPr>
      <t>**</t>
    </r>
  </si>
  <si>
    <r>
      <t>2011</t>
    </r>
    <r>
      <rPr>
        <b/>
        <sz val="8"/>
        <rFont val="Arial"/>
        <family val="2"/>
      </rPr>
      <t>**</t>
    </r>
  </si>
  <si>
    <t>Nombre total d'inscrits en 2012</t>
  </si>
  <si>
    <t>Nombre d'inscrits en 1ère année en 2012</t>
  </si>
  <si>
    <t xml:space="preserve">2012 FORMATION DE BASE* </t>
  </si>
  <si>
    <t>2012 FORMATION DE BASE</t>
  </si>
  <si>
    <t>2012 AMBULANCIERS</t>
  </si>
  <si>
    <t>Nouveaux inscrits 
de 1ère année</t>
  </si>
  <si>
    <t>Nouveaux inscrits
 de 1ère année</t>
  </si>
  <si>
    <t>Psychomo-triciens</t>
  </si>
  <si>
    <t>Ergothéra-peutes</t>
  </si>
  <si>
    <t>Sommaire</t>
  </si>
  <si>
    <t>Formations de base</t>
  </si>
  <si>
    <t>Discipline : 413 – écoles d’ambulanciers</t>
  </si>
  <si>
    <t>Discipline : 414 – instituts de formation en soins infirmiers</t>
  </si>
  <si>
    <t>Discipline : 415 – ecoles de sages femmes</t>
  </si>
  <si>
    <t>Discipline : 416 – écoles de masseurs kinésitherapeutes</t>
  </si>
  <si>
    <t>Discipline : 417 – écoles de techniciens en laboratoire médical</t>
  </si>
  <si>
    <t>Discipline : 419 – écoles d’aides soignants</t>
  </si>
  <si>
    <t>Discipline : 420 – écoles de pédicures podologues</t>
  </si>
  <si>
    <t>Discipline : 421 – écoles de manipulateurs d’électro-radiologie médicale</t>
  </si>
  <si>
    <t>Discipline : 423 – écoles d’ergothérapeutes</t>
  </si>
  <si>
    <t>Discipline : 424 – écoles de psychomotriciens</t>
  </si>
  <si>
    <t>Discipline : 456 – écoles d’auxiliaires de puériculture</t>
  </si>
  <si>
    <t>Specialisations</t>
  </si>
  <si>
    <t>Discipline : 418 – écoles de puéricultrices</t>
  </si>
  <si>
    <t>Discipline : 425 – écoles d’infirmiers anesthésistes</t>
  </si>
  <si>
    <t>Discipline : 426 – écoles d’infirmiers de bloc opératoire</t>
  </si>
  <si>
    <t>Discipline : 453 – écoles de cadres de santé</t>
  </si>
  <si>
    <t>Validation des acquis de l’experience</t>
  </si>
  <si>
    <t>Tableaux regionaux</t>
  </si>
  <si>
    <t>Tableaux chronologiques</t>
  </si>
  <si>
    <t>La formation aux professions de la santé en 2012</t>
  </si>
  <si>
    <t>Documents de travail, série Statistiques, n°188  - avril 2014</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</si>
</sst>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_-* #,##0.0\ _€_-;\-* #,##0.0\ _€_-;_-* &quot;-&quot;??\ _€_-;_-@_-"/>
    <numFmt numFmtId="168" formatCode="_-* #,##0\ _€_-;\-* #,##0\ _€_-;_-* &quot;-&quot;??\ _€_-;_-@_-"/>
    <numFmt numFmtId="169" formatCode="#,##0_ ;\-#,##0\ "/>
    <numFmt numFmtId="170" formatCode="0.0%"/>
    <numFmt numFmtId="171" formatCode="0.0000000"/>
    <numFmt numFmtId="172" formatCode="0.00000000"/>
    <numFmt numFmtId="173" formatCode="0.000000"/>
    <numFmt numFmtId="174" formatCode="0.00000"/>
    <numFmt numFmtId="175" formatCode="0.0000"/>
    <numFmt numFmtId="176" formatCode="0.000"/>
    <numFmt numFmtId="177" formatCode="#,##0.0_ ;\-#,##0.0\ "/>
    <numFmt numFmtId="178" formatCode="&quot;Vrai&quot;;&quot;Vrai&quot;;&quot;Faux&quot;"/>
    <numFmt numFmtId="179" formatCode="&quot;Actif&quot;;&quot;Actif&quot;;&quot;Inactif&quot;"/>
    <numFmt numFmtId="180" formatCode="[$€-2]\ #,##0.00_);[Red]\([$€-2]\ #,##0.00\)"/>
    <numFmt numFmtId="181" formatCode="#,##0.0"/>
  </numFmts>
  <fonts count="43">
    <font>
      <sz val="10"/>
      <name val="Arial"/>
      <family val="0"/>
    </font>
    <font>
      <sz val="10"/>
      <name val="Arial Narrow"/>
      <family val="2"/>
    </font>
    <font>
      <u val="single"/>
      <sz val="10"/>
      <color indexed="12"/>
      <name val="Arial"/>
      <family val="2"/>
    </font>
    <font>
      <u val="single"/>
      <sz val="10"/>
      <color indexed="36"/>
      <name val="Arial"/>
      <family val="2"/>
    </font>
    <font>
      <b/>
      <sz val="8"/>
      <name val="Arial"/>
      <family val="2"/>
    </font>
    <font>
      <sz val="8"/>
      <name val="Arial"/>
      <family val="2"/>
    </font>
    <font>
      <i/>
      <sz val="8"/>
      <name val="Arial"/>
      <family val="2"/>
    </font>
    <font>
      <b/>
      <i/>
      <sz val="8"/>
      <name val="Arial"/>
      <family val="2"/>
    </font>
    <font>
      <u val="single"/>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color indexed="63"/>
      </bottom>
    </border>
    <border>
      <left style="hair"/>
      <right style="hair"/>
      <top>
        <color indexed="63"/>
      </top>
      <bottom style="hair"/>
    </border>
    <border>
      <left/>
      <right style="hair"/>
      <top style="hair"/>
      <bottom style="hair"/>
    </border>
    <border>
      <left>
        <color indexed="63"/>
      </left>
      <right style="hair"/>
      <top>
        <color indexed="63"/>
      </top>
      <bottom>
        <color indexed="63"/>
      </bottom>
    </border>
    <border>
      <left/>
      <right/>
      <top>
        <color indexed="63"/>
      </top>
      <bottom style="hair"/>
    </border>
    <border>
      <left style="hair"/>
      <right style="hair"/>
      <top>
        <color indexed="63"/>
      </top>
      <bottom>
        <color indexed="63"/>
      </bottom>
    </border>
    <border>
      <left style="thin"/>
      <right>
        <color indexed="63"/>
      </right>
      <top>
        <color indexed="63"/>
      </top>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ck"/>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color indexed="63"/>
      </bottom>
    </border>
    <border>
      <left style="hair"/>
      <right/>
      <top style="hair"/>
      <bottom style="hair"/>
    </border>
    <border>
      <left style="thin"/>
      <right>
        <color indexed="63"/>
      </right>
      <top>
        <color indexed="63"/>
      </top>
      <bottom style="thin"/>
    </border>
    <border>
      <left/>
      <right/>
      <top style="hair"/>
      <bottom style="hair"/>
    </border>
    <border>
      <left style="hair"/>
      <right style="thin"/>
      <top style="hair"/>
      <bottom style="thin"/>
    </border>
    <border>
      <left style="thin"/>
      <right style="hair"/>
      <top style="hair"/>
      <bottom style="thin"/>
    </border>
    <border>
      <left style="hair"/>
      <right style="thin"/>
      <top style="thin"/>
      <bottom style="hair"/>
    </border>
    <border>
      <left style="thin"/>
      <right style="hair"/>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1" applyNumberFormat="0" applyAlignment="0" applyProtection="0"/>
    <xf numFmtId="0" fontId="32"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9" borderId="0" applyNumberFormat="0" applyBorder="0" applyAlignment="0" applyProtection="0"/>
    <xf numFmtId="0" fontId="1" fillId="0" borderId="0">
      <alignment/>
      <protection/>
    </xf>
    <xf numFmtId="0" fontId="0" fillId="30" borderId="3"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347">
    <xf numFmtId="0" fontId="0" fillId="0" borderId="0" xfId="0" applyAlignment="1">
      <alignment/>
    </xf>
    <xf numFmtId="0" fontId="0" fillId="0" borderId="0" xfId="0" applyFont="1" applyAlignment="1">
      <alignment/>
    </xf>
    <xf numFmtId="0" fontId="5" fillId="33" borderId="0" xfId="0" applyFont="1" applyFill="1" applyAlignment="1">
      <alignment/>
    </xf>
    <xf numFmtId="0" fontId="4" fillId="33" borderId="0" xfId="0" applyFont="1" applyFill="1" applyAlignment="1">
      <alignment horizontal="left" vertical="center"/>
    </xf>
    <xf numFmtId="0" fontId="4" fillId="33" borderId="0" xfId="0" applyFont="1" applyFill="1" applyAlignment="1">
      <alignment horizontal="right" vertical="center"/>
    </xf>
    <xf numFmtId="0" fontId="5" fillId="33" borderId="0" xfId="0" applyFont="1" applyFill="1" applyAlignment="1">
      <alignment horizontal="right" vertical="center"/>
    </xf>
    <xf numFmtId="0" fontId="4" fillId="33" borderId="0" xfId="0" applyFont="1" applyFill="1" applyAlignment="1">
      <alignment vertical="center"/>
    </xf>
    <xf numFmtId="0" fontId="5"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left" vertical="center"/>
    </xf>
    <xf numFmtId="3" fontId="5" fillId="33" borderId="0" xfId="46" applyNumberFormat="1" applyFont="1" applyFill="1" applyBorder="1" applyAlignment="1">
      <alignment horizontal="center" vertical="center"/>
    </xf>
    <xf numFmtId="3" fontId="5" fillId="33" borderId="11" xfId="46" applyNumberFormat="1" applyFont="1" applyFill="1" applyBorder="1" applyAlignment="1">
      <alignment horizontal="center" vertical="center"/>
    </xf>
    <xf numFmtId="3" fontId="4" fillId="33" borderId="0" xfId="46" applyNumberFormat="1" applyFont="1" applyFill="1" applyBorder="1" applyAlignment="1">
      <alignment horizontal="center" vertical="center"/>
    </xf>
    <xf numFmtId="0" fontId="5" fillId="33" borderId="12" xfId="0" applyFont="1" applyFill="1" applyBorder="1" applyAlignment="1">
      <alignment horizontal="left" vertical="center"/>
    </xf>
    <xf numFmtId="3" fontId="5" fillId="33" borderId="12" xfId="46" applyNumberFormat="1" applyFont="1" applyFill="1" applyBorder="1" applyAlignment="1">
      <alignment horizontal="center" vertical="center"/>
    </xf>
    <xf numFmtId="0" fontId="4" fillId="33" borderId="13" xfId="0" applyFont="1" applyFill="1" applyBorder="1" applyAlignment="1">
      <alignment horizontal="left" vertical="center"/>
    </xf>
    <xf numFmtId="3" fontId="4" fillId="33" borderId="10" xfId="46" applyNumberFormat="1" applyFont="1" applyFill="1" applyBorder="1" applyAlignment="1">
      <alignment horizontal="center" vertical="center"/>
    </xf>
    <xf numFmtId="0" fontId="4" fillId="33" borderId="0" xfId="0" applyFont="1" applyFill="1" applyBorder="1" applyAlignment="1">
      <alignment horizontal="left" vertical="center"/>
    </xf>
    <xf numFmtId="3" fontId="4" fillId="33" borderId="14" xfId="46" applyNumberFormat="1" applyFont="1" applyFill="1" applyBorder="1" applyAlignment="1">
      <alignment horizontal="center" vertical="center"/>
    </xf>
    <xf numFmtId="0" fontId="4" fillId="33" borderId="10" xfId="0" applyFont="1" applyFill="1" applyBorder="1" applyAlignment="1">
      <alignment horizontal="left" vertical="center"/>
    </xf>
    <xf numFmtId="3" fontId="4" fillId="33" borderId="15" xfId="46" applyNumberFormat="1" applyFont="1" applyFill="1" applyBorder="1" applyAlignment="1">
      <alignment horizontal="center" vertical="center"/>
    </xf>
    <xf numFmtId="0" fontId="5" fillId="33" borderId="0" xfId="0" applyFont="1" applyFill="1" applyBorder="1" applyAlignment="1">
      <alignment horizontal="left" vertical="center" wrapText="1"/>
    </xf>
    <xf numFmtId="0" fontId="5" fillId="33" borderId="0" xfId="0" applyFont="1" applyFill="1" applyAlignment="1">
      <alignment vertical="center"/>
    </xf>
    <xf numFmtId="168" fontId="5" fillId="33" borderId="0" xfId="0" applyNumberFormat="1" applyFont="1" applyFill="1" applyAlignment="1">
      <alignment vertical="center"/>
    </xf>
    <xf numFmtId="0" fontId="5" fillId="33" borderId="0" xfId="0" applyFont="1" applyFill="1" applyAlignment="1">
      <alignment horizontal="center" vertical="center"/>
    </xf>
    <xf numFmtId="168" fontId="5" fillId="33" borderId="0" xfId="0" applyNumberFormat="1" applyFont="1" applyFill="1" applyBorder="1" applyAlignment="1">
      <alignment vertical="center"/>
    </xf>
    <xf numFmtId="0" fontId="5" fillId="33" borderId="0" xfId="0" applyFont="1" applyFill="1" applyBorder="1" applyAlignment="1">
      <alignment vertical="center"/>
    </xf>
    <xf numFmtId="3" fontId="5" fillId="33" borderId="0" xfId="0" applyNumberFormat="1" applyFont="1" applyFill="1" applyAlignment="1">
      <alignment vertical="center"/>
    </xf>
    <xf numFmtId="3" fontId="5" fillId="33" borderId="10" xfId="46" applyNumberFormat="1" applyFont="1" applyFill="1" applyBorder="1" applyAlignment="1">
      <alignment horizontal="center" vertical="center"/>
    </xf>
    <xf numFmtId="0" fontId="5" fillId="33" borderId="0" xfId="0" applyFont="1" applyFill="1" applyBorder="1" applyAlignment="1">
      <alignment horizontal="left" vertical="center"/>
    </xf>
    <xf numFmtId="0" fontId="4" fillId="33" borderId="0" xfId="0" applyFont="1" applyFill="1" applyBorder="1" applyAlignment="1">
      <alignment vertical="center"/>
    </xf>
    <xf numFmtId="3" fontId="4" fillId="33" borderId="11" xfId="46" applyNumberFormat="1" applyFont="1" applyFill="1" applyBorder="1" applyAlignment="1">
      <alignment horizontal="center" vertical="center"/>
    </xf>
    <xf numFmtId="3" fontId="4" fillId="33" borderId="12" xfId="46" applyNumberFormat="1" applyFont="1" applyFill="1" applyBorder="1" applyAlignment="1">
      <alignment horizontal="center" vertical="center"/>
    </xf>
    <xf numFmtId="0" fontId="5" fillId="33" borderId="0" xfId="0" applyFont="1" applyFill="1" applyAlignment="1">
      <alignment vertical="center" wrapText="1"/>
    </xf>
    <xf numFmtId="169" fontId="5" fillId="33" borderId="0" xfId="46" applyNumberFormat="1" applyFont="1" applyFill="1" applyBorder="1" applyAlignment="1">
      <alignment horizontal="center" vertical="center"/>
    </xf>
    <xf numFmtId="3" fontId="5" fillId="33" borderId="11" xfId="0" applyNumberFormat="1" applyFont="1" applyFill="1" applyBorder="1" applyAlignment="1">
      <alignment horizontal="center" vertical="center"/>
    </xf>
    <xf numFmtId="3" fontId="4" fillId="33" borderId="11"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xf>
    <xf numFmtId="3" fontId="4" fillId="33" borderId="12" xfId="0" applyNumberFormat="1" applyFont="1" applyFill="1" applyBorder="1" applyAlignment="1">
      <alignment horizontal="center" vertical="center"/>
    </xf>
    <xf numFmtId="168" fontId="4" fillId="33" borderId="0" xfId="0" applyNumberFormat="1" applyFont="1" applyFill="1" applyAlignment="1">
      <alignment horizontal="left" vertical="center"/>
    </xf>
    <xf numFmtId="0" fontId="4" fillId="33" borderId="0" xfId="0" applyFont="1" applyFill="1" applyAlignment="1" applyProtection="1">
      <alignment horizontal="left" vertical="center" wrapText="1"/>
      <protection locked="0"/>
    </xf>
    <xf numFmtId="0" fontId="4" fillId="33" borderId="10" xfId="0" applyFont="1" applyFill="1" applyBorder="1" applyAlignment="1">
      <alignment horizontal="center" vertical="center" wrapText="1"/>
    </xf>
    <xf numFmtId="166" fontId="5" fillId="33" borderId="0" xfId="0" applyNumberFormat="1" applyFont="1" applyFill="1" applyBorder="1" applyAlignment="1">
      <alignment horizontal="center"/>
    </xf>
    <xf numFmtId="166" fontId="5" fillId="33" borderId="11" xfId="0" applyNumberFormat="1" applyFont="1" applyFill="1" applyBorder="1" applyAlignment="1">
      <alignment horizontal="center"/>
    </xf>
    <xf numFmtId="166" fontId="5" fillId="33" borderId="16" xfId="0" applyNumberFormat="1" applyFont="1" applyFill="1" applyBorder="1" applyAlignment="1">
      <alignment horizontal="center"/>
    </xf>
    <xf numFmtId="166" fontId="5" fillId="33" borderId="12" xfId="0" applyNumberFormat="1" applyFont="1" applyFill="1" applyBorder="1" applyAlignment="1">
      <alignment horizontal="center"/>
    </xf>
    <xf numFmtId="1" fontId="4" fillId="33" borderId="11" xfId="46" applyNumberFormat="1" applyFont="1" applyFill="1" applyBorder="1" applyAlignment="1">
      <alignment horizontal="center" vertical="center"/>
    </xf>
    <xf numFmtId="3" fontId="4" fillId="33" borderId="12" xfId="46" applyNumberFormat="1" applyFont="1" applyFill="1" applyBorder="1" applyAlignment="1">
      <alignment vertical="center"/>
    </xf>
    <xf numFmtId="166" fontId="5" fillId="33" borderId="0" xfId="46" applyNumberFormat="1" applyFont="1" applyFill="1" applyBorder="1" applyAlignment="1">
      <alignment horizontal="center" vertical="center"/>
    </xf>
    <xf numFmtId="166" fontId="5" fillId="33" borderId="11" xfId="46" applyNumberFormat="1" applyFont="1" applyFill="1" applyBorder="1" applyAlignment="1">
      <alignment horizontal="center" vertical="center"/>
    </xf>
    <xf numFmtId="166" fontId="5" fillId="33" borderId="16" xfId="46" applyNumberFormat="1" applyFont="1" applyFill="1" applyBorder="1" applyAlignment="1">
      <alignment horizontal="center" vertical="center"/>
    </xf>
    <xf numFmtId="166" fontId="5" fillId="33" borderId="12" xfId="46" applyNumberFormat="1" applyFont="1" applyFill="1" applyBorder="1" applyAlignment="1">
      <alignment horizontal="center" vertical="center"/>
    </xf>
    <xf numFmtId="0" fontId="4" fillId="33" borderId="0" xfId="0" applyFont="1" applyFill="1" applyBorder="1" applyAlignment="1">
      <alignment horizontal="center" vertical="top" wrapText="1"/>
    </xf>
    <xf numFmtId="0" fontId="4" fillId="33" borderId="0" xfId="0" applyFont="1" applyFill="1" applyBorder="1" applyAlignment="1">
      <alignment horizontal="center" vertical="center" wrapText="1"/>
    </xf>
    <xf numFmtId="166" fontId="5" fillId="33" borderId="0" xfId="0" applyNumberFormat="1" applyFont="1" applyFill="1" applyBorder="1" applyAlignment="1">
      <alignment horizontal="center" vertical="center"/>
    </xf>
    <xf numFmtId="166" fontId="5" fillId="33" borderId="11" xfId="0" applyNumberFormat="1" applyFont="1" applyFill="1" applyBorder="1" applyAlignment="1">
      <alignment horizontal="center" vertical="center" wrapText="1"/>
    </xf>
    <xf numFmtId="166" fontId="5" fillId="33" borderId="16" xfId="0" applyNumberFormat="1" applyFont="1" applyFill="1" applyBorder="1" applyAlignment="1">
      <alignment horizontal="center" vertical="center" wrapText="1"/>
    </xf>
    <xf numFmtId="166" fontId="5" fillId="33" borderId="12" xfId="0" applyNumberFormat="1" applyFont="1" applyFill="1" applyBorder="1" applyAlignment="1">
      <alignment horizontal="center" vertical="center" wrapText="1"/>
    </xf>
    <xf numFmtId="1" fontId="4" fillId="33" borderId="11" xfId="0" applyNumberFormat="1" applyFont="1" applyFill="1" applyBorder="1" applyAlignment="1">
      <alignment horizontal="center" vertical="center" wrapText="1"/>
    </xf>
    <xf numFmtId="3" fontId="4" fillId="33" borderId="12" xfId="0" applyNumberFormat="1" applyFont="1" applyFill="1" applyBorder="1" applyAlignment="1">
      <alignment vertical="center"/>
    </xf>
    <xf numFmtId="3" fontId="4" fillId="33" borderId="12" xfId="0" applyNumberFormat="1" applyFont="1" applyFill="1" applyBorder="1" applyAlignment="1">
      <alignment vertical="center" wrapText="1"/>
    </xf>
    <xf numFmtId="0" fontId="5" fillId="33" borderId="0" xfId="0" applyFont="1" applyFill="1" applyAlignment="1" applyProtection="1">
      <alignment horizontal="center" vertical="center" wrapText="1"/>
      <protection locked="0"/>
    </xf>
    <xf numFmtId="0" fontId="4" fillId="33" borderId="11" xfId="0" applyFont="1" applyFill="1" applyBorder="1" applyAlignment="1">
      <alignment horizontal="left" vertical="center" wrapText="1"/>
    </xf>
    <xf numFmtId="166" fontId="5" fillId="33" borderId="0" xfId="0" applyNumberFormat="1" applyFont="1" applyFill="1" applyBorder="1" applyAlignment="1">
      <alignment horizontal="center" vertical="center" wrapText="1"/>
    </xf>
    <xf numFmtId="0" fontId="4" fillId="33" borderId="12" xfId="0" applyFont="1" applyFill="1" applyBorder="1" applyAlignment="1">
      <alignment horizontal="left" vertical="center" wrapText="1"/>
    </xf>
    <xf numFmtId="166" fontId="5" fillId="33" borderId="12" xfId="0" applyNumberFormat="1" applyFont="1" applyFill="1" applyBorder="1" applyAlignment="1">
      <alignment horizontal="right" vertical="center" wrapText="1"/>
    </xf>
    <xf numFmtId="3" fontId="4" fillId="33" borderId="12" xfId="0" applyNumberFormat="1" applyFont="1" applyFill="1" applyBorder="1" applyAlignment="1">
      <alignment horizontal="right" vertical="center" wrapText="1"/>
    </xf>
    <xf numFmtId="166" fontId="5" fillId="33" borderId="0" xfId="0" applyNumberFormat="1" applyFont="1" applyFill="1" applyBorder="1" applyAlignment="1">
      <alignment horizontal="right" vertical="center" wrapText="1"/>
    </xf>
    <xf numFmtId="1" fontId="4" fillId="33" borderId="0" xfId="0" applyNumberFormat="1" applyFont="1" applyFill="1" applyBorder="1" applyAlignment="1">
      <alignment horizontal="right" vertical="center" wrapText="1"/>
    </xf>
    <xf numFmtId="0" fontId="4" fillId="33" borderId="0"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4" fillId="33" borderId="0" xfId="0" applyFont="1" applyFill="1" applyAlignment="1">
      <alignment vertical="center" wrapText="1"/>
    </xf>
    <xf numFmtId="0" fontId="5" fillId="33" borderId="11"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8"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0" xfId="0" applyFont="1" applyFill="1" applyBorder="1" applyAlignment="1">
      <alignment/>
    </xf>
    <xf numFmtId="0" fontId="4" fillId="33" borderId="0" xfId="0" applyFont="1" applyFill="1" applyBorder="1" applyAlignment="1">
      <alignment horizontal="center" vertical="center"/>
    </xf>
    <xf numFmtId="0" fontId="5" fillId="33" borderId="16"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3" fontId="4" fillId="33" borderId="12" xfId="46" applyNumberFormat="1" applyFont="1" applyFill="1" applyBorder="1" applyAlignment="1">
      <alignment horizontal="right" vertical="center"/>
    </xf>
    <xf numFmtId="166" fontId="5" fillId="33" borderId="0" xfId="0" applyNumberFormat="1" applyFont="1" applyFill="1" applyBorder="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xf>
    <xf numFmtId="166" fontId="4" fillId="33" borderId="11" xfId="0" applyNumberFormat="1" applyFont="1" applyFill="1" applyBorder="1" applyAlignment="1">
      <alignment horizontal="center" vertical="center" wrapText="1"/>
    </xf>
    <xf numFmtId="166" fontId="4" fillId="33" borderId="16" xfId="0" applyNumberFormat="1" applyFont="1" applyFill="1" applyBorder="1" applyAlignment="1">
      <alignment horizontal="center" vertical="center" wrapText="1"/>
    </xf>
    <xf numFmtId="166" fontId="4" fillId="33" borderId="12" xfId="0" applyNumberFormat="1" applyFont="1" applyFill="1" applyBorder="1" applyAlignment="1">
      <alignment horizontal="center" vertical="center" wrapText="1"/>
    </xf>
    <xf numFmtId="166" fontId="5" fillId="33" borderId="0" xfId="0" applyNumberFormat="1" applyFont="1" applyFill="1" applyAlignment="1">
      <alignment/>
    </xf>
    <xf numFmtId="166" fontId="5" fillId="33" borderId="20" xfId="0" applyNumberFormat="1" applyFont="1" applyFill="1" applyBorder="1" applyAlignment="1">
      <alignment/>
    </xf>
    <xf numFmtId="166" fontId="5" fillId="33" borderId="18" xfId="0" applyNumberFormat="1" applyFont="1" applyFill="1" applyBorder="1" applyAlignment="1">
      <alignment/>
    </xf>
    <xf numFmtId="166" fontId="5" fillId="33" borderId="21" xfId="0" applyNumberFormat="1" applyFont="1" applyFill="1" applyBorder="1" applyAlignment="1">
      <alignment/>
    </xf>
    <xf numFmtId="166" fontId="5" fillId="33" borderId="14" xfId="0" applyNumberFormat="1" applyFont="1" applyFill="1" applyBorder="1" applyAlignment="1">
      <alignment/>
    </xf>
    <xf numFmtId="166" fontId="5" fillId="33" borderId="22" xfId="0" applyNumberFormat="1" applyFont="1" applyFill="1" applyBorder="1" applyAlignment="1">
      <alignment/>
    </xf>
    <xf numFmtId="166" fontId="5" fillId="33" borderId="19" xfId="0" applyNumberFormat="1" applyFont="1" applyFill="1" applyBorder="1" applyAlignment="1">
      <alignment/>
    </xf>
    <xf numFmtId="0" fontId="5" fillId="33" borderId="20" xfId="0" applyFont="1" applyFill="1" applyBorder="1" applyAlignment="1">
      <alignment vertical="center" wrapText="1"/>
    </xf>
    <xf numFmtId="0" fontId="5" fillId="33" borderId="18" xfId="0" applyFont="1" applyFill="1" applyBorder="1" applyAlignment="1">
      <alignment vertical="center" wrapText="1"/>
    </xf>
    <xf numFmtId="0" fontId="5" fillId="33" borderId="22" xfId="0" applyFont="1" applyFill="1" applyBorder="1" applyAlignment="1">
      <alignment vertical="center"/>
    </xf>
    <xf numFmtId="0" fontId="5" fillId="33" borderId="19" xfId="0" applyFont="1" applyFill="1" applyBorder="1" applyAlignment="1">
      <alignment vertical="center"/>
    </xf>
    <xf numFmtId="0" fontId="4" fillId="33" borderId="0" xfId="0" applyFont="1" applyFill="1" applyBorder="1" applyAlignment="1">
      <alignment horizontal="centerContinuous" vertical="center"/>
    </xf>
    <xf numFmtId="0" fontId="4" fillId="33" borderId="0" xfId="0" applyFont="1" applyFill="1" applyBorder="1" applyAlignment="1">
      <alignment/>
    </xf>
    <xf numFmtId="3" fontId="5" fillId="33" borderId="11" xfId="0" applyNumberFormat="1" applyFont="1" applyFill="1" applyBorder="1" applyAlignment="1">
      <alignment horizontal="center" vertical="center" wrapText="1"/>
    </xf>
    <xf numFmtId="3" fontId="4" fillId="33" borderId="11" xfId="0" applyNumberFormat="1" applyFont="1" applyFill="1" applyBorder="1" applyAlignment="1">
      <alignment horizontal="center" vertical="center" wrapText="1"/>
    </xf>
    <xf numFmtId="0" fontId="5" fillId="33" borderId="10" xfId="0" applyFont="1" applyFill="1" applyBorder="1" applyAlignment="1">
      <alignment/>
    </xf>
    <xf numFmtId="3" fontId="5" fillId="33" borderId="10" xfId="0" applyNumberFormat="1" applyFont="1" applyFill="1" applyBorder="1" applyAlignment="1">
      <alignment horizontal="center"/>
    </xf>
    <xf numFmtId="3" fontId="4" fillId="33" borderId="10" xfId="0" applyNumberFormat="1" applyFont="1" applyFill="1" applyBorder="1" applyAlignment="1">
      <alignment horizontal="center"/>
    </xf>
    <xf numFmtId="0" fontId="4" fillId="33" borderId="10" xfId="0" applyFont="1" applyFill="1" applyBorder="1" applyAlignment="1">
      <alignment/>
    </xf>
    <xf numFmtId="0" fontId="5" fillId="33" borderId="23" xfId="0" applyFont="1" applyFill="1" applyBorder="1" applyAlignment="1">
      <alignment/>
    </xf>
    <xf numFmtId="3" fontId="5" fillId="33" borderId="0" xfId="0" applyNumberFormat="1" applyFont="1" applyFill="1" applyAlignment="1">
      <alignment/>
    </xf>
    <xf numFmtId="3" fontId="5" fillId="33"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5" fillId="33" borderId="24" xfId="0" applyFont="1" applyFill="1" applyBorder="1" applyAlignment="1">
      <alignment/>
    </xf>
    <xf numFmtId="0" fontId="5" fillId="33" borderId="25" xfId="0" applyFont="1" applyFill="1" applyBorder="1" applyAlignment="1">
      <alignment vertical="center" wrapText="1"/>
    </xf>
    <xf numFmtId="0" fontId="5" fillId="33" borderId="0" xfId="51" applyFont="1" applyFill="1" applyBorder="1" applyAlignment="1">
      <alignment horizontal="center" vertical="center"/>
      <protection/>
    </xf>
    <xf numFmtId="0" fontId="5" fillId="33" borderId="0" xfId="51" applyFont="1" applyFill="1" applyBorder="1" applyAlignment="1">
      <alignment vertical="center"/>
      <protection/>
    </xf>
    <xf numFmtId="0" fontId="5" fillId="33" borderId="11" xfId="51" applyFont="1" applyFill="1" applyBorder="1" applyAlignment="1">
      <alignment vertical="center"/>
      <protection/>
    </xf>
    <xf numFmtId="0" fontId="5" fillId="33" borderId="0" xfId="51" applyFont="1" applyFill="1" applyBorder="1" applyAlignment="1">
      <alignment horizontal="center" vertical="center" wrapText="1"/>
      <protection/>
    </xf>
    <xf numFmtId="0" fontId="5" fillId="33" borderId="11" xfId="51" applyFont="1" applyFill="1" applyBorder="1" applyAlignment="1">
      <alignment horizontal="center" vertical="center" wrapText="1"/>
      <protection/>
    </xf>
    <xf numFmtId="1" fontId="5" fillId="33" borderId="0" xfId="51" applyNumberFormat="1" applyFont="1" applyFill="1" applyBorder="1" applyAlignment="1">
      <alignment vertical="center"/>
      <protection/>
    </xf>
    <xf numFmtId="9" fontId="5" fillId="33" borderId="0" xfId="51" applyNumberFormat="1" applyFont="1" applyFill="1" applyBorder="1" applyAlignment="1">
      <alignment vertical="center"/>
      <protection/>
    </xf>
    <xf numFmtId="0" fontId="5" fillId="33" borderId="16" xfId="51" applyFont="1" applyFill="1" applyBorder="1" applyAlignment="1">
      <alignment vertical="center"/>
      <protection/>
    </xf>
    <xf numFmtId="0" fontId="5" fillId="33" borderId="16" xfId="51" applyFont="1" applyFill="1" applyBorder="1" applyAlignment="1">
      <alignment horizontal="center" vertical="center" wrapText="1"/>
      <protection/>
    </xf>
    <xf numFmtId="0" fontId="5" fillId="33" borderId="0" xfId="51" applyFont="1" applyFill="1">
      <alignment/>
      <protection/>
    </xf>
    <xf numFmtId="0" fontId="5" fillId="33" borderId="0" xfId="51" applyFont="1" applyFill="1" applyBorder="1" applyAlignment="1">
      <alignment horizontal="center"/>
      <protection/>
    </xf>
    <xf numFmtId="0" fontId="5" fillId="33" borderId="16" xfId="51" applyFont="1" applyFill="1" applyBorder="1" applyAlignment="1">
      <alignment horizontal="center"/>
      <protection/>
    </xf>
    <xf numFmtId="0" fontId="5" fillId="33" borderId="12" xfId="51" applyFont="1" applyFill="1" applyBorder="1" applyAlignment="1">
      <alignment vertical="center"/>
      <protection/>
    </xf>
    <xf numFmtId="0" fontId="5" fillId="33" borderId="12" xfId="51" applyFont="1" applyFill="1" applyBorder="1" applyAlignment="1">
      <alignment horizontal="center"/>
      <protection/>
    </xf>
    <xf numFmtId="0" fontId="5" fillId="33" borderId="10" xfId="51" applyFont="1" applyFill="1" applyBorder="1" applyAlignment="1">
      <alignment vertical="center"/>
      <protection/>
    </xf>
    <xf numFmtId="0" fontId="4" fillId="33" borderId="10" xfId="51" applyFont="1" applyFill="1" applyBorder="1" applyAlignment="1">
      <alignment horizontal="center"/>
      <protection/>
    </xf>
    <xf numFmtId="3" fontId="4" fillId="33" borderId="10" xfId="51" applyNumberFormat="1" applyFont="1" applyFill="1" applyBorder="1" applyAlignment="1">
      <alignment horizontal="center"/>
      <protection/>
    </xf>
    <xf numFmtId="166" fontId="5" fillId="33" borderId="20" xfId="0" applyNumberFormat="1" applyFont="1" applyFill="1" applyBorder="1" applyAlignment="1">
      <alignment vertical="center" wrapText="1"/>
    </xf>
    <xf numFmtId="166" fontId="5" fillId="33" borderId="18" xfId="0" applyNumberFormat="1" applyFont="1" applyFill="1" applyBorder="1" applyAlignment="1">
      <alignment vertical="center" wrapText="1"/>
    </xf>
    <xf numFmtId="166" fontId="5" fillId="33" borderId="21" xfId="0" applyNumberFormat="1" applyFont="1" applyFill="1" applyBorder="1" applyAlignment="1">
      <alignment vertical="center" wrapText="1"/>
    </xf>
    <xf numFmtId="166" fontId="5" fillId="33" borderId="14" xfId="0" applyNumberFormat="1" applyFont="1" applyFill="1" applyBorder="1" applyAlignment="1">
      <alignment vertical="center" wrapText="1"/>
    </xf>
    <xf numFmtId="0" fontId="4" fillId="33" borderId="0" xfId="0" applyFont="1" applyFill="1" applyBorder="1" applyAlignment="1">
      <alignment/>
    </xf>
    <xf numFmtId="0" fontId="5" fillId="33" borderId="0" xfId="0" applyFont="1" applyFill="1" applyAlignment="1">
      <alignment vertical="top" wrapTex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3" fontId="4" fillId="33" borderId="11" xfId="0" applyNumberFormat="1" applyFont="1" applyFill="1" applyBorder="1" applyAlignment="1">
      <alignment horizontal="center" vertical="center"/>
    </xf>
    <xf numFmtId="3" fontId="4" fillId="33" borderId="12" xfId="0" applyNumberFormat="1" applyFont="1" applyFill="1" applyBorder="1" applyAlignment="1">
      <alignment horizontal="center" vertical="center"/>
    </xf>
    <xf numFmtId="0" fontId="4" fillId="33" borderId="26" xfId="0" applyFont="1" applyFill="1" applyBorder="1" applyAlignment="1">
      <alignment horizontal="center"/>
    </xf>
    <xf numFmtId="3" fontId="5" fillId="33" borderId="11"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xf>
    <xf numFmtId="0" fontId="5" fillId="33" borderId="0" xfId="0" applyFont="1" applyFill="1" applyBorder="1" applyAlignment="1">
      <alignment horizontal="left" vertical="center"/>
    </xf>
    <xf numFmtId="166" fontId="5" fillId="33" borderId="0" xfId="0" applyNumberFormat="1" applyFont="1" applyFill="1" applyBorder="1" applyAlignment="1">
      <alignment horizontal="center" vertical="center" wrapText="1"/>
    </xf>
    <xf numFmtId="166" fontId="5" fillId="33" borderId="0" xfId="0" applyNumberFormat="1" applyFont="1" applyFill="1" applyBorder="1" applyAlignment="1">
      <alignment horizontal="center"/>
    </xf>
    <xf numFmtId="0" fontId="5" fillId="33" borderId="11" xfId="0" applyFont="1" applyFill="1" applyBorder="1" applyAlignment="1">
      <alignment horizontal="left" vertical="center" wrapText="1"/>
    </xf>
    <xf numFmtId="0" fontId="5" fillId="33" borderId="0" xfId="0" applyFont="1" applyFill="1" applyBorder="1" applyAlignment="1">
      <alignment/>
    </xf>
    <xf numFmtId="0" fontId="5" fillId="33" borderId="12" xfId="0" applyFont="1" applyFill="1" applyBorder="1" applyAlignment="1">
      <alignment horizontal="left" vertical="center" wrapText="1"/>
    </xf>
    <xf numFmtId="0" fontId="5" fillId="33" borderId="0" xfId="0" applyFont="1" applyFill="1" applyAlignment="1">
      <alignment/>
    </xf>
    <xf numFmtId="0" fontId="4" fillId="33" borderId="26" xfId="0" applyFont="1" applyFill="1" applyBorder="1" applyAlignment="1">
      <alignment/>
    </xf>
    <xf numFmtId="49" fontId="4" fillId="33" borderId="10" xfId="0" applyNumberFormat="1" applyFont="1" applyFill="1" applyBorder="1" applyAlignment="1">
      <alignment horizontal="center" vertical="center"/>
    </xf>
    <xf numFmtId="49" fontId="5" fillId="33" borderId="11" xfId="46" applyNumberFormat="1" applyFont="1" applyFill="1" applyBorder="1" applyAlignment="1">
      <alignment horizontal="center" vertical="center"/>
    </xf>
    <xf numFmtId="49" fontId="5" fillId="33" borderId="12" xfId="46" applyNumberFormat="1" applyFont="1" applyFill="1" applyBorder="1" applyAlignment="1">
      <alignment horizontal="center" vertical="center"/>
    </xf>
    <xf numFmtId="0" fontId="5" fillId="33" borderId="11" xfId="51" applyFont="1" applyFill="1" applyBorder="1" applyAlignment="1">
      <alignment vertical="center" wrapText="1"/>
      <protection/>
    </xf>
    <xf numFmtId="1" fontId="5" fillId="33" borderId="11" xfId="51" applyNumberFormat="1" applyFont="1" applyFill="1" applyBorder="1" applyAlignment="1">
      <alignment horizontal="center" vertical="center"/>
      <protection/>
    </xf>
    <xf numFmtId="0" fontId="5" fillId="33" borderId="16" xfId="51" applyFont="1" applyFill="1" applyBorder="1" applyAlignment="1">
      <alignment vertical="center" wrapText="1"/>
      <protection/>
    </xf>
    <xf numFmtId="1" fontId="5" fillId="33" borderId="16" xfId="51" applyNumberFormat="1" applyFont="1" applyFill="1" applyBorder="1" applyAlignment="1">
      <alignment horizontal="center" vertical="center"/>
      <protection/>
    </xf>
    <xf numFmtId="0" fontId="5" fillId="33" borderId="12" xfId="51" applyFont="1" applyFill="1" applyBorder="1" applyAlignment="1">
      <alignment vertical="center" wrapText="1"/>
      <protection/>
    </xf>
    <xf numFmtId="1" fontId="5" fillId="33" borderId="12" xfId="51" applyNumberFormat="1" applyFont="1" applyFill="1" applyBorder="1" applyAlignment="1">
      <alignment horizontal="center" vertical="center"/>
      <protection/>
    </xf>
    <xf numFmtId="0" fontId="6" fillId="33" borderId="0" xfId="51" applyFont="1" applyFill="1" applyBorder="1" applyAlignment="1">
      <alignment vertical="center"/>
      <protection/>
    </xf>
    <xf numFmtId="9" fontId="5" fillId="33" borderId="0" xfId="51" applyNumberFormat="1" applyFont="1" applyFill="1">
      <alignment/>
      <protection/>
    </xf>
    <xf numFmtId="0" fontId="5" fillId="33" borderId="27" xfId="0" applyFont="1" applyFill="1" applyBorder="1" applyAlignment="1">
      <alignment/>
    </xf>
    <xf numFmtId="0" fontId="4" fillId="33" borderId="0" xfId="51" applyFont="1" applyFill="1" applyAlignment="1">
      <alignment horizontal="center" vertical="center" wrapText="1"/>
      <protection/>
    </xf>
    <xf numFmtId="1" fontId="5" fillId="33" borderId="10" xfId="0" applyNumberFormat="1" applyFont="1" applyFill="1" applyBorder="1" applyAlignment="1">
      <alignment horizontal="center" vertical="center" wrapText="1"/>
    </xf>
    <xf numFmtId="0" fontId="4" fillId="33" borderId="0" xfId="51" applyFont="1" applyFill="1" applyAlignment="1">
      <alignment horizontal="center" vertical="center"/>
      <protection/>
    </xf>
    <xf numFmtId="0" fontId="4" fillId="33" borderId="11" xfId="51" applyFont="1" applyFill="1" applyBorder="1" applyAlignment="1">
      <alignment vertical="center" wrapText="1"/>
      <protection/>
    </xf>
    <xf numFmtId="0" fontId="4" fillId="33" borderId="11" xfId="51" applyFont="1" applyFill="1" applyBorder="1" applyAlignment="1">
      <alignment vertical="center"/>
      <protection/>
    </xf>
    <xf numFmtId="0" fontId="4" fillId="33" borderId="0" xfId="51" applyFont="1" applyFill="1" applyBorder="1" applyAlignment="1">
      <alignment vertical="center"/>
      <protection/>
    </xf>
    <xf numFmtId="0" fontId="4" fillId="33" borderId="0" xfId="51" applyFont="1" applyFill="1" applyAlignment="1">
      <alignment vertical="center"/>
      <protection/>
    </xf>
    <xf numFmtId="0" fontId="5" fillId="33" borderId="16" xfId="51" applyFont="1" applyFill="1" applyBorder="1" applyAlignment="1">
      <alignment horizontal="center" vertical="center"/>
      <protection/>
    </xf>
    <xf numFmtId="3" fontId="5" fillId="33" borderId="16" xfId="51" applyNumberFormat="1" applyFont="1" applyFill="1" applyBorder="1" applyAlignment="1">
      <alignment horizontal="center" vertical="center"/>
      <protection/>
    </xf>
    <xf numFmtId="3" fontId="5" fillId="33" borderId="0" xfId="51" applyNumberFormat="1" applyFont="1" applyFill="1" applyBorder="1" applyAlignment="1">
      <alignment horizontal="center" vertical="center"/>
      <protection/>
    </xf>
    <xf numFmtId="0" fontId="5" fillId="33" borderId="0" xfId="51" applyFont="1" applyFill="1" applyAlignment="1">
      <alignment vertical="center"/>
      <protection/>
    </xf>
    <xf numFmtId="0" fontId="5" fillId="33" borderId="12" xfId="51" applyFont="1" applyFill="1" applyBorder="1" applyAlignment="1">
      <alignment horizontal="center" vertical="center"/>
      <protection/>
    </xf>
    <xf numFmtId="3" fontId="5" fillId="33" borderId="12" xfId="51" applyNumberFormat="1" applyFont="1" applyFill="1" applyBorder="1" applyAlignment="1">
      <alignment horizontal="center" vertical="center"/>
      <protection/>
    </xf>
    <xf numFmtId="0" fontId="4" fillId="33" borderId="11" xfId="51" applyFont="1" applyFill="1" applyBorder="1" applyAlignment="1">
      <alignment horizontal="center" vertical="center"/>
      <protection/>
    </xf>
    <xf numFmtId="0" fontId="4" fillId="33" borderId="0" xfId="51" applyFont="1" applyFill="1" applyBorder="1" applyAlignment="1">
      <alignment horizontal="center" vertical="center"/>
      <protection/>
    </xf>
    <xf numFmtId="0" fontId="4" fillId="33" borderId="17" xfId="51" applyFont="1" applyFill="1" applyBorder="1" applyAlignment="1">
      <alignment vertical="center" wrapText="1"/>
      <protection/>
    </xf>
    <xf numFmtId="0" fontId="5" fillId="33" borderId="17" xfId="51" applyFont="1" applyFill="1" applyBorder="1" applyAlignment="1">
      <alignment vertical="center" wrapText="1"/>
      <protection/>
    </xf>
    <xf numFmtId="0" fontId="4" fillId="33" borderId="10" xfId="51" applyFont="1" applyFill="1" applyBorder="1" applyAlignment="1">
      <alignment vertical="center" wrapText="1"/>
      <protection/>
    </xf>
    <xf numFmtId="3" fontId="4" fillId="33" borderId="10" xfId="51" applyNumberFormat="1" applyFont="1" applyFill="1" applyBorder="1" applyAlignment="1">
      <alignment horizontal="center" vertical="center"/>
      <protection/>
    </xf>
    <xf numFmtId="0" fontId="6" fillId="33" borderId="0" xfId="51" applyFont="1" applyFill="1" applyAlignment="1">
      <alignment vertical="center"/>
      <protection/>
    </xf>
    <xf numFmtId="0" fontId="5" fillId="33" borderId="0" xfId="51" applyFont="1" applyFill="1" applyAlignment="1">
      <alignment vertical="center" wrapText="1"/>
      <protection/>
    </xf>
    <xf numFmtId="0" fontId="4" fillId="33" borderId="0" xfId="51" applyFont="1" applyFill="1" applyAlignment="1">
      <alignment vertical="center" wrapText="1"/>
      <protection/>
    </xf>
    <xf numFmtId="0" fontId="4" fillId="33" borderId="0" xfId="51" applyFont="1" applyFill="1" applyBorder="1" applyAlignment="1">
      <alignment horizontal="center" vertical="center" wrapText="1"/>
      <protection/>
    </xf>
    <xf numFmtId="3" fontId="4" fillId="33" borderId="28" xfId="51" applyNumberFormat="1" applyFont="1" applyFill="1" applyBorder="1" applyAlignment="1">
      <alignment horizontal="center" vertical="center"/>
      <protection/>
    </xf>
    <xf numFmtId="0" fontId="4" fillId="33" borderId="10" xfId="51" applyFont="1" applyFill="1" applyBorder="1" applyAlignment="1">
      <alignment horizontal="center" vertical="center"/>
      <protection/>
    </xf>
    <xf numFmtId="3" fontId="4" fillId="33" borderId="0" xfId="51" applyNumberFormat="1" applyFont="1" applyFill="1" applyBorder="1" applyAlignment="1">
      <alignment horizontal="center" vertical="center"/>
      <protection/>
    </xf>
    <xf numFmtId="3" fontId="4" fillId="33" borderId="11" xfId="51" applyNumberFormat="1" applyFont="1" applyFill="1" applyBorder="1" applyAlignment="1">
      <alignment horizontal="center" vertical="center"/>
      <protection/>
    </xf>
    <xf numFmtId="0" fontId="7" fillId="33" borderId="0" xfId="51" applyFont="1" applyFill="1" applyBorder="1" applyAlignment="1">
      <alignment vertical="center"/>
      <protection/>
    </xf>
    <xf numFmtId="3" fontId="5" fillId="33" borderId="16" xfId="51" applyNumberFormat="1" applyFont="1" applyFill="1" applyBorder="1" applyAlignment="1">
      <alignment vertical="center"/>
      <protection/>
    </xf>
    <xf numFmtId="3" fontId="5" fillId="33" borderId="0" xfId="51" applyNumberFormat="1" applyFont="1" applyFill="1" applyBorder="1" applyAlignment="1">
      <alignment vertical="center"/>
      <protection/>
    </xf>
    <xf numFmtId="3" fontId="6" fillId="33" borderId="0" xfId="51" applyNumberFormat="1" applyFont="1" applyFill="1" applyBorder="1" applyAlignment="1">
      <alignment horizontal="right" vertical="center"/>
      <protection/>
    </xf>
    <xf numFmtId="3" fontId="5" fillId="33" borderId="12" xfId="51" applyNumberFormat="1" applyFont="1" applyFill="1" applyBorder="1" applyAlignment="1">
      <alignment vertical="center"/>
      <protection/>
    </xf>
    <xf numFmtId="3" fontId="6" fillId="33" borderId="0" xfId="51" applyNumberFormat="1" applyFont="1" applyFill="1" applyBorder="1" applyAlignment="1">
      <alignment vertical="center"/>
      <protection/>
    </xf>
    <xf numFmtId="0" fontId="7" fillId="33" borderId="11" xfId="51" applyFont="1" applyFill="1" applyBorder="1" applyAlignment="1">
      <alignment vertical="center"/>
      <protection/>
    </xf>
    <xf numFmtId="0" fontId="6" fillId="33" borderId="12" xfId="51" applyFont="1" applyFill="1" applyBorder="1" applyAlignment="1">
      <alignment vertical="center"/>
      <protection/>
    </xf>
    <xf numFmtId="0" fontId="5" fillId="33" borderId="16" xfId="51" applyFont="1" applyFill="1" applyBorder="1" applyAlignment="1">
      <alignment horizontal="right" vertical="center"/>
      <protection/>
    </xf>
    <xf numFmtId="0" fontId="5" fillId="33" borderId="0" xfId="51" applyFont="1" applyFill="1" applyBorder="1" applyAlignment="1">
      <alignment horizontal="right" vertical="center"/>
      <protection/>
    </xf>
    <xf numFmtId="0" fontId="5" fillId="33" borderId="12" xfId="51" applyFont="1" applyFill="1" applyBorder="1" applyAlignment="1">
      <alignment horizontal="right" vertical="center"/>
      <protection/>
    </xf>
    <xf numFmtId="3" fontId="4" fillId="33" borderId="10" xfId="51" applyNumberFormat="1" applyFont="1" applyFill="1" applyBorder="1" applyAlignment="1">
      <alignment vertical="center"/>
      <protection/>
    </xf>
    <xf numFmtId="3" fontId="7" fillId="33" borderId="10" xfId="51" applyNumberFormat="1" applyFont="1" applyFill="1" applyBorder="1" applyAlignment="1">
      <alignment vertical="center"/>
      <protection/>
    </xf>
    <xf numFmtId="3" fontId="7" fillId="33" borderId="10" xfId="51" applyNumberFormat="1" applyFont="1" applyFill="1" applyBorder="1" applyAlignment="1">
      <alignment horizontal="center" vertical="center"/>
      <protection/>
    </xf>
    <xf numFmtId="1" fontId="5" fillId="33" borderId="0" xfId="51" applyNumberFormat="1" applyFont="1" applyFill="1" applyBorder="1" applyAlignment="1">
      <alignment horizontal="center" vertical="center"/>
      <protection/>
    </xf>
    <xf numFmtId="0" fontId="5" fillId="33" borderId="20" xfId="51" applyFont="1" applyFill="1" applyBorder="1" applyAlignment="1">
      <alignment vertical="center"/>
      <protection/>
    </xf>
    <xf numFmtId="0" fontId="5" fillId="33" borderId="22" xfId="51" applyFont="1" applyFill="1" applyBorder="1" applyAlignment="1">
      <alignment horizontal="center" vertical="center"/>
      <protection/>
    </xf>
    <xf numFmtId="0" fontId="4" fillId="33" borderId="29" xfId="51" applyFont="1" applyFill="1" applyBorder="1" applyAlignment="1">
      <alignment vertical="center" wrapText="1"/>
      <protection/>
    </xf>
    <xf numFmtId="1" fontId="4" fillId="33" borderId="10" xfId="51" applyNumberFormat="1" applyFont="1" applyFill="1" applyBorder="1" applyAlignment="1">
      <alignment horizontal="center" vertical="center"/>
      <protection/>
    </xf>
    <xf numFmtId="0" fontId="4" fillId="33" borderId="0" xfId="0" applyFont="1" applyFill="1" applyAlignment="1">
      <alignment/>
    </xf>
    <xf numFmtId="0" fontId="0" fillId="33" borderId="0" xfId="0" applyFont="1" applyFill="1" applyAlignment="1">
      <alignment/>
    </xf>
    <xf numFmtId="0" fontId="8" fillId="33" borderId="0" xfId="44" applyFont="1" applyFill="1" applyAlignment="1" applyProtection="1">
      <alignment/>
      <protection/>
    </xf>
    <xf numFmtId="0" fontId="4" fillId="33" borderId="26" xfId="0" applyFont="1" applyFill="1" applyBorder="1" applyAlignment="1">
      <alignment horizont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33" borderId="28"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13" xfId="0" applyFont="1" applyFill="1" applyBorder="1" applyAlignment="1">
      <alignment horizontal="center" vertical="center"/>
    </xf>
    <xf numFmtId="0" fontId="5" fillId="33" borderId="11"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0" xfId="0" applyFont="1" applyFill="1" applyAlignment="1">
      <alignment horizontal="left" vertical="center"/>
    </xf>
    <xf numFmtId="0" fontId="5" fillId="33" borderId="20"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19" xfId="0" applyFont="1" applyFill="1" applyBorder="1" applyAlignment="1">
      <alignment horizontal="left" vertical="center" wrapText="1"/>
    </xf>
    <xf numFmtId="0" fontId="4" fillId="33" borderId="28" xfId="0" applyFont="1" applyFill="1" applyBorder="1" applyAlignment="1">
      <alignment horizontal="left" vertical="center"/>
    </xf>
    <xf numFmtId="0" fontId="4" fillId="33" borderId="13" xfId="0" applyFont="1" applyFill="1" applyBorder="1" applyAlignment="1">
      <alignment horizontal="left" vertical="center"/>
    </xf>
    <xf numFmtId="0" fontId="5" fillId="33" borderId="15" xfId="0" applyFont="1" applyFill="1" applyBorder="1" applyAlignment="1">
      <alignment horizontal="left" vertical="center" wrapText="1"/>
    </xf>
    <xf numFmtId="3" fontId="5" fillId="33" borderId="11"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xf>
    <xf numFmtId="3" fontId="4" fillId="33" borderId="11" xfId="0" applyNumberFormat="1" applyFont="1" applyFill="1" applyBorder="1" applyAlignment="1">
      <alignment horizontal="center" vertical="center"/>
    </xf>
    <xf numFmtId="3" fontId="4" fillId="33" borderId="12" xfId="0" applyNumberFormat="1" applyFont="1" applyFill="1" applyBorder="1" applyAlignment="1">
      <alignment horizontal="center" vertical="center"/>
    </xf>
    <xf numFmtId="3" fontId="5" fillId="33" borderId="28" xfId="0" applyNumberFormat="1" applyFont="1" applyFill="1" applyBorder="1" applyAlignment="1">
      <alignment horizontal="center"/>
    </xf>
    <xf numFmtId="3" fontId="5" fillId="33" borderId="13" xfId="0" applyNumberFormat="1" applyFont="1" applyFill="1" applyBorder="1" applyAlignment="1">
      <alignment horizontal="center"/>
    </xf>
    <xf numFmtId="0" fontId="4" fillId="33" borderId="28" xfId="0" applyFont="1" applyFill="1" applyBorder="1" applyAlignment="1">
      <alignment horizontal="center"/>
    </xf>
    <xf numFmtId="0" fontId="4" fillId="33" borderId="13" xfId="0" applyFont="1" applyFill="1" applyBorder="1" applyAlignment="1">
      <alignment horizontal="center"/>
    </xf>
    <xf numFmtId="3" fontId="4" fillId="33" borderId="28" xfId="0" applyNumberFormat="1" applyFont="1" applyFill="1" applyBorder="1" applyAlignment="1">
      <alignment horizontal="center"/>
    </xf>
    <xf numFmtId="3" fontId="4" fillId="33" borderId="13" xfId="0" applyNumberFormat="1" applyFont="1" applyFill="1" applyBorder="1" applyAlignment="1">
      <alignment horizontal="center"/>
    </xf>
    <xf numFmtId="0" fontId="5" fillId="33" borderId="0" xfId="0" applyFont="1" applyFill="1" applyBorder="1" applyAlignment="1">
      <alignment horizontal="left" vertical="center"/>
    </xf>
    <xf numFmtId="0" fontId="5" fillId="33" borderId="27" xfId="0" applyFont="1" applyFill="1" applyBorder="1" applyAlignment="1">
      <alignment horizontal="left" vertical="center" wrapText="1"/>
    </xf>
    <xf numFmtId="0" fontId="5" fillId="33" borderId="0" xfId="0" applyFont="1" applyFill="1" applyAlignment="1">
      <alignment horizontal="left" vertical="center" wrapText="1"/>
    </xf>
    <xf numFmtId="0" fontId="5" fillId="33" borderId="28"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21" xfId="0" applyFont="1" applyFill="1" applyBorder="1" applyAlignment="1">
      <alignment/>
    </xf>
    <xf numFmtId="0" fontId="5" fillId="33" borderId="22" xfId="0" applyFont="1" applyFill="1" applyBorder="1" applyAlignment="1">
      <alignment/>
    </xf>
    <xf numFmtId="0" fontId="5" fillId="33" borderId="20" xfId="0" applyFont="1" applyFill="1" applyBorder="1" applyAlignment="1">
      <alignment horizontal="left" vertical="center"/>
    </xf>
    <xf numFmtId="0" fontId="5" fillId="33" borderId="18"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8" xfId="0" applyFont="1" applyFill="1" applyBorder="1" applyAlignment="1">
      <alignment horizontal="center"/>
    </xf>
    <xf numFmtId="0" fontId="5" fillId="33" borderId="13" xfId="0" applyFont="1" applyFill="1" applyBorder="1" applyAlignment="1">
      <alignment horizontal="center"/>
    </xf>
    <xf numFmtId="166" fontId="5" fillId="33" borderId="21" xfId="0" applyNumberFormat="1" applyFont="1" applyFill="1" applyBorder="1" applyAlignment="1">
      <alignment horizontal="center" vertical="center" wrapText="1"/>
    </xf>
    <xf numFmtId="166" fontId="5" fillId="33" borderId="14" xfId="0" applyNumberFormat="1" applyFont="1" applyFill="1" applyBorder="1" applyAlignment="1">
      <alignment horizontal="center" vertical="center" wrapText="1"/>
    </xf>
    <xf numFmtId="3" fontId="4" fillId="33" borderId="22" xfId="0" applyNumberFormat="1" applyFont="1" applyFill="1" applyBorder="1" applyAlignment="1">
      <alignment horizontal="right" vertical="center" wrapText="1"/>
    </xf>
    <xf numFmtId="3" fontId="4" fillId="33" borderId="19" xfId="0" applyNumberFormat="1" applyFont="1" applyFill="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166" fontId="5" fillId="33" borderId="0" xfId="0" applyNumberFormat="1" applyFont="1" applyFill="1" applyBorder="1" applyAlignment="1">
      <alignment horizontal="center" vertical="center" wrapText="1"/>
    </xf>
    <xf numFmtId="1" fontId="4" fillId="33" borderId="20" xfId="0" applyNumberFormat="1" applyFont="1" applyFill="1" applyBorder="1" applyAlignment="1">
      <alignment horizontal="center" vertical="center" wrapText="1"/>
    </xf>
    <xf numFmtId="1" fontId="4" fillId="33" borderId="18" xfId="0" applyNumberFormat="1"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166" fontId="5" fillId="33" borderId="20" xfId="0" applyNumberFormat="1" applyFont="1" applyFill="1" applyBorder="1" applyAlignment="1">
      <alignment horizontal="center" vertical="center" wrapText="1"/>
    </xf>
    <xf numFmtId="166" fontId="5" fillId="33" borderId="18" xfId="0" applyNumberFormat="1" applyFont="1" applyFill="1" applyBorder="1" applyAlignment="1">
      <alignment horizontal="center" vertical="center" wrapText="1"/>
    </xf>
    <xf numFmtId="166" fontId="5" fillId="33" borderId="22" xfId="0" applyNumberFormat="1" applyFont="1" applyFill="1" applyBorder="1" applyAlignment="1">
      <alignment horizontal="center" vertical="center" wrapText="1"/>
    </xf>
    <xf numFmtId="166" fontId="5" fillId="33" borderId="19" xfId="0" applyNumberFormat="1" applyFont="1" applyFill="1" applyBorder="1" applyAlignment="1">
      <alignment horizontal="center" vertical="center" wrapText="1"/>
    </xf>
    <xf numFmtId="3" fontId="5" fillId="33" borderId="21" xfId="0" applyNumberFormat="1" applyFont="1" applyFill="1" applyBorder="1" applyAlignment="1">
      <alignment horizontal="center" vertical="center"/>
    </xf>
    <xf numFmtId="3" fontId="5" fillId="33" borderId="14" xfId="0" applyNumberFormat="1" applyFont="1" applyFill="1" applyBorder="1" applyAlignment="1">
      <alignment horizontal="center" vertical="center"/>
    </xf>
    <xf numFmtId="3" fontId="5" fillId="33" borderId="20" xfId="0" applyNumberFormat="1" applyFont="1" applyFill="1" applyBorder="1" applyAlignment="1">
      <alignment horizontal="center" vertical="center"/>
    </xf>
    <xf numFmtId="3" fontId="5" fillId="33" borderId="18" xfId="0" applyNumberFormat="1" applyFont="1" applyFill="1" applyBorder="1" applyAlignment="1">
      <alignment horizontal="center" vertical="center"/>
    </xf>
    <xf numFmtId="3" fontId="5" fillId="33" borderId="22" xfId="0" applyNumberFormat="1" applyFont="1" applyFill="1" applyBorder="1" applyAlignment="1">
      <alignment horizontal="center" vertical="center"/>
    </xf>
    <xf numFmtId="3" fontId="5" fillId="33" borderId="19" xfId="0" applyNumberFormat="1" applyFont="1" applyFill="1" applyBorder="1" applyAlignment="1">
      <alignment horizontal="center" vertical="center"/>
    </xf>
    <xf numFmtId="0" fontId="5" fillId="33" borderId="11" xfId="0" applyFont="1" applyFill="1" applyBorder="1" applyAlignment="1" applyProtection="1">
      <alignment horizontal="center" vertical="center" wrapText="1"/>
      <protection locked="0"/>
    </xf>
    <xf numFmtId="0" fontId="5" fillId="33" borderId="16" xfId="0" applyFont="1" applyFill="1" applyBorder="1" applyAlignment="1" applyProtection="1">
      <alignment horizontal="center" vertical="center" wrapText="1"/>
      <protection locked="0"/>
    </xf>
    <xf numFmtId="0" fontId="5" fillId="33" borderId="12"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4" fillId="33" borderId="16"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5" fillId="33"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22"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9" xfId="0" applyFont="1" applyFill="1" applyBorder="1" applyAlignment="1">
      <alignment horizontal="left" vertical="center"/>
    </xf>
    <xf numFmtId="0" fontId="5" fillId="33" borderId="0" xfId="0" applyFont="1" applyFill="1" applyBorder="1" applyAlignment="1">
      <alignment horizontal="left" vertical="center" wrapText="1"/>
    </xf>
    <xf numFmtId="0" fontId="5" fillId="33" borderId="27" xfId="0" applyFont="1" applyFill="1" applyBorder="1" applyAlignment="1">
      <alignment horizontal="left" vertical="center"/>
    </xf>
    <xf numFmtId="0" fontId="4" fillId="33" borderId="0" xfId="0" applyFont="1" applyFill="1" applyBorder="1" applyAlignment="1">
      <alignment horizontal="left" vertical="center"/>
    </xf>
    <xf numFmtId="0" fontId="4" fillId="33" borderId="22"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0" xfId="0" applyFont="1" applyFill="1" applyBorder="1" applyAlignment="1" applyProtection="1">
      <alignment horizontal="center" vertical="center" wrapText="1"/>
      <protection locked="0"/>
    </xf>
    <xf numFmtId="166" fontId="5" fillId="33" borderId="20" xfId="0" applyNumberFormat="1" applyFont="1" applyFill="1" applyBorder="1" applyAlignment="1">
      <alignment horizontal="center"/>
    </xf>
    <xf numFmtId="166" fontId="5" fillId="33" borderId="18" xfId="0" applyNumberFormat="1" applyFont="1" applyFill="1" applyBorder="1" applyAlignment="1">
      <alignment horizontal="center"/>
    </xf>
    <xf numFmtId="0" fontId="4" fillId="33" borderId="28" xfId="0" applyFont="1" applyFill="1" applyBorder="1" applyAlignment="1">
      <alignment horizontal="center" vertical="center" wrapText="1"/>
    </xf>
    <xf numFmtId="0" fontId="4" fillId="33" borderId="13" xfId="0" applyFont="1" applyFill="1" applyBorder="1" applyAlignment="1">
      <alignment horizontal="center" vertical="center" wrapText="1"/>
    </xf>
    <xf numFmtId="3" fontId="4" fillId="33" borderId="22" xfId="0" applyNumberFormat="1" applyFont="1" applyFill="1" applyBorder="1" applyAlignment="1">
      <alignment horizontal="right"/>
    </xf>
    <xf numFmtId="3" fontId="4" fillId="33" borderId="19" xfId="0" applyNumberFormat="1" applyFont="1" applyFill="1" applyBorder="1" applyAlignment="1">
      <alignment horizontal="right"/>
    </xf>
    <xf numFmtId="166" fontId="5" fillId="33" borderId="21" xfId="0" applyNumberFormat="1" applyFont="1" applyFill="1" applyBorder="1" applyAlignment="1">
      <alignment horizontal="center"/>
    </xf>
    <xf numFmtId="166" fontId="5" fillId="33" borderId="14" xfId="0" applyNumberFormat="1" applyFont="1" applyFill="1" applyBorder="1" applyAlignment="1">
      <alignment horizontal="center"/>
    </xf>
    <xf numFmtId="166" fontId="5" fillId="33" borderId="22" xfId="0" applyNumberFormat="1" applyFont="1" applyFill="1" applyBorder="1" applyAlignment="1">
      <alignment horizontal="center"/>
    </xf>
    <xf numFmtId="166" fontId="5" fillId="33" borderId="19" xfId="0" applyNumberFormat="1" applyFont="1" applyFill="1" applyBorder="1" applyAlignment="1">
      <alignment horizontal="center"/>
    </xf>
    <xf numFmtId="166" fontId="5" fillId="33" borderId="0" xfId="0" applyNumberFormat="1" applyFont="1" applyFill="1" applyBorder="1" applyAlignment="1">
      <alignment horizontal="center"/>
    </xf>
    <xf numFmtId="1" fontId="4" fillId="33" borderId="20" xfId="0" applyNumberFormat="1" applyFont="1" applyFill="1" applyBorder="1" applyAlignment="1">
      <alignment horizontal="center"/>
    </xf>
    <xf numFmtId="1" fontId="4" fillId="33" borderId="18" xfId="0" applyNumberFormat="1" applyFont="1" applyFill="1" applyBorder="1" applyAlignment="1">
      <alignment horizontal="center"/>
    </xf>
    <xf numFmtId="0" fontId="5" fillId="33" borderId="11" xfId="0" applyFont="1" applyFill="1" applyBorder="1" applyAlignment="1">
      <alignment horizontal="left" vertical="center" wrapText="1"/>
    </xf>
    <xf numFmtId="0" fontId="5" fillId="33" borderId="16" xfId="0" applyFont="1" applyFill="1" applyBorder="1" applyAlignment="1">
      <alignment/>
    </xf>
    <xf numFmtId="0" fontId="5" fillId="33" borderId="12" xfId="0" applyFont="1" applyFill="1" applyBorder="1" applyAlignment="1">
      <alignment/>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35" xfId="0" applyFont="1" applyFill="1" applyBorder="1" applyAlignment="1">
      <alignment horizontal="left" vertical="center" wrapText="1"/>
    </xf>
    <xf numFmtId="0" fontId="5" fillId="33" borderId="17" xfId="0" applyFont="1" applyFill="1" applyBorder="1" applyAlignment="1">
      <alignment/>
    </xf>
    <xf numFmtId="0" fontId="5" fillId="33" borderId="29" xfId="0" applyFont="1" applyFill="1" applyBorder="1" applyAlignment="1">
      <alignment/>
    </xf>
    <xf numFmtId="0" fontId="4" fillId="33" borderId="20"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5" fillId="33" borderId="18" xfId="0" applyFont="1" applyFill="1" applyBorder="1" applyAlignment="1">
      <alignment/>
    </xf>
    <xf numFmtId="0" fontId="5" fillId="33" borderId="14" xfId="0" applyFont="1" applyFill="1" applyBorder="1" applyAlignment="1">
      <alignment/>
    </xf>
    <xf numFmtId="0" fontId="5" fillId="33" borderId="19" xfId="0" applyFont="1" applyFill="1" applyBorder="1" applyAlignment="1">
      <alignment/>
    </xf>
    <xf numFmtId="0" fontId="5" fillId="33" borderId="0" xfId="0" applyFont="1" applyFill="1" applyBorder="1" applyAlignment="1">
      <alignment/>
    </xf>
    <xf numFmtId="0" fontId="5" fillId="33" borderId="12"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4" fillId="33" borderId="36" xfId="0" applyFont="1" applyFill="1" applyBorder="1" applyAlignment="1" applyProtection="1">
      <alignment horizontal="center" vertical="center" wrapText="1"/>
      <protection locked="0"/>
    </xf>
    <xf numFmtId="0" fontId="4" fillId="33" borderId="37" xfId="0" applyFont="1" applyFill="1" applyBorder="1" applyAlignment="1" applyProtection="1">
      <alignment horizontal="center" vertical="center" wrapText="1"/>
      <protection locked="0"/>
    </xf>
    <xf numFmtId="0" fontId="4" fillId="33" borderId="26" xfId="0" applyFont="1" applyFill="1" applyBorder="1" applyAlignment="1">
      <alignment horizontal="center" vertical="center"/>
    </xf>
    <xf numFmtId="1" fontId="4" fillId="33" borderId="22" xfId="0" applyNumberFormat="1" applyFont="1" applyFill="1" applyBorder="1" applyAlignment="1">
      <alignment horizontal="center" vertical="center" wrapText="1"/>
    </xf>
    <xf numFmtId="1" fontId="4" fillId="33" borderId="19" xfId="0" applyNumberFormat="1" applyFont="1" applyFill="1" applyBorder="1" applyAlignment="1">
      <alignment horizontal="center" vertical="center" wrapText="1"/>
    </xf>
    <xf numFmtId="0" fontId="5" fillId="33" borderId="16" xfId="0" applyFont="1" applyFill="1" applyBorder="1" applyAlignment="1">
      <alignment horizontal="left" vertical="center" wrapText="1"/>
    </xf>
    <xf numFmtId="0" fontId="5" fillId="33" borderId="0" xfId="51" applyFont="1" applyFill="1" applyAlignment="1">
      <alignment horizontal="left" vertical="center" wrapText="1"/>
      <protection/>
    </xf>
    <xf numFmtId="0" fontId="5" fillId="33" borderId="0" xfId="51" applyFont="1" applyFill="1" applyAlignment="1">
      <alignment horizontal="left" vertical="top" wrapText="1"/>
      <protection/>
    </xf>
    <xf numFmtId="0" fontId="5" fillId="33" borderId="0" xfId="51" applyFont="1" applyFill="1" applyAlignment="1">
      <alignment horizontal="left"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partieIIIMePfini"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externalLink" Target="externalLinks/externalLink1.xml" /><Relationship Id="rId89" Type="http://schemas.openxmlformats.org/officeDocument/2006/relationships/externalLink" Target="externalLinks/externalLink2.xml" /><Relationship Id="rId9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jakoubovitch\Bureau\formation%20aux%20professions%20de%20la%20sant&#233;\ECOLE2007\DT2006_corrig&#233;\Document%20de%20travail%202006\HTML%20parties%20II%20et%20III\Partie%20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jakoubovitch\Bureau\formation%20aux%20professions%20de%20la%20sant&#233;\ECOLE2007\DT2006_corrig&#233;\Document%20de%20travail%202006\HTML%20parties%20II%20et%20III\Partie%20II.xls\Diplome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bCentres"/>
      <sheetName val="FluxEntrée"/>
      <sheetName val="NbInscrits"/>
      <sheetName val="Diplomes"/>
      <sheetName val="PropFemmesDipl"/>
    </sheetNames>
    <sheetDataSet>
      <sheetData sheetId="0">
        <row r="29">
          <cell r="B29">
            <v>461</v>
          </cell>
          <cell r="C29">
            <v>95</v>
          </cell>
          <cell r="D29">
            <v>39</v>
          </cell>
          <cell r="E29">
            <v>1</v>
          </cell>
          <cell r="F29">
            <v>8</v>
          </cell>
          <cell r="G29">
            <v>29</v>
          </cell>
          <cell r="H29">
            <v>29</v>
          </cell>
          <cell r="I29">
            <v>34</v>
          </cell>
          <cell r="J29">
            <v>333</v>
          </cell>
          <cell r="K29">
            <v>18</v>
          </cell>
          <cell r="L29">
            <v>37</v>
          </cell>
          <cell r="M29">
            <v>6</v>
          </cell>
          <cell r="N29">
            <v>10</v>
          </cell>
          <cell r="O29">
            <v>34</v>
          </cell>
          <cell r="P29">
            <v>4</v>
          </cell>
          <cell r="Q29">
            <v>1138</v>
          </cell>
        </row>
      </sheetData>
      <sheetData sheetId="2">
        <row r="29">
          <cell r="B29">
            <v>20321</v>
          </cell>
          <cell r="C29">
            <v>3282</v>
          </cell>
          <cell r="D29">
            <v>1666</v>
          </cell>
          <cell r="E29">
            <v>30</v>
          </cell>
          <cell r="F29">
            <v>1140</v>
          </cell>
          <cell r="G29">
            <v>1152</v>
          </cell>
          <cell r="H29">
            <v>699</v>
          </cell>
          <cell r="I29">
            <v>791</v>
          </cell>
          <cell r="J29">
            <v>85326</v>
          </cell>
          <cell r="K29">
            <v>1860</v>
          </cell>
          <cell r="L29">
            <v>6132</v>
          </cell>
          <cell r="M29">
            <v>1255</v>
          </cell>
          <cell r="N29">
            <v>1323</v>
          </cell>
          <cell r="O29">
            <v>3855</v>
          </cell>
          <cell r="P29">
            <v>392</v>
          </cell>
          <cell r="Q29">
            <v>129224</v>
          </cell>
        </row>
      </sheetData>
      <sheetData sheetId="3">
        <row r="29">
          <cell r="D29">
            <v>1674</v>
          </cell>
          <cell r="E29">
            <v>30</v>
          </cell>
          <cell r="F29">
            <v>305</v>
          </cell>
          <cell r="G29">
            <v>593</v>
          </cell>
          <cell r="H29">
            <v>426</v>
          </cell>
          <cell r="I29">
            <v>991</v>
          </cell>
          <cell r="J29">
            <v>20982</v>
          </cell>
          <cell r="K29">
            <v>499</v>
          </cell>
          <cell r="L29">
            <v>1566</v>
          </cell>
          <cell r="M29">
            <v>239</v>
          </cell>
          <cell r="N29">
            <v>352</v>
          </cell>
          <cell r="O29">
            <v>798</v>
          </cell>
          <cell r="Q29">
            <v>56632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bCentres"/>
      <sheetName val="FluxEntrée"/>
      <sheetName val="NbInscrits"/>
      <sheetName val="Diplomes"/>
      <sheetName val="PropFemmesDipl"/>
    </sheetNames>
    <sheetDataSet>
      <sheetData sheetId="3">
        <row r="29">
          <cell r="B29">
            <v>24903</v>
          </cell>
          <cell r="C29">
            <v>3177</v>
          </cell>
          <cell r="P29">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24"/>
  <sheetViews>
    <sheetView tabSelected="1" zoomScalePageLayoutView="0" workbookViewId="0" topLeftCell="A1">
      <selection activeCell="B4" sqref="B4"/>
    </sheetView>
  </sheetViews>
  <sheetFormatPr defaultColWidth="11.421875" defaultRowHeight="12.75"/>
  <cols>
    <col min="1" max="1" width="11.421875" style="212" customWidth="1"/>
    <col min="2" max="6" width="11.421875" style="2" customWidth="1"/>
    <col min="7" max="16384" width="11.421875" style="212" customWidth="1"/>
  </cols>
  <sheetData>
    <row r="1" ht="12.75">
      <c r="B1" s="2" t="s">
        <v>354</v>
      </c>
    </row>
    <row r="2" ht="12.75">
      <c r="B2" s="2" t="s">
        <v>355</v>
      </c>
    </row>
    <row r="3" ht="12.75">
      <c r="B3" s="211" t="s">
        <v>333</v>
      </c>
    </row>
    <row r="5" s="2" customFormat="1" ht="11.25">
      <c r="B5" s="213" t="s">
        <v>334</v>
      </c>
    </row>
    <row r="6" s="2" customFormat="1" ht="11.25">
      <c r="B6" s="213" t="s">
        <v>335</v>
      </c>
    </row>
    <row r="7" s="2" customFormat="1" ht="11.25">
      <c r="B7" s="213" t="s">
        <v>336</v>
      </c>
    </row>
    <row r="8" s="2" customFormat="1" ht="11.25">
      <c r="B8" s="213" t="s">
        <v>337</v>
      </c>
    </row>
    <row r="9" s="2" customFormat="1" ht="11.25">
      <c r="B9" s="213" t="s">
        <v>338</v>
      </c>
    </row>
    <row r="10" s="2" customFormat="1" ht="11.25">
      <c r="B10" s="213" t="s">
        <v>339</v>
      </c>
    </row>
    <row r="11" s="2" customFormat="1" ht="11.25">
      <c r="B11" s="213" t="s">
        <v>340</v>
      </c>
    </row>
    <row r="12" s="2" customFormat="1" ht="11.25">
      <c r="B12" s="213" t="s">
        <v>341</v>
      </c>
    </row>
    <row r="13" s="2" customFormat="1" ht="11.25">
      <c r="B13" s="213" t="s">
        <v>342</v>
      </c>
    </row>
    <row r="14" s="2" customFormat="1" ht="11.25">
      <c r="B14" s="213" t="s">
        <v>343</v>
      </c>
    </row>
    <row r="15" s="2" customFormat="1" ht="11.25">
      <c r="B15" s="213" t="s">
        <v>344</v>
      </c>
    </row>
    <row r="16" s="2" customFormat="1" ht="11.25">
      <c r="B16" s="213" t="s">
        <v>345</v>
      </c>
    </row>
    <row r="17" s="2" customFormat="1" ht="11.25">
      <c r="B17" s="213" t="s">
        <v>346</v>
      </c>
    </row>
    <row r="18" s="2" customFormat="1" ht="11.25">
      <c r="B18" s="213" t="s">
        <v>347</v>
      </c>
    </row>
    <row r="19" s="2" customFormat="1" ht="11.25">
      <c r="B19" s="213" t="s">
        <v>348</v>
      </c>
    </row>
    <row r="20" s="2" customFormat="1" ht="11.25">
      <c r="B20" s="213" t="s">
        <v>349</v>
      </c>
    </row>
    <row r="21" s="2" customFormat="1" ht="11.25">
      <c r="B21" s="213" t="s">
        <v>350</v>
      </c>
    </row>
    <row r="22" s="2" customFormat="1" ht="11.25">
      <c r="B22" s="213" t="s">
        <v>351</v>
      </c>
    </row>
    <row r="23" s="2" customFormat="1" ht="11.25">
      <c r="B23" s="213" t="s">
        <v>352</v>
      </c>
    </row>
    <row r="24" s="2" customFormat="1" ht="11.25">
      <c r="B24" s="213" t="s">
        <v>353</v>
      </c>
    </row>
    <row r="25" s="2" customFormat="1" ht="11.25"/>
  </sheetData>
  <sheetProtection/>
  <hyperlinks>
    <hyperlink ref="B5" location="A_base!A1" display="Formations de base"/>
    <hyperlink ref="B6" location="A_amb!A1" display="Discipline : 413 – écoles d’ambulanciers"/>
    <hyperlink ref="B7" location="A_inf!A1" display="Discipline : 414 – instituts de formation en soins infirmiers"/>
    <hyperlink ref="B8" location="A_sagF!A1" display="Discipline : 415 – ecoles de sages femmes"/>
    <hyperlink ref="B9" location="A_massK!A1" display="Discipline : 416 – écoles de masseurs kinésitherapeutes"/>
    <hyperlink ref="B10" location="A_tecLM!A1" display="Discipline : 417 – écoles de techniciens en laboratoire médical"/>
    <hyperlink ref="B11" location="A_aidS!A1" display="Discipline : 419 – écoles d’aides soignants"/>
    <hyperlink ref="B12" location="A_pedP!A1" display="Discipline : 420 – écoles de pédicures podologues"/>
    <hyperlink ref="B13" location="A_manERM!A1" display="Discipline : 421 – écoles de manipulateurs d’électro-radiologie médicale"/>
    <hyperlink ref="B14" location="A_ergo!A1" display="Discipline : 423 – écoles d’ergothérapeutes"/>
    <hyperlink ref="B15" location="A_psyMot!A1" display="Discipline : 424 – écoles de psychomotriciens"/>
    <hyperlink ref="B16" location="A_auxPuer!A1" display="Discipline : 456 – écoles d’auxiliaires de puériculture"/>
    <hyperlink ref="B17" location="A_Spe!A1" display="Specialisations"/>
    <hyperlink ref="B18" location="A_puer!A1" display="Discipline : 418 – écoles de puéricultrices"/>
    <hyperlink ref="B19" location="A_infAnes!A1" display="Discipline : 425 – écoles d’infirmiers anesthésistes"/>
    <hyperlink ref="B20" location="A_infBloc!A1" display="Discipline : 426 – écoles d’infirmiers de bloc opératoire"/>
    <hyperlink ref="B21" location="A_cadreS!A1" display="Discipline : 453 – écoles de cadres de santé"/>
    <hyperlink ref="B22" location="candLibre!A1" display="Validation des acquis de l’experience"/>
    <hyperlink ref="B23" location="NbcentresAn!A1" display="Tableaux regionaux"/>
    <hyperlink ref="B24" location="NbcentresAn!A1" display="Tableaux chronologique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56"/>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8" ht="11.25">
      <c r="A1" s="214" t="s">
        <v>218</v>
      </c>
      <c r="B1" s="214"/>
      <c r="C1" s="214"/>
      <c r="D1" s="214"/>
      <c r="E1" s="214"/>
      <c r="F1" s="214"/>
      <c r="G1" s="214"/>
      <c r="H1" s="214"/>
    </row>
    <row r="3" spans="1:7" ht="11.25">
      <c r="A3" s="223" t="s">
        <v>61</v>
      </c>
      <c r="B3" s="223"/>
      <c r="C3" s="223"/>
      <c r="D3" s="223"/>
      <c r="E3" s="223"/>
      <c r="F3" s="223"/>
      <c r="G3" s="3"/>
    </row>
    <row r="4" spans="1:7" ht="8.25" customHeight="1">
      <c r="A4" s="3"/>
      <c r="B4" s="4"/>
      <c r="C4" s="4"/>
      <c r="D4" s="5"/>
      <c r="E4" s="6"/>
      <c r="F4" s="4"/>
      <c r="G4" s="3"/>
    </row>
    <row r="5" spans="1:7" ht="11.25">
      <c r="A5" s="318" t="s">
        <v>45</v>
      </c>
      <c r="B5" s="321" t="s">
        <v>46</v>
      </c>
      <c r="C5" s="215" t="s">
        <v>54</v>
      </c>
      <c r="D5" s="217" t="s">
        <v>45</v>
      </c>
      <c r="E5" s="218"/>
      <c r="F5" s="218"/>
      <c r="G5" s="219"/>
    </row>
    <row r="6" spans="1:7" ht="11.25">
      <c r="A6" s="319"/>
      <c r="B6" s="322"/>
      <c r="C6" s="216"/>
      <c r="D6" s="7" t="s">
        <v>47</v>
      </c>
      <c r="E6" s="7" t="s">
        <v>48</v>
      </c>
      <c r="F6" s="8" t="s">
        <v>0</v>
      </c>
      <c r="G6" s="9" t="s">
        <v>49</v>
      </c>
    </row>
    <row r="7" spans="1:7" ht="15" customHeight="1">
      <c r="A7" s="319"/>
      <c r="B7" s="220" t="s">
        <v>305</v>
      </c>
      <c r="C7" s="30" t="s">
        <v>305</v>
      </c>
      <c r="D7" s="12">
        <v>2379</v>
      </c>
      <c r="E7" s="12">
        <v>628</v>
      </c>
      <c r="F7" s="32">
        <f>SUM(D7:E7)</f>
        <v>3007</v>
      </c>
      <c r="G7" s="12">
        <v>25</v>
      </c>
    </row>
    <row r="8" spans="1:7" ht="11.25">
      <c r="A8" s="319"/>
      <c r="B8" s="221"/>
      <c r="C8" s="30" t="s">
        <v>306</v>
      </c>
      <c r="D8" s="15">
        <v>22947</v>
      </c>
      <c r="E8" s="15">
        <v>4781</v>
      </c>
      <c r="F8" s="33">
        <f>SUM(D8:E8)</f>
        <v>27728</v>
      </c>
      <c r="G8" s="15">
        <v>97</v>
      </c>
    </row>
    <row r="9" spans="1:7" ht="11.25">
      <c r="A9" s="319"/>
      <c r="B9" s="222"/>
      <c r="C9" s="16" t="s">
        <v>0</v>
      </c>
      <c r="D9" s="17">
        <f>SUM(D7:D8)</f>
        <v>25326</v>
      </c>
      <c r="E9" s="17">
        <f>SUM(E7:E8)</f>
        <v>5409</v>
      </c>
      <c r="F9" s="17">
        <f>SUM(F7:F8)</f>
        <v>30735</v>
      </c>
      <c r="G9" s="17">
        <f>SUM(G7:G8)</f>
        <v>122</v>
      </c>
    </row>
    <row r="10" spans="1:7" ht="15" customHeight="1">
      <c r="A10" s="319"/>
      <c r="B10" s="220" t="s">
        <v>306</v>
      </c>
      <c r="C10" s="30" t="s">
        <v>305</v>
      </c>
      <c r="D10" s="12">
        <v>2693</v>
      </c>
      <c r="E10" s="11">
        <v>511</v>
      </c>
      <c r="F10" s="32">
        <f>SUM(D10:E10)</f>
        <v>3204</v>
      </c>
      <c r="G10" s="12">
        <v>29</v>
      </c>
    </row>
    <row r="11" spans="1:7" ht="11.25">
      <c r="A11" s="319"/>
      <c r="B11" s="221"/>
      <c r="C11" s="30" t="s">
        <v>306</v>
      </c>
      <c r="D11" s="15">
        <v>21234</v>
      </c>
      <c r="E11" s="11">
        <v>4322</v>
      </c>
      <c r="F11" s="33">
        <f>SUM(D11:E11)</f>
        <v>25556</v>
      </c>
      <c r="G11" s="15">
        <v>57</v>
      </c>
    </row>
    <row r="12" spans="1:7" ht="15" customHeight="1">
      <c r="A12" s="319"/>
      <c r="B12" s="222"/>
      <c r="C12" s="20" t="s">
        <v>0</v>
      </c>
      <c r="D12" s="17">
        <f>SUM(D10:D11)</f>
        <v>23927</v>
      </c>
      <c r="E12" s="17">
        <f>SUM(E10:E11)</f>
        <v>4833</v>
      </c>
      <c r="F12" s="17">
        <f>SUM(F10:F11)</f>
        <v>28760</v>
      </c>
      <c r="G12" s="17">
        <f>SUM(G10:G11)</f>
        <v>86</v>
      </c>
    </row>
    <row r="13" spans="1:7" ht="15" customHeight="1">
      <c r="A13" s="319"/>
      <c r="B13" s="220" t="s">
        <v>307</v>
      </c>
      <c r="C13" s="10" t="s">
        <v>305</v>
      </c>
      <c r="D13" s="11">
        <v>2997</v>
      </c>
      <c r="E13" s="12">
        <v>564</v>
      </c>
      <c r="F13" s="32">
        <f>SUM(D13:E13)</f>
        <v>3561</v>
      </c>
      <c r="G13" s="12">
        <v>11</v>
      </c>
    </row>
    <row r="14" spans="1:7" ht="11.25">
      <c r="A14" s="319"/>
      <c r="B14" s="221"/>
      <c r="C14" s="14" t="s">
        <v>306</v>
      </c>
      <c r="D14" s="11">
        <v>20954</v>
      </c>
      <c r="E14" s="15">
        <v>4105</v>
      </c>
      <c r="F14" s="33">
        <f>SUM(D14:E14)</f>
        <v>25059</v>
      </c>
      <c r="G14" s="15">
        <v>86</v>
      </c>
    </row>
    <row r="15" spans="1:7" ht="11.25">
      <c r="A15" s="319"/>
      <c r="B15" s="221"/>
      <c r="C15" s="18" t="s">
        <v>0</v>
      </c>
      <c r="D15" s="17">
        <f>SUM(D13:D14)</f>
        <v>23951</v>
      </c>
      <c r="E15" s="17">
        <f>SUM(E13:E14)</f>
        <v>4669</v>
      </c>
      <c r="F15" s="17">
        <f>SUM(F13:F14)</f>
        <v>28620</v>
      </c>
      <c r="G15" s="17">
        <f>SUM(G13:G14)</f>
        <v>97</v>
      </c>
    </row>
    <row r="16" spans="1:7" ht="11.25">
      <c r="A16" s="320"/>
      <c r="B16" s="230" t="s">
        <v>0</v>
      </c>
      <c r="C16" s="231"/>
      <c r="D16" s="17">
        <f>SUM(D15,D12,D9)</f>
        <v>73204</v>
      </c>
      <c r="E16" s="17">
        <f>SUM(E15,E12,E9)</f>
        <v>14911</v>
      </c>
      <c r="F16" s="17">
        <f>SUM(D16:E16)</f>
        <v>88115</v>
      </c>
      <c r="G16" s="17">
        <f>SUM(G15,G12,G9)</f>
        <v>305</v>
      </c>
    </row>
    <row r="17" spans="1:7" ht="11.25">
      <c r="A17" s="78"/>
      <c r="B17" s="30" t="s">
        <v>316</v>
      </c>
      <c r="C17" s="18"/>
      <c r="D17" s="13"/>
      <c r="E17" s="13"/>
      <c r="F17" s="13"/>
      <c r="G17" s="13"/>
    </row>
    <row r="18" spans="1:7" ht="11.25">
      <c r="A18" s="78"/>
      <c r="B18" s="18"/>
      <c r="C18" s="18"/>
      <c r="D18" s="13"/>
      <c r="E18" s="13"/>
      <c r="F18" s="13"/>
      <c r="G18" s="13"/>
    </row>
    <row r="19" spans="1:7" ht="11.25">
      <c r="A19" s="78"/>
      <c r="B19" s="18"/>
      <c r="C19" s="18"/>
      <c r="D19" s="13"/>
      <c r="E19" s="13"/>
      <c r="F19" s="13"/>
      <c r="G19" s="13"/>
    </row>
    <row r="20" spans="1:7" ht="16.5" customHeight="1">
      <c r="A20" s="25"/>
      <c r="B20" s="25"/>
      <c r="C20" s="25"/>
      <c r="D20" s="7" t="s">
        <v>47</v>
      </c>
      <c r="E20" s="7" t="s">
        <v>48</v>
      </c>
      <c r="F20" s="8" t="s">
        <v>0</v>
      </c>
      <c r="G20" s="24"/>
    </row>
    <row r="21" spans="1:7" ht="11.25">
      <c r="A21" s="224" t="s">
        <v>299</v>
      </c>
      <c r="B21" s="244"/>
      <c r="C21" s="225"/>
      <c r="D21" s="233">
        <v>508</v>
      </c>
      <c r="E21" s="233">
        <v>103</v>
      </c>
      <c r="F21" s="235">
        <v>611</v>
      </c>
      <c r="G21" s="26"/>
    </row>
    <row r="22" spans="1:7" ht="11.25">
      <c r="A22" s="228" t="s">
        <v>300</v>
      </c>
      <c r="B22" s="232"/>
      <c r="C22" s="229"/>
      <c r="D22" s="234"/>
      <c r="E22" s="234"/>
      <c r="F22" s="236"/>
      <c r="G22" s="27"/>
    </row>
    <row r="23" spans="1:7" ht="11.25">
      <c r="A23" s="23"/>
      <c r="B23" s="23"/>
      <c r="C23" s="23"/>
      <c r="D23" s="28"/>
      <c r="E23" s="28"/>
      <c r="F23" s="28"/>
      <c r="G23" s="27"/>
    </row>
    <row r="24" spans="1:7" ht="11.25">
      <c r="A24" s="223" t="s">
        <v>58</v>
      </c>
      <c r="B24" s="223"/>
      <c r="C24" s="223"/>
      <c r="D24" s="223"/>
      <c r="E24" s="223"/>
      <c r="F24" s="223"/>
      <c r="G24" s="3"/>
    </row>
    <row r="25" spans="1:7" ht="8.25" customHeight="1">
      <c r="A25" s="6"/>
      <c r="B25" s="23"/>
      <c r="C25" s="23"/>
      <c r="D25" s="23"/>
      <c r="E25" s="23"/>
      <c r="F25" s="6"/>
      <c r="G25" s="27"/>
    </row>
    <row r="26" spans="1:7" ht="15.75" customHeight="1">
      <c r="A26" s="6"/>
      <c r="B26" s="23"/>
      <c r="C26" s="23"/>
      <c r="D26" s="7" t="s">
        <v>47</v>
      </c>
      <c r="E26" s="7" t="s">
        <v>48</v>
      </c>
      <c r="F26" s="8" t="s">
        <v>0</v>
      </c>
      <c r="G26" s="27"/>
    </row>
    <row r="27" spans="1:7" ht="11.25">
      <c r="A27" s="246" t="s">
        <v>309</v>
      </c>
      <c r="B27" s="247"/>
      <c r="C27" s="248"/>
      <c r="D27" s="29">
        <v>22722</v>
      </c>
      <c r="E27" s="29">
        <v>4828</v>
      </c>
      <c r="F27" s="17">
        <f>SUM(D27:E27)</f>
        <v>27550</v>
      </c>
      <c r="G27" s="27"/>
    </row>
    <row r="28" spans="1:7" ht="11.25">
      <c r="A28" s="243" t="s">
        <v>310</v>
      </c>
      <c r="B28" s="243"/>
      <c r="C28" s="243"/>
      <c r="D28" s="243"/>
      <c r="E28" s="243"/>
      <c r="F28" s="243"/>
      <c r="G28" s="27"/>
    </row>
    <row r="29" spans="1:7" ht="11.25">
      <c r="A29" s="30"/>
      <c r="B29" s="31"/>
      <c r="C29" s="31"/>
      <c r="D29" s="27"/>
      <c r="E29" s="27"/>
      <c r="F29" s="27"/>
      <c r="G29" s="27"/>
    </row>
    <row r="30" spans="1:7" ht="11.25">
      <c r="A30" s="223" t="s">
        <v>59</v>
      </c>
      <c r="B30" s="223"/>
      <c r="C30" s="223"/>
      <c r="D30" s="223"/>
      <c r="E30" s="223"/>
      <c r="F30" s="223"/>
      <c r="G30" s="3"/>
    </row>
    <row r="31" spans="1:7" ht="8.25" customHeight="1">
      <c r="A31" s="3"/>
      <c r="B31" s="23"/>
      <c r="C31" s="23"/>
      <c r="D31" s="6"/>
      <c r="E31" s="4"/>
      <c r="F31" s="4"/>
      <c r="G31" s="27"/>
    </row>
    <row r="32" spans="1:7" ht="16.5" customHeight="1">
      <c r="A32" s="23"/>
      <c r="B32" s="23"/>
      <c r="C32" s="7" t="s">
        <v>54</v>
      </c>
      <c r="D32" s="7" t="s">
        <v>47</v>
      </c>
      <c r="E32" s="7" t="s">
        <v>48</v>
      </c>
      <c r="F32" s="8" t="s">
        <v>0</v>
      </c>
      <c r="G32" s="27"/>
    </row>
    <row r="33" spans="1:7" ht="11.25">
      <c r="A33" s="251" t="s">
        <v>289</v>
      </c>
      <c r="B33" s="252"/>
      <c r="C33" s="30" t="s">
        <v>305</v>
      </c>
      <c r="D33" s="12">
        <v>20437</v>
      </c>
      <c r="E33" s="11">
        <v>3408</v>
      </c>
      <c r="F33" s="32">
        <f>SUM(D33:E33)</f>
        <v>23845</v>
      </c>
      <c r="G33" s="27"/>
    </row>
    <row r="34" spans="1:7" ht="11.25">
      <c r="A34" s="253"/>
      <c r="B34" s="254"/>
      <c r="C34" s="30" t="s">
        <v>306</v>
      </c>
      <c r="D34" s="15">
        <v>3904</v>
      </c>
      <c r="E34" s="11">
        <v>856</v>
      </c>
      <c r="F34" s="33">
        <f>SUM(D34:E34)</f>
        <v>4760</v>
      </c>
      <c r="G34" s="27"/>
    </row>
    <row r="35" spans="1:7" ht="11.25">
      <c r="A35" s="255"/>
      <c r="B35" s="256"/>
      <c r="C35" s="20" t="s">
        <v>0</v>
      </c>
      <c r="D35" s="17">
        <f>SUM(D33:D34)</f>
        <v>24341</v>
      </c>
      <c r="E35" s="17">
        <f>SUM(E33:E34)</f>
        <v>4264</v>
      </c>
      <c r="F35" s="17">
        <f>SUM(F33:F34)</f>
        <v>28605</v>
      </c>
      <c r="G35" s="27"/>
    </row>
    <row r="36" spans="1:7" ht="11.25">
      <c r="A36" s="251" t="s">
        <v>290</v>
      </c>
      <c r="B36" s="252"/>
      <c r="C36" s="30" t="s">
        <v>305</v>
      </c>
      <c r="D36" s="12">
        <v>18839</v>
      </c>
      <c r="E36" s="11">
        <v>2999</v>
      </c>
      <c r="F36" s="32">
        <f>SUM(D36:E36)</f>
        <v>21838</v>
      </c>
      <c r="G36" s="23"/>
    </row>
    <row r="37" spans="1:7" ht="11.25">
      <c r="A37" s="253"/>
      <c r="B37" s="254"/>
      <c r="C37" s="30" t="s">
        <v>306</v>
      </c>
      <c r="D37" s="15">
        <v>3517</v>
      </c>
      <c r="E37" s="11">
        <v>738</v>
      </c>
      <c r="F37" s="33">
        <f>SUM(D37:E37)</f>
        <v>4255</v>
      </c>
      <c r="G37" s="23"/>
    </row>
    <row r="38" spans="1:7" ht="11.25">
      <c r="A38" s="255"/>
      <c r="B38" s="256"/>
      <c r="C38" s="20" t="s">
        <v>0</v>
      </c>
      <c r="D38" s="17">
        <f>SUM(D36:D37)</f>
        <v>22356</v>
      </c>
      <c r="E38" s="17">
        <f>SUM(E36:E37)</f>
        <v>3737</v>
      </c>
      <c r="F38" s="17">
        <f>SUM(F36:F37)</f>
        <v>26093</v>
      </c>
      <c r="G38" s="23"/>
    </row>
    <row r="39" spans="1:7" ht="12.75" customHeight="1">
      <c r="A39" s="224" t="s">
        <v>291</v>
      </c>
      <c r="B39" s="225"/>
      <c r="C39" s="30" t="s">
        <v>305</v>
      </c>
      <c r="D39" s="12">
        <v>300</v>
      </c>
      <c r="E39" s="11">
        <v>60</v>
      </c>
      <c r="F39" s="32">
        <f>SUM(D39:E39)</f>
        <v>360</v>
      </c>
      <c r="G39" s="23"/>
    </row>
    <row r="40" spans="1:7" ht="12.75" customHeight="1">
      <c r="A40" s="226"/>
      <c r="B40" s="227"/>
      <c r="C40" s="30" t="s">
        <v>306</v>
      </c>
      <c r="D40" s="15">
        <v>45</v>
      </c>
      <c r="E40" s="11">
        <v>17</v>
      </c>
      <c r="F40" s="33">
        <f>SUM(D40:E40)</f>
        <v>62</v>
      </c>
      <c r="G40" s="23"/>
    </row>
    <row r="41" spans="1:7" ht="12.75" customHeight="1">
      <c r="A41" s="228"/>
      <c r="B41" s="229"/>
      <c r="C41" s="20" t="s">
        <v>0</v>
      </c>
      <c r="D41" s="17">
        <f>SUM(D39:D40)</f>
        <v>345</v>
      </c>
      <c r="E41" s="17">
        <f>SUM(E39:E40)</f>
        <v>77</v>
      </c>
      <c r="F41" s="17">
        <f>SUM(F39:F40)</f>
        <v>422</v>
      </c>
      <c r="G41" s="23"/>
    </row>
    <row r="42" spans="1:7" ht="12.75" customHeight="1">
      <c r="A42" s="224" t="s">
        <v>292</v>
      </c>
      <c r="B42" s="225"/>
      <c r="C42" s="30" t="s">
        <v>305</v>
      </c>
      <c r="D42" s="12">
        <v>250</v>
      </c>
      <c r="E42" s="11">
        <v>46</v>
      </c>
      <c r="F42" s="32">
        <f>SUM(D42:E42)</f>
        <v>296</v>
      </c>
      <c r="G42" s="34"/>
    </row>
    <row r="43" spans="1:7" ht="12.75" customHeight="1">
      <c r="A43" s="226"/>
      <c r="B43" s="227"/>
      <c r="C43" s="30" t="s">
        <v>306</v>
      </c>
      <c r="D43" s="15">
        <v>41</v>
      </c>
      <c r="E43" s="11">
        <v>17</v>
      </c>
      <c r="F43" s="33">
        <f>SUM(D43:E43)</f>
        <v>58</v>
      </c>
      <c r="G43" s="34"/>
    </row>
    <row r="44" spans="1:7" ht="12.75" customHeight="1">
      <c r="A44" s="228"/>
      <c r="B44" s="229"/>
      <c r="C44" s="20" t="s">
        <v>0</v>
      </c>
      <c r="D44" s="17">
        <f>SUM(D42:D43)</f>
        <v>291</v>
      </c>
      <c r="E44" s="17">
        <f>SUM(E42:E43)</f>
        <v>63</v>
      </c>
      <c r="F44" s="17">
        <f>SUM(F42:F43)</f>
        <v>354</v>
      </c>
      <c r="G44" s="34"/>
    </row>
    <row r="45" spans="1:7" ht="11.25">
      <c r="A45" s="27"/>
      <c r="B45" s="27"/>
      <c r="C45" s="27"/>
      <c r="D45" s="35"/>
      <c r="E45" s="35"/>
      <c r="F45" s="35"/>
      <c r="G45" s="23"/>
    </row>
    <row r="46" spans="1:7" ht="11.25">
      <c r="A46" s="223" t="s">
        <v>119</v>
      </c>
      <c r="B46" s="223"/>
      <c r="C46" s="223"/>
      <c r="D46" s="223"/>
      <c r="E46" s="223"/>
      <c r="F46" s="223"/>
      <c r="G46" s="3"/>
    </row>
    <row r="47" spans="1:7" ht="8.25" customHeight="1">
      <c r="A47" s="3"/>
      <c r="B47" s="23"/>
      <c r="C47" s="23"/>
      <c r="D47" s="23"/>
      <c r="E47" s="23"/>
      <c r="F47" s="23"/>
      <c r="G47" s="23"/>
    </row>
    <row r="48" spans="1:7" ht="17.25" customHeight="1">
      <c r="A48" s="25"/>
      <c r="B48" s="25"/>
      <c r="C48" s="25"/>
      <c r="D48" s="7" t="s">
        <v>47</v>
      </c>
      <c r="E48" s="7" t="s">
        <v>48</v>
      </c>
      <c r="F48" s="8" t="s">
        <v>0</v>
      </c>
      <c r="G48" s="23"/>
    </row>
    <row r="49" spans="1:7" ht="27" customHeight="1">
      <c r="A49" s="224" t="s">
        <v>65</v>
      </c>
      <c r="B49" s="244"/>
      <c r="C49" s="225"/>
      <c r="D49" s="36">
        <v>153378</v>
      </c>
      <c r="E49" s="36">
        <v>30322</v>
      </c>
      <c r="F49" s="37">
        <f>SUM(D49:E49)</f>
        <v>183700</v>
      </c>
      <c r="G49" s="23"/>
    </row>
    <row r="50" spans="1:7" ht="12.75" customHeight="1">
      <c r="A50" s="228" t="s">
        <v>120</v>
      </c>
      <c r="B50" s="232"/>
      <c r="C50" s="229"/>
      <c r="D50" s="38">
        <v>28081</v>
      </c>
      <c r="E50" s="38">
        <v>5723</v>
      </c>
      <c r="F50" s="39">
        <f>SUM(D50:E50)</f>
        <v>33804</v>
      </c>
      <c r="G50" s="23"/>
    </row>
    <row r="51" spans="1:7" ht="11.25">
      <c r="A51" s="27" t="s">
        <v>66</v>
      </c>
      <c r="B51" s="27"/>
      <c r="C51" s="27"/>
      <c r="D51" s="27"/>
      <c r="E51" s="27"/>
      <c r="F51" s="23"/>
      <c r="G51" s="23"/>
    </row>
    <row r="52" spans="1:7" ht="11.25">
      <c r="A52" s="27"/>
      <c r="B52" s="27"/>
      <c r="C52" s="27"/>
      <c r="D52" s="27"/>
      <c r="E52" s="27"/>
      <c r="F52" s="23"/>
      <c r="G52" s="23"/>
    </row>
    <row r="53" spans="1:7" ht="11.25">
      <c r="A53" s="223" t="s">
        <v>60</v>
      </c>
      <c r="B53" s="223"/>
      <c r="C53" s="223"/>
      <c r="D53" s="223"/>
      <c r="E53" s="223"/>
      <c r="F53" s="223"/>
      <c r="G53" s="3"/>
    </row>
    <row r="54" spans="1:7" ht="8.25" customHeight="1">
      <c r="A54" s="40"/>
      <c r="B54" s="6"/>
      <c r="C54" s="6"/>
      <c r="D54" s="4"/>
      <c r="F54" s="23"/>
      <c r="G54" s="23"/>
    </row>
    <row r="55" spans="1:7" ht="11.25">
      <c r="A55" s="85" t="s">
        <v>51</v>
      </c>
      <c r="B55" s="85" t="s">
        <v>52</v>
      </c>
      <c r="C55" s="257" t="s">
        <v>53</v>
      </c>
      <c r="D55" s="258"/>
      <c r="E55" s="239" t="s">
        <v>0</v>
      </c>
      <c r="F55" s="240"/>
      <c r="G55" s="23"/>
    </row>
    <row r="56" spans="1:7" ht="11.25">
      <c r="A56" s="86">
        <v>266</v>
      </c>
      <c r="B56" s="86">
        <v>59</v>
      </c>
      <c r="C56" s="237">
        <v>0</v>
      </c>
      <c r="D56" s="238"/>
      <c r="E56" s="241">
        <f>SUM(A56:D56)</f>
        <v>325</v>
      </c>
      <c r="F56" s="242"/>
      <c r="G56" s="23"/>
    </row>
  </sheetData>
  <sheetProtection/>
  <mergeCells count="31">
    <mergeCell ref="A42:B44"/>
    <mergeCell ref="C56:D56"/>
    <mergeCell ref="E56:F56"/>
    <mergeCell ref="A46:F46"/>
    <mergeCell ref="A49:C49"/>
    <mergeCell ref="A50:C50"/>
    <mergeCell ref="A53:F53"/>
    <mergeCell ref="C55:D55"/>
    <mergeCell ref="E55:F55"/>
    <mergeCell ref="A27:C27"/>
    <mergeCell ref="A30:F30"/>
    <mergeCell ref="A33:B35"/>
    <mergeCell ref="A36:B38"/>
    <mergeCell ref="A39:B41"/>
    <mergeCell ref="A28:F28"/>
    <mergeCell ref="A21:C21"/>
    <mergeCell ref="D5:G5"/>
    <mergeCell ref="B7:B9"/>
    <mergeCell ref="B10:B12"/>
    <mergeCell ref="B13:B15"/>
    <mergeCell ref="B16:C16"/>
    <mergeCell ref="A24:F24"/>
    <mergeCell ref="D21:D22"/>
    <mergeCell ref="E21:E22"/>
    <mergeCell ref="F21:F22"/>
    <mergeCell ref="A22:C22"/>
    <mergeCell ref="A1:H1"/>
    <mergeCell ref="A3:F3"/>
    <mergeCell ref="A5:A16"/>
    <mergeCell ref="B5:B6"/>
    <mergeCell ref="C5:C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35:F41 F9:F16" formula="1"/>
  </ignoredErrors>
</worksheet>
</file>

<file path=xl/worksheets/sheet11.xml><?xml version="1.0" encoding="utf-8"?>
<worksheet xmlns="http://schemas.openxmlformats.org/spreadsheetml/2006/main" xmlns:r="http://schemas.openxmlformats.org/officeDocument/2006/relationships">
  <dimension ref="A1:P47"/>
  <sheetViews>
    <sheetView showGridLines="0" zoomScalePageLayoutView="0" workbookViewId="0" topLeftCell="A1">
      <selection activeCell="A1" sqref="A1:H1"/>
    </sheetView>
  </sheetViews>
  <sheetFormatPr defaultColWidth="11.421875" defaultRowHeight="12.75"/>
  <cols>
    <col min="1" max="1" width="31.140625" style="2" customWidth="1"/>
    <col min="2" max="2" width="10.57421875" style="2" customWidth="1"/>
    <col min="3" max="3" width="10.28125" style="2" customWidth="1"/>
    <col min="4" max="4" width="9.7109375" style="2" customWidth="1"/>
    <col min="5" max="5" width="11.421875" style="2" customWidth="1"/>
    <col min="6" max="6" width="8.7109375" style="2" customWidth="1"/>
    <col min="7" max="7" width="7.421875" style="2" customWidth="1"/>
    <col min="8" max="8" width="7.7109375" style="2" customWidth="1"/>
    <col min="9" max="9" width="3.140625" style="2" customWidth="1"/>
    <col min="10" max="16384" width="11.421875" style="2" customWidth="1"/>
  </cols>
  <sheetData>
    <row r="1" spans="1:8" ht="11.25">
      <c r="A1" s="214" t="s">
        <v>218</v>
      </c>
      <c r="B1" s="214"/>
      <c r="C1" s="214"/>
      <c r="D1" s="214"/>
      <c r="E1" s="214"/>
      <c r="F1" s="214"/>
      <c r="G1" s="214"/>
      <c r="H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64">
        <v>69.2</v>
      </c>
      <c r="C12" s="56">
        <v>0.1</v>
      </c>
      <c r="D12" s="64">
        <v>3.4</v>
      </c>
      <c r="E12" s="56">
        <v>6.9</v>
      </c>
      <c r="F12" s="64">
        <v>20.5</v>
      </c>
      <c r="G12" s="56">
        <v>0</v>
      </c>
      <c r="H12" s="59">
        <f>SUM(B12:G12)</f>
        <v>100.10000000000001</v>
      </c>
    </row>
    <row r="13" spans="1:8" ht="11.25">
      <c r="A13" s="65" t="s">
        <v>21</v>
      </c>
      <c r="B13" s="64"/>
      <c r="C13" s="58"/>
      <c r="D13" s="64"/>
      <c r="E13" s="58"/>
      <c r="F13" s="64"/>
      <c r="G13" s="66"/>
      <c r="H13" s="67">
        <v>29181</v>
      </c>
    </row>
    <row r="14" spans="1:8" ht="11.25">
      <c r="A14" s="63" t="s">
        <v>63</v>
      </c>
      <c r="B14" s="56">
        <v>69.4</v>
      </c>
      <c r="C14" s="56">
        <v>0.2</v>
      </c>
      <c r="D14" s="56">
        <v>4.6</v>
      </c>
      <c r="E14" s="56">
        <v>5.6</v>
      </c>
      <c r="F14" s="56">
        <v>20.1</v>
      </c>
      <c r="G14" s="50">
        <v>0</v>
      </c>
      <c r="H14" s="59">
        <f>SUM(B14:G14)</f>
        <v>99.9</v>
      </c>
    </row>
    <row r="15" spans="1:8" ht="11.25">
      <c r="A15" s="65" t="s">
        <v>21</v>
      </c>
      <c r="B15" s="58"/>
      <c r="C15" s="58"/>
      <c r="D15" s="58"/>
      <c r="E15" s="58"/>
      <c r="F15" s="58"/>
      <c r="G15" s="66"/>
      <c r="H15" s="67">
        <v>86575</v>
      </c>
    </row>
    <row r="16" spans="1:8" ht="16.5" customHeight="1">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8" ht="12.75" customHeight="1">
      <c r="A19" s="263" t="s">
        <v>15</v>
      </c>
      <c r="B19" s="268" t="s">
        <v>311</v>
      </c>
      <c r="C19" s="269"/>
      <c r="D19" s="268" t="s">
        <v>63</v>
      </c>
      <c r="E19" s="269"/>
      <c r="F19" s="64"/>
      <c r="G19" s="68"/>
      <c r="H19" s="69"/>
    </row>
    <row r="20" spans="1:10" ht="21.75" customHeight="1">
      <c r="A20" s="264"/>
      <c r="B20" s="270"/>
      <c r="C20" s="271"/>
      <c r="D20" s="270"/>
      <c r="E20" s="271"/>
      <c r="F20" s="64"/>
      <c r="G20" s="68"/>
      <c r="H20" s="69"/>
      <c r="J20" s="137"/>
    </row>
    <row r="21" spans="1:9" ht="11.25">
      <c r="A21" s="73" t="s">
        <v>22</v>
      </c>
      <c r="B21" s="272">
        <v>31.8</v>
      </c>
      <c r="C21" s="273">
        <v>31.8</v>
      </c>
      <c r="D21" s="272">
        <v>14.1</v>
      </c>
      <c r="E21" s="273"/>
      <c r="F21" s="64"/>
      <c r="G21" s="137"/>
      <c r="H21" s="69"/>
      <c r="I21" s="137"/>
    </row>
    <row r="22" spans="1:8" ht="11.25">
      <c r="A22" s="74" t="s">
        <v>23</v>
      </c>
      <c r="B22" s="259">
        <v>35.9</v>
      </c>
      <c r="C22" s="260">
        <v>35.9</v>
      </c>
      <c r="D22" s="259">
        <v>44.4</v>
      </c>
      <c r="E22" s="260"/>
      <c r="F22" s="64"/>
      <c r="G22" s="137"/>
      <c r="H22" s="69"/>
    </row>
    <row r="23" spans="1:8" ht="11.25">
      <c r="A23" s="74" t="s">
        <v>24</v>
      </c>
      <c r="B23" s="259">
        <v>7.9</v>
      </c>
      <c r="C23" s="260">
        <v>7.9</v>
      </c>
      <c r="D23" s="259">
        <v>14.6</v>
      </c>
      <c r="E23" s="260"/>
      <c r="F23" s="64"/>
      <c r="G23" s="137"/>
      <c r="H23" s="69"/>
    </row>
    <row r="24" spans="1:8" ht="11.25">
      <c r="A24" s="74" t="s">
        <v>25</v>
      </c>
      <c r="B24" s="259">
        <v>8.1</v>
      </c>
      <c r="C24" s="260">
        <v>8.1</v>
      </c>
      <c r="D24" s="259">
        <v>9.2</v>
      </c>
      <c r="E24" s="260"/>
      <c r="F24" s="64"/>
      <c r="G24" s="137"/>
      <c r="H24" s="69"/>
    </row>
    <row r="25" spans="1:8" ht="11.25">
      <c r="A25" s="74" t="s">
        <v>26</v>
      </c>
      <c r="B25" s="259">
        <v>6.2</v>
      </c>
      <c r="C25" s="260">
        <v>6.2</v>
      </c>
      <c r="D25" s="259">
        <v>6.8</v>
      </c>
      <c r="E25" s="260"/>
      <c r="F25" s="64"/>
      <c r="G25" s="137"/>
      <c r="H25" s="69"/>
    </row>
    <row r="26" spans="1:8" ht="11.25">
      <c r="A26" s="74" t="s">
        <v>27</v>
      </c>
      <c r="B26" s="259">
        <v>4.8</v>
      </c>
      <c r="C26" s="260">
        <v>4.8</v>
      </c>
      <c r="D26" s="259">
        <v>5.2</v>
      </c>
      <c r="E26" s="260"/>
      <c r="F26" s="64"/>
      <c r="G26" s="137"/>
      <c r="H26" s="69"/>
    </row>
    <row r="27" spans="1:8" ht="11.25">
      <c r="A27" s="74" t="s">
        <v>28</v>
      </c>
      <c r="B27" s="259">
        <v>3.1</v>
      </c>
      <c r="C27" s="260">
        <v>3.1</v>
      </c>
      <c r="D27" s="259">
        <v>3.5</v>
      </c>
      <c r="E27" s="260"/>
      <c r="F27" s="64"/>
      <c r="G27" s="137"/>
      <c r="H27" s="69"/>
    </row>
    <row r="28" spans="1:8" ht="11.25">
      <c r="A28" s="74" t="s">
        <v>29</v>
      </c>
      <c r="B28" s="259">
        <v>1.2</v>
      </c>
      <c r="C28" s="260">
        <v>1.2</v>
      </c>
      <c r="D28" s="259">
        <v>1.4</v>
      </c>
      <c r="E28" s="260"/>
      <c r="F28" s="64"/>
      <c r="G28" s="137"/>
      <c r="H28" s="69"/>
    </row>
    <row r="29" spans="1:8" ht="11.25">
      <c r="A29" s="74" t="s">
        <v>30</v>
      </c>
      <c r="B29" s="259">
        <v>0.3</v>
      </c>
      <c r="C29" s="260">
        <v>0.3</v>
      </c>
      <c r="D29" s="259">
        <v>0.4</v>
      </c>
      <c r="E29" s="260"/>
      <c r="F29" s="64"/>
      <c r="G29" s="137"/>
      <c r="H29" s="69"/>
    </row>
    <row r="30" spans="1:8" ht="11.25">
      <c r="A30" s="75" t="s">
        <v>1</v>
      </c>
      <c r="B30" s="274">
        <v>0.6</v>
      </c>
      <c r="C30" s="275"/>
      <c r="D30" s="274">
        <v>0.5</v>
      </c>
      <c r="E30" s="275"/>
      <c r="F30" s="64"/>
      <c r="G30" s="68"/>
      <c r="H30" s="69"/>
    </row>
    <row r="31" spans="1:8" ht="11.25">
      <c r="A31" s="63" t="s">
        <v>0</v>
      </c>
      <c r="B31" s="266">
        <f>SUM(B21:B30)</f>
        <v>99.89999999999999</v>
      </c>
      <c r="C31" s="267"/>
      <c r="D31" s="266">
        <f>SUM(D21:D30)</f>
        <v>100.10000000000001</v>
      </c>
      <c r="E31" s="267"/>
      <c r="F31" s="64"/>
      <c r="G31" s="68"/>
      <c r="H31" s="69"/>
    </row>
    <row r="32" spans="1:8" ht="11.25">
      <c r="A32" s="65" t="s">
        <v>21</v>
      </c>
      <c r="B32" s="261">
        <v>29181</v>
      </c>
      <c r="C32" s="262"/>
      <c r="D32" s="261">
        <v>86575</v>
      </c>
      <c r="E32" s="262"/>
      <c r="F32" s="64"/>
      <c r="G32" s="68"/>
      <c r="H32" s="69"/>
    </row>
    <row r="33" spans="1:10" ht="16.5" customHeight="1">
      <c r="A33" s="54"/>
      <c r="B33" s="64"/>
      <c r="C33" s="64"/>
      <c r="D33" s="64"/>
      <c r="E33" s="64"/>
      <c r="F33" s="64"/>
      <c r="G33" s="68"/>
      <c r="H33" s="69"/>
      <c r="J33" s="72"/>
    </row>
    <row r="34" spans="1:16" ht="12.75" customHeight="1">
      <c r="A34" s="223" t="s">
        <v>81</v>
      </c>
      <c r="B34" s="223"/>
      <c r="C34" s="223"/>
      <c r="D34" s="223"/>
      <c r="E34" s="223"/>
      <c r="F34" s="223"/>
      <c r="G34" s="223"/>
      <c r="H34" s="223"/>
      <c r="I34" s="72"/>
      <c r="K34" s="72"/>
      <c r="L34" s="72"/>
      <c r="M34" s="72"/>
      <c r="N34" s="72"/>
      <c r="O34" s="72"/>
      <c r="P34" s="72"/>
    </row>
    <row r="35" ht="8.25" customHeight="1"/>
    <row r="36" spans="2:7" ht="18" customHeight="1">
      <c r="B36" s="217" t="s">
        <v>312</v>
      </c>
      <c r="C36" s="219"/>
      <c r="D36" s="217" t="s">
        <v>313</v>
      </c>
      <c r="E36" s="219"/>
      <c r="F36" s="217" t="s">
        <v>314</v>
      </c>
      <c r="G36" s="219"/>
    </row>
    <row r="37" spans="1:7" ht="18.75" customHeight="1">
      <c r="A37" s="73" t="s">
        <v>68</v>
      </c>
      <c r="B37" s="278">
        <v>6223</v>
      </c>
      <c r="C37" s="279">
        <v>6223</v>
      </c>
      <c r="D37" s="278">
        <v>6469</v>
      </c>
      <c r="E37" s="279">
        <v>6469</v>
      </c>
      <c r="F37" s="278">
        <v>6776</v>
      </c>
      <c r="G37" s="279">
        <v>6776</v>
      </c>
    </row>
    <row r="38" spans="1:7" ht="41.25" customHeight="1">
      <c r="A38" s="74" t="s">
        <v>69</v>
      </c>
      <c r="B38" s="276">
        <v>593</v>
      </c>
      <c r="C38" s="277">
        <v>593</v>
      </c>
      <c r="D38" s="276">
        <v>516</v>
      </c>
      <c r="E38" s="277">
        <v>516</v>
      </c>
      <c r="F38" s="276">
        <v>569</v>
      </c>
      <c r="G38" s="277">
        <v>569</v>
      </c>
    </row>
    <row r="39" spans="1:7" ht="21.75" customHeight="1">
      <c r="A39" s="74" t="s">
        <v>75</v>
      </c>
      <c r="B39" s="276">
        <v>151</v>
      </c>
      <c r="C39" s="277">
        <v>151</v>
      </c>
      <c r="D39" s="276">
        <v>192</v>
      </c>
      <c r="E39" s="277">
        <v>192</v>
      </c>
      <c r="F39" s="276">
        <v>251</v>
      </c>
      <c r="G39" s="277">
        <v>251</v>
      </c>
    </row>
    <row r="40" spans="1:7" ht="15.75" customHeight="1">
      <c r="A40" s="74" t="s">
        <v>70</v>
      </c>
      <c r="B40" s="276">
        <v>188</v>
      </c>
      <c r="C40" s="277">
        <v>188</v>
      </c>
      <c r="D40" s="276">
        <v>182</v>
      </c>
      <c r="E40" s="277">
        <v>182</v>
      </c>
      <c r="F40" s="276">
        <v>194</v>
      </c>
      <c r="G40" s="277">
        <v>194</v>
      </c>
    </row>
    <row r="41" spans="1:7" ht="29.25" customHeight="1">
      <c r="A41" s="74" t="s">
        <v>72</v>
      </c>
      <c r="B41" s="276">
        <v>1033</v>
      </c>
      <c r="C41" s="277">
        <v>1033</v>
      </c>
      <c r="D41" s="276">
        <v>948</v>
      </c>
      <c r="E41" s="277">
        <v>948</v>
      </c>
      <c r="F41" s="276">
        <v>904</v>
      </c>
      <c r="G41" s="277">
        <v>904</v>
      </c>
    </row>
    <row r="42" spans="1:7" ht="16.5" customHeight="1">
      <c r="A42" s="74" t="s">
        <v>31</v>
      </c>
      <c r="B42" s="276">
        <v>7</v>
      </c>
      <c r="C42" s="277">
        <v>7</v>
      </c>
      <c r="D42" s="276">
        <v>66</v>
      </c>
      <c r="E42" s="277">
        <v>66</v>
      </c>
      <c r="F42" s="276">
        <v>154</v>
      </c>
      <c r="G42" s="277">
        <v>154</v>
      </c>
    </row>
    <row r="43" spans="1:7" ht="29.25" customHeight="1">
      <c r="A43" s="74" t="s">
        <v>71</v>
      </c>
      <c r="B43" s="276">
        <v>6397</v>
      </c>
      <c r="C43" s="277">
        <v>6397</v>
      </c>
      <c r="D43" s="276">
        <v>6139</v>
      </c>
      <c r="E43" s="277">
        <v>6139</v>
      </c>
      <c r="F43" s="276">
        <v>6192</v>
      </c>
      <c r="G43" s="277">
        <v>6192</v>
      </c>
    </row>
    <row r="44" spans="1:7" ht="26.25" customHeight="1">
      <c r="A44" s="74" t="s">
        <v>73</v>
      </c>
      <c r="B44" s="276">
        <v>1552</v>
      </c>
      <c r="C44" s="277">
        <v>1552</v>
      </c>
      <c r="D44" s="276">
        <v>1630</v>
      </c>
      <c r="E44" s="277">
        <v>1630</v>
      </c>
      <c r="F44" s="276">
        <v>1461</v>
      </c>
      <c r="G44" s="277">
        <v>1461</v>
      </c>
    </row>
    <row r="45" spans="1:7" ht="30.75" customHeight="1">
      <c r="A45" s="74" t="s">
        <v>76</v>
      </c>
      <c r="B45" s="276">
        <v>53</v>
      </c>
      <c r="C45" s="277">
        <v>53</v>
      </c>
      <c r="D45" s="276">
        <v>56</v>
      </c>
      <c r="E45" s="277">
        <v>56</v>
      </c>
      <c r="F45" s="276">
        <v>85</v>
      </c>
      <c r="G45" s="277">
        <v>85</v>
      </c>
    </row>
    <row r="46" spans="1:7" ht="30" customHeight="1">
      <c r="A46" s="74" t="s">
        <v>74</v>
      </c>
      <c r="B46" s="276">
        <v>1640</v>
      </c>
      <c r="C46" s="277">
        <v>1640</v>
      </c>
      <c r="D46" s="276">
        <v>1295</v>
      </c>
      <c r="E46" s="277">
        <v>1295</v>
      </c>
      <c r="F46" s="276">
        <v>1085</v>
      </c>
      <c r="G46" s="277">
        <v>1085</v>
      </c>
    </row>
    <row r="47" spans="1:7" ht="16.5" customHeight="1">
      <c r="A47" s="75" t="s">
        <v>67</v>
      </c>
      <c r="B47" s="280">
        <v>13394</v>
      </c>
      <c r="C47" s="281">
        <v>13394</v>
      </c>
      <c r="D47" s="280">
        <v>11632</v>
      </c>
      <c r="E47" s="281">
        <v>11632</v>
      </c>
      <c r="F47" s="280">
        <v>11758</v>
      </c>
      <c r="G47" s="281">
        <v>11758</v>
      </c>
    </row>
  </sheetData>
  <sheetProtection/>
  <mergeCells count="74">
    <mergeCell ref="B46:C46"/>
    <mergeCell ref="D46:E46"/>
    <mergeCell ref="F46:G46"/>
    <mergeCell ref="B47:C47"/>
    <mergeCell ref="D47:E47"/>
    <mergeCell ref="F47:G47"/>
    <mergeCell ref="B44:C44"/>
    <mergeCell ref="D44:E44"/>
    <mergeCell ref="F44:G44"/>
    <mergeCell ref="B45:C45"/>
    <mergeCell ref="D45:E45"/>
    <mergeCell ref="F45:G45"/>
    <mergeCell ref="B42:C42"/>
    <mergeCell ref="D42:E42"/>
    <mergeCell ref="F42:G42"/>
    <mergeCell ref="B43:C43"/>
    <mergeCell ref="D43:E43"/>
    <mergeCell ref="F43:G43"/>
    <mergeCell ref="B40:C40"/>
    <mergeCell ref="D40:E40"/>
    <mergeCell ref="F40:G40"/>
    <mergeCell ref="B41:C41"/>
    <mergeCell ref="D41:E41"/>
    <mergeCell ref="F41:G41"/>
    <mergeCell ref="B37:C37"/>
    <mergeCell ref="D37:E37"/>
    <mergeCell ref="F37:G37"/>
    <mergeCell ref="B39:C39"/>
    <mergeCell ref="D39:E39"/>
    <mergeCell ref="F39:G39"/>
    <mergeCell ref="F38:G38"/>
    <mergeCell ref="D38:E38"/>
    <mergeCell ref="B38:C38"/>
    <mergeCell ref="B31:C31"/>
    <mergeCell ref="D31:E31"/>
    <mergeCell ref="B32:C32"/>
    <mergeCell ref="D32:E32"/>
    <mergeCell ref="A34:H34"/>
    <mergeCell ref="B36:C36"/>
    <mergeCell ref="D36:E36"/>
    <mergeCell ref="F36:G36"/>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A17:H17"/>
    <mergeCell ref="A19:A20"/>
    <mergeCell ref="B19:C20"/>
    <mergeCell ref="D19:E20"/>
    <mergeCell ref="B21:C21"/>
    <mergeCell ref="D21:E21"/>
    <mergeCell ref="A1:H1"/>
    <mergeCell ref="A3:H3"/>
    <mergeCell ref="B5:B11"/>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A1" sqref="A1:G1"/>
    </sheetView>
  </sheetViews>
  <sheetFormatPr defaultColWidth="11.421875" defaultRowHeight="12.75"/>
  <cols>
    <col min="1" max="3" width="11.421875" style="2" customWidth="1"/>
    <col min="4" max="4" width="9.57421875" style="2" customWidth="1"/>
    <col min="5" max="6" width="25.7109375" style="2" customWidth="1"/>
    <col min="7" max="7" width="4.00390625" style="2" customWidth="1"/>
    <col min="8" max="16384" width="11.421875" style="2" customWidth="1"/>
  </cols>
  <sheetData>
    <row r="1" spans="1:7" ht="11.25">
      <c r="A1" s="214" t="s">
        <v>218</v>
      </c>
      <c r="B1" s="214"/>
      <c r="C1" s="214"/>
      <c r="D1" s="214"/>
      <c r="E1" s="214"/>
      <c r="F1" s="214"/>
      <c r="G1" s="214"/>
    </row>
    <row r="3" spans="1:6" ht="12.75" customHeight="1">
      <c r="A3" s="223" t="s">
        <v>85</v>
      </c>
      <c r="B3" s="223"/>
      <c r="C3" s="223"/>
      <c r="D3" s="223"/>
      <c r="E3" s="223"/>
      <c r="F3" s="223"/>
    </row>
    <row r="4" spans="1:4" ht="8.25" customHeight="1">
      <c r="A4" s="41"/>
      <c r="B4" s="41"/>
      <c r="C4" s="41"/>
      <c r="D4" s="41"/>
    </row>
    <row r="5" spans="1:6" ht="25.5" customHeight="1">
      <c r="A5" s="304"/>
      <c r="B5" s="304"/>
      <c r="C5" s="304"/>
      <c r="D5" s="304"/>
      <c r="E5" s="42" t="s">
        <v>329</v>
      </c>
      <c r="F5" s="42" t="s">
        <v>63</v>
      </c>
    </row>
    <row r="6" spans="1:6" ht="11.25">
      <c r="A6" s="224" t="s">
        <v>86</v>
      </c>
      <c r="B6" s="244"/>
      <c r="C6" s="244"/>
      <c r="D6" s="225"/>
      <c r="E6" s="43">
        <v>0.3</v>
      </c>
      <c r="F6" s="44">
        <v>0.3</v>
      </c>
    </row>
    <row r="7" spans="1:6" ht="11.25">
      <c r="A7" s="226" t="s">
        <v>87</v>
      </c>
      <c r="B7" s="295"/>
      <c r="C7" s="295"/>
      <c r="D7" s="227"/>
      <c r="E7" s="43">
        <v>2.5</v>
      </c>
      <c r="F7" s="45">
        <v>2.5</v>
      </c>
    </row>
    <row r="8" spans="1:6" ht="11.25" customHeight="1">
      <c r="A8" s="226" t="s">
        <v>88</v>
      </c>
      <c r="B8" s="295"/>
      <c r="C8" s="295"/>
      <c r="D8" s="227"/>
      <c r="E8" s="43">
        <v>0.5</v>
      </c>
      <c r="F8" s="45">
        <v>0.4</v>
      </c>
    </row>
    <row r="9" spans="1:6" ht="16.5" customHeight="1">
      <c r="A9" s="226" t="s">
        <v>315</v>
      </c>
      <c r="B9" s="295"/>
      <c r="C9" s="295"/>
      <c r="D9" s="227"/>
      <c r="E9" s="43">
        <v>2.3</v>
      </c>
      <c r="F9" s="45">
        <v>2.3</v>
      </c>
    </row>
    <row r="10" spans="1:6" ht="11.25">
      <c r="A10" s="226" t="s">
        <v>89</v>
      </c>
      <c r="B10" s="295"/>
      <c r="C10" s="295"/>
      <c r="D10" s="227"/>
      <c r="E10" s="43">
        <v>3.3</v>
      </c>
      <c r="F10" s="45">
        <v>3.3</v>
      </c>
    </row>
    <row r="11" spans="1:6" ht="13.5" customHeight="1">
      <c r="A11" s="226" t="s">
        <v>90</v>
      </c>
      <c r="B11" s="295"/>
      <c r="C11" s="295"/>
      <c r="D11" s="227"/>
      <c r="E11" s="43">
        <v>75</v>
      </c>
      <c r="F11" s="45">
        <v>74.5</v>
      </c>
    </row>
    <row r="12" spans="1:6" ht="13.5" customHeight="1">
      <c r="A12" s="226" t="s">
        <v>91</v>
      </c>
      <c r="B12" s="295"/>
      <c r="C12" s="295"/>
      <c r="D12" s="227"/>
      <c r="E12" s="43">
        <v>1.9</v>
      </c>
      <c r="F12" s="45">
        <v>1.8</v>
      </c>
    </row>
    <row r="13" spans="1:6" ht="11.25">
      <c r="A13" s="226" t="s">
        <v>92</v>
      </c>
      <c r="B13" s="295"/>
      <c r="C13" s="295"/>
      <c r="D13" s="227"/>
      <c r="E13" s="43">
        <v>3.8</v>
      </c>
      <c r="F13" s="45">
        <v>3.6</v>
      </c>
    </row>
    <row r="14" spans="1:6" ht="11.25">
      <c r="A14" s="226" t="s">
        <v>93</v>
      </c>
      <c r="B14" s="295"/>
      <c r="C14" s="295"/>
      <c r="D14" s="227"/>
      <c r="E14" s="43">
        <v>1</v>
      </c>
      <c r="F14" s="45">
        <v>0.9</v>
      </c>
    </row>
    <row r="15" spans="1:6" ht="11.25">
      <c r="A15" s="226" t="s">
        <v>94</v>
      </c>
      <c r="B15" s="295"/>
      <c r="C15" s="295"/>
      <c r="D15" s="227"/>
      <c r="E15" s="43">
        <v>1.5</v>
      </c>
      <c r="F15" s="45">
        <v>1.6</v>
      </c>
    </row>
    <row r="16" spans="1:8" ht="11.25">
      <c r="A16" s="226" t="s">
        <v>95</v>
      </c>
      <c r="B16" s="295"/>
      <c r="C16" s="295"/>
      <c r="D16" s="227"/>
      <c r="E16" s="43">
        <v>3.2</v>
      </c>
      <c r="F16" s="45">
        <v>3.4</v>
      </c>
      <c r="H16" s="137"/>
    </row>
    <row r="17" spans="1:6" ht="11.25">
      <c r="A17" s="226" t="s">
        <v>96</v>
      </c>
      <c r="B17" s="295"/>
      <c r="C17" s="295"/>
      <c r="D17" s="227"/>
      <c r="E17" s="43">
        <v>1.2</v>
      </c>
      <c r="F17" s="45">
        <v>1.2</v>
      </c>
    </row>
    <row r="18" spans="1:6" ht="11.25">
      <c r="A18" s="226" t="s">
        <v>97</v>
      </c>
      <c r="B18" s="295"/>
      <c r="C18" s="295"/>
      <c r="D18" s="227"/>
      <c r="E18" s="43">
        <v>1.1</v>
      </c>
      <c r="F18" s="45">
        <v>0.9</v>
      </c>
    </row>
    <row r="19" spans="1:6" ht="11.25">
      <c r="A19" s="226" t="s">
        <v>98</v>
      </c>
      <c r="B19" s="295"/>
      <c r="C19" s="295"/>
      <c r="D19" s="227"/>
      <c r="E19" s="43">
        <v>0.1</v>
      </c>
      <c r="F19" s="45">
        <v>0.1</v>
      </c>
    </row>
    <row r="20" spans="1:6" ht="11.25">
      <c r="A20" s="228" t="s">
        <v>1</v>
      </c>
      <c r="B20" s="232"/>
      <c r="C20" s="232"/>
      <c r="D20" s="229"/>
      <c r="E20" s="43">
        <v>2.3</v>
      </c>
      <c r="F20" s="46">
        <v>3.1</v>
      </c>
    </row>
    <row r="21" spans="1:6" ht="11.25">
      <c r="A21" s="301" t="s">
        <v>0</v>
      </c>
      <c r="B21" s="302"/>
      <c r="C21" s="302"/>
      <c r="D21" s="303"/>
      <c r="E21" s="47">
        <f>SUM(E6:E20)</f>
        <v>100</v>
      </c>
      <c r="F21" s="47">
        <f>SUM(F6:F20)</f>
        <v>99.89999999999999</v>
      </c>
    </row>
    <row r="22" spans="1:6" ht="11.25">
      <c r="A22" s="298" t="s">
        <v>21</v>
      </c>
      <c r="B22" s="299"/>
      <c r="C22" s="299"/>
      <c r="D22" s="300"/>
      <c r="E22" s="48">
        <v>29181</v>
      </c>
      <c r="F22" s="48">
        <v>86575</v>
      </c>
    </row>
    <row r="23" ht="16.5" customHeight="1"/>
    <row r="24" spans="1:6" ht="12.75" customHeight="1">
      <c r="A24" s="223" t="s">
        <v>99</v>
      </c>
      <c r="B24" s="223"/>
      <c r="C24" s="223"/>
      <c r="D24" s="223"/>
      <c r="E24" s="223"/>
      <c r="F24" s="223"/>
    </row>
    <row r="25" ht="8.25" customHeight="1"/>
    <row r="26" spans="1:6" ht="26.25" customHeight="1">
      <c r="A26" s="34"/>
      <c r="B26" s="34"/>
      <c r="E26" s="42" t="s">
        <v>329</v>
      </c>
      <c r="F26" s="42" t="s">
        <v>63</v>
      </c>
    </row>
    <row r="27" spans="1:6" ht="11.25">
      <c r="A27" s="251" t="s">
        <v>100</v>
      </c>
      <c r="B27" s="296"/>
      <c r="C27" s="296"/>
      <c r="D27" s="252"/>
      <c r="E27" s="49">
        <v>7.8</v>
      </c>
      <c r="F27" s="50">
        <v>8.2</v>
      </c>
    </row>
    <row r="28" spans="1:6" ht="11.25">
      <c r="A28" s="253" t="s">
        <v>101</v>
      </c>
      <c r="B28" s="243"/>
      <c r="C28" s="243"/>
      <c r="D28" s="254"/>
      <c r="E28" s="49">
        <v>18.2</v>
      </c>
      <c r="F28" s="51">
        <v>17.8</v>
      </c>
    </row>
    <row r="29" spans="1:6" ht="11.25">
      <c r="A29" s="253" t="s">
        <v>102</v>
      </c>
      <c r="B29" s="243"/>
      <c r="C29" s="243"/>
      <c r="D29" s="254"/>
      <c r="E29" s="49">
        <v>33.4</v>
      </c>
      <c r="F29" s="51">
        <v>33.3</v>
      </c>
    </row>
    <row r="30" spans="1:6" ht="11.25">
      <c r="A30" s="253" t="s">
        <v>103</v>
      </c>
      <c r="B30" s="243"/>
      <c r="C30" s="243"/>
      <c r="D30" s="254"/>
      <c r="E30" s="49">
        <v>1.1</v>
      </c>
      <c r="F30" s="51">
        <v>1.2</v>
      </c>
    </row>
    <row r="31" spans="1:6" ht="11.25">
      <c r="A31" s="253" t="s">
        <v>104</v>
      </c>
      <c r="B31" s="243"/>
      <c r="C31" s="243"/>
      <c r="D31" s="254"/>
      <c r="E31" s="49">
        <v>2.1</v>
      </c>
      <c r="F31" s="51">
        <v>2</v>
      </c>
    </row>
    <row r="32" spans="1:6" ht="11.25">
      <c r="A32" s="253" t="s">
        <v>105</v>
      </c>
      <c r="B32" s="243"/>
      <c r="C32" s="243"/>
      <c r="D32" s="254"/>
      <c r="E32" s="49">
        <v>7.5</v>
      </c>
      <c r="F32" s="51">
        <v>7.5</v>
      </c>
    </row>
    <row r="33" spans="1:6" ht="11.25">
      <c r="A33" s="253" t="s">
        <v>106</v>
      </c>
      <c r="B33" s="243"/>
      <c r="C33" s="243"/>
      <c r="D33" s="254"/>
      <c r="E33" s="49">
        <v>0.6</v>
      </c>
      <c r="F33" s="51">
        <v>0.6</v>
      </c>
    </row>
    <row r="34" spans="1:6" ht="11.25">
      <c r="A34" s="253" t="s">
        <v>107</v>
      </c>
      <c r="B34" s="243"/>
      <c r="C34" s="243"/>
      <c r="D34" s="254"/>
      <c r="E34" s="49">
        <v>24.7</v>
      </c>
      <c r="F34" s="51">
        <v>24.9</v>
      </c>
    </row>
    <row r="35" spans="1:6" ht="11.25">
      <c r="A35" s="253" t="s">
        <v>108</v>
      </c>
      <c r="B35" s="243"/>
      <c r="C35" s="243"/>
      <c r="D35" s="254"/>
      <c r="E35" s="49">
        <v>0.2</v>
      </c>
      <c r="F35" s="51">
        <v>0.2</v>
      </c>
    </row>
    <row r="36" spans="1:6" ht="11.25">
      <c r="A36" s="253" t="s">
        <v>109</v>
      </c>
      <c r="B36" s="243"/>
      <c r="C36" s="243"/>
      <c r="D36" s="254"/>
      <c r="E36" s="49">
        <v>0</v>
      </c>
      <c r="F36" s="51">
        <v>0</v>
      </c>
    </row>
    <row r="37" spans="1:6" ht="11.25">
      <c r="A37" s="253" t="s">
        <v>110</v>
      </c>
      <c r="B37" s="243"/>
      <c r="C37" s="243"/>
      <c r="D37" s="254"/>
      <c r="E37" s="49">
        <v>3.3</v>
      </c>
      <c r="F37" s="51">
        <v>3.1</v>
      </c>
    </row>
    <row r="38" spans="1:6" ht="11.25">
      <c r="A38" s="255" t="s">
        <v>1</v>
      </c>
      <c r="B38" s="288"/>
      <c r="C38" s="288"/>
      <c r="D38" s="256"/>
      <c r="E38" s="49">
        <v>1.1</v>
      </c>
      <c r="F38" s="52">
        <v>1.2</v>
      </c>
    </row>
    <row r="39" spans="1:6" ht="11.25">
      <c r="A39" s="289" t="s">
        <v>0</v>
      </c>
      <c r="B39" s="290"/>
      <c r="C39" s="290"/>
      <c r="D39" s="291"/>
      <c r="E39" s="47">
        <f>SUM(E27:E38)</f>
        <v>99.99999999999999</v>
      </c>
      <c r="F39" s="47">
        <f>SUM(F27:F38)</f>
        <v>100</v>
      </c>
    </row>
    <row r="40" spans="1:6" ht="11.25">
      <c r="A40" s="292" t="s">
        <v>21</v>
      </c>
      <c r="B40" s="293"/>
      <c r="C40" s="293"/>
      <c r="D40" s="294"/>
      <c r="E40" s="48">
        <v>25356</v>
      </c>
      <c r="F40" s="48">
        <v>74619</v>
      </c>
    </row>
    <row r="41" ht="16.5" customHeight="1"/>
    <row r="42" spans="1:6" ht="12.75" customHeight="1">
      <c r="A42" s="223" t="s">
        <v>82</v>
      </c>
      <c r="B42" s="223"/>
      <c r="C42" s="223"/>
      <c r="D42" s="223"/>
      <c r="E42" s="223"/>
      <c r="F42" s="223"/>
    </row>
    <row r="43" spans="1:6" ht="8.25" customHeight="1">
      <c r="A43" s="53"/>
      <c r="B43" s="53"/>
      <c r="C43" s="53"/>
      <c r="D43" s="53"/>
      <c r="E43" s="53"/>
      <c r="F43" s="53"/>
    </row>
    <row r="44" spans="1:6" ht="26.25" customHeight="1">
      <c r="A44" s="297"/>
      <c r="B44" s="297"/>
      <c r="C44" s="297"/>
      <c r="D44" s="54"/>
      <c r="E44" s="42" t="s">
        <v>329</v>
      </c>
      <c r="F44" s="42" t="s">
        <v>63</v>
      </c>
    </row>
    <row r="45" spans="1:6" ht="11.25">
      <c r="A45" s="251" t="s">
        <v>111</v>
      </c>
      <c r="B45" s="296"/>
      <c r="C45" s="296"/>
      <c r="D45" s="252"/>
      <c r="E45" s="55">
        <v>18.3</v>
      </c>
      <c r="F45" s="87">
        <v>19.2</v>
      </c>
    </row>
    <row r="46" spans="1:6" ht="11.25">
      <c r="A46" s="253" t="s">
        <v>77</v>
      </c>
      <c r="B46" s="243"/>
      <c r="C46" s="243"/>
      <c r="D46" s="254"/>
      <c r="E46" s="55">
        <v>28</v>
      </c>
      <c r="F46" s="88">
        <v>25.9</v>
      </c>
    </row>
    <row r="47" spans="1:6" ht="11.25">
      <c r="A47" s="253" t="s">
        <v>112</v>
      </c>
      <c r="B47" s="243"/>
      <c r="C47" s="243"/>
      <c r="D47" s="254"/>
      <c r="E47" s="55">
        <v>6.1</v>
      </c>
      <c r="F47" s="88">
        <v>6.2</v>
      </c>
    </row>
    <row r="48" spans="1:6" ht="27.75" customHeight="1">
      <c r="A48" s="226" t="s">
        <v>113</v>
      </c>
      <c r="B48" s="295"/>
      <c r="C48" s="295"/>
      <c r="D48" s="227"/>
      <c r="E48" s="55">
        <v>8.9</v>
      </c>
      <c r="F48" s="88">
        <v>8.9</v>
      </c>
    </row>
    <row r="49" spans="1:6" ht="11.25">
      <c r="A49" s="253" t="s">
        <v>114</v>
      </c>
      <c r="B49" s="243"/>
      <c r="C49" s="243"/>
      <c r="D49" s="254"/>
      <c r="E49" s="55">
        <v>17.4</v>
      </c>
      <c r="F49" s="88">
        <v>16.5</v>
      </c>
    </row>
    <row r="50" spans="1:6" ht="11.25">
      <c r="A50" s="253" t="s">
        <v>9</v>
      </c>
      <c r="B50" s="243"/>
      <c r="C50" s="243"/>
      <c r="D50" s="254"/>
      <c r="E50" s="55">
        <v>9.6</v>
      </c>
      <c r="F50" s="88">
        <v>10.4</v>
      </c>
    </row>
    <row r="51" spans="1:6" ht="27.75" customHeight="1">
      <c r="A51" s="226" t="s">
        <v>115</v>
      </c>
      <c r="B51" s="295"/>
      <c r="C51" s="295"/>
      <c r="D51" s="227"/>
      <c r="E51" s="55">
        <v>0.2</v>
      </c>
      <c r="F51" s="88">
        <v>0.2</v>
      </c>
    </row>
    <row r="52" spans="1:6" ht="11.25">
      <c r="A52" s="253" t="s">
        <v>10</v>
      </c>
      <c r="B52" s="243"/>
      <c r="C52" s="243"/>
      <c r="D52" s="254"/>
      <c r="E52" s="55">
        <v>5.5</v>
      </c>
      <c r="F52" s="88">
        <v>5.3</v>
      </c>
    </row>
    <row r="53" spans="1:6" ht="11.25">
      <c r="A53" s="253" t="s">
        <v>78</v>
      </c>
      <c r="B53" s="243"/>
      <c r="C53" s="243"/>
      <c r="D53" s="254"/>
      <c r="E53" s="55">
        <v>0.3</v>
      </c>
      <c r="F53" s="88">
        <v>0.6</v>
      </c>
    </row>
    <row r="54" spans="1:6" ht="11.25">
      <c r="A54" s="253" t="s">
        <v>79</v>
      </c>
      <c r="B54" s="243"/>
      <c r="C54" s="243"/>
      <c r="D54" s="254"/>
      <c r="E54" s="55">
        <v>1.4</v>
      </c>
      <c r="F54" s="88">
        <v>1.4</v>
      </c>
    </row>
    <row r="55" spans="1:6" ht="11.25">
      <c r="A55" s="253" t="s">
        <v>11</v>
      </c>
      <c r="B55" s="243"/>
      <c r="C55" s="243"/>
      <c r="D55" s="254"/>
      <c r="E55" s="55">
        <v>0.4</v>
      </c>
      <c r="F55" s="88">
        <v>0.4</v>
      </c>
    </row>
    <row r="56" spans="1:6" ht="11.25">
      <c r="A56" s="253" t="s">
        <v>80</v>
      </c>
      <c r="B56" s="243"/>
      <c r="C56" s="243"/>
      <c r="D56" s="254"/>
      <c r="E56" s="55">
        <v>1.3</v>
      </c>
      <c r="F56" s="88">
        <v>1.2</v>
      </c>
    </row>
    <row r="57" spans="1:6" ht="11.25">
      <c r="A57" s="255" t="s">
        <v>1</v>
      </c>
      <c r="B57" s="288"/>
      <c r="C57" s="288"/>
      <c r="D57" s="256"/>
      <c r="E57" s="55">
        <v>2.7</v>
      </c>
      <c r="F57" s="89">
        <v>3.8</v>
      </c>
    </row>
    <row r="58" spans="1:6" ht="11.25">
      <c r="A58" s="289" t="s">
        <v>0</v>
      </c>
      <c r="B58" s="290"/>
      <c r="C58" s="290"/>
      <c r="D58" s="291"/>
      <c r="E58" s="59">
        <f>SUM(E45:E57)</f>
        <v>100.1</v>
      </c>
      <c r="F58" s="59">
        <f>SUM(F45:F57)</f>
        <v>100</v>
      </c>
    </row>
    <row r="59" spans="1:6" ht="11.25">
      <c r="A59" s="292" t="s">
        <v>21</v>
      </c>
      <c r="B59" s="293"/>
      <c r="C59" s="293"/>
      <c r="D59" s="294"/>
      <c r="E59" s="60">
        <v>29181</v>
      </c>
      <c r="F59" s="61">
        <v>86575</v>
      </c>
    </row>
  </sheetData>
  <sheetProtection/>
  <mergeCells count="52">
    <mergeCell ref="A56:D56"/>
    <mergeCell ref="A59:D59"/>
    <mergeCell ref="A57:D57"/>
    <mergeCell ref="A58:D58"/>
    <mergeCell ref="A50:D50"/>
    <mergeCell ref="A51:D51"/>
    <mergeCell ref="A52:D52"/>
    <mergeCell ref="A53:D53"/>
    <mergeCell ref="A54:D54"/>
    <mergeCell ref="A55:D55"/>
    <mergeCell ref="A44:C44"/>
    <mergeCell ref="A45:D45"/>
    <mergeCell ref="A46:D46"/>
    <mergeCell ref="A47:D47"/>
    <mergeCell ref="A48:D48"/>
    <mergeCell ref="A49:D49"/>
    <mergeCell ref="A36:D36"/>
    <mergeCell ref="A37:D37"/>
    <mergeCell ref="A38:D38"/>
    <mergeCell ref="A39:D39"/>
    <mergeCell ref="A40:D40"/>
    <mergeCell ref="A42:F42"/>
    <mergeCell ref="A30:D30"/>
    <mergeCell ref="A31:D31"/>
    <mergeCell ref="A32:D32"/>
    <mergeCell ref="A33:D33"/>
    <mergeCell ref="A34:D34"/>
    <mergeCell ref="A35:D35"/>
    <mergeCell ref="A21:D21"/>
    <mergeCell ref="A22:D22"/>
    <mergeCell ref="A24:F24"/>
    <mergeCell ref="A27:D27"/>
    <mergeCell ref="A28:D28"/>
    <mergeCell ref="A29:D29"/>
    <mergeCell ref="A15:D15"/>
    <mergeCell ref="A16:D16"/>
    <mergeCell ref="A17:D17"/>
    <mergeCell ref="A18:D18"/>
    <mergeCell ref="A19:D19"/>
    <mergeCell ref="A20:D20"/>
    <mergeCell ref="A9:D9"/>
    <mergeCell ref="A10:D10"/>
    <mergeCell ref="A11:D11"/>
    <mergeCell ref="A12:D12"/>
    <mergeCell ref="A13:D13"/>
    <mergeCell ref="A14:D14"/>
    <mergeCell ref="A3:F3"/>
    <mergeCell ref="A5:D5"/>
    <mergeCell ref="A6:D6"/>
    <mergeCell ref="A7:D7"/>
    <mergeCell ref="A8:D8"/>
    <mergeCell ref="A1:G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F1"/>
    </sheetView>
  </sheetViews>
  <sheetFormatPr defaultColWidth="11.421875" defaultRowHeight="12.75"/>
  <cols>
    <col min="1" max="1" width="40.28125" style="2" customWidth="1"/>
    <col min="2" max="2" width="12.421875" style="2" customWidth="1"/>
    <col min="3" max="3" width="13.57421875" style="2" customWidth="1"/>
    <col min="4" max="4" width="11.421875" style="2" customWidth="1"/>
    <col min="5" max="5" width="10.8515625" style="2" customWidth="1"/>
    <col min="6" max="6" width="2.57421875" style="2" customWidth="1"/>
    <col min="7" max="16384" width="11.421875" style="2" customWidth="1"/>
  </cols>
  <sheetData>
    <row r="1" spans="1:7" ht="11.25">
      <c r="A1" s="214" t="s">
        <v>218</v>
      </c>
      <c r="B1" s="214"/>
      <c r="C1" s="214"/>
      <c r="D1" s="214"/>
      <c r="E1" s="214"/>
      <c r="F1" s="214"/>
      <c r="G1" s="151"/>
    </row>
    <row r="3" spans="1:6" ht="12.75" customHeight="1">
      <c r="A3" s="223" t="s">
        <v>62</v>
      </c>
      <c r="B3" s="223"/>
      <c r="C3" s="223"/>
      <c r="D3" s="223"/>
      <c r="E3" s="223"/>
      <c r="F3" s="6"/>
    </row>
    <row r="4" ht="8.25" customHeight="1"/>
    <row r="5" spans="2:5" ht="25.5" customHeight="1">
      <c r="B5" s="307" t="s">
        <v>329</v>
      </c>
      <c r="C5" s="308"/>
      <c r="D5" s="307" t="s">
        <v>63</v>
      </c>
      <c r="E5" s="308"/>
    </row>
    <row r="6" spans="1:5" ht="16.5" customHeight="1">
      <c r="A6" s="79"/>
      <c r="B6" s="7" t="s">
        <v>13</v>
      </c>
      <c r="C6" s="7" t="s">
        <v>14</v>
      </c>
      <c r="D6" s="7" t="s">
        <v>13</v>
      </c>
      <c r="E6" s="7" t="s">
        <v>14</v>
      </c>
    </row>
    <row r="7" spans="1:5" ht="17.25" customHeight="1">
      <c r="A7" s="10" t="s">
        <v>2</v>
      </c>
      <c r="B7" s="49">
        <v>2.9</v>
      </c>
      <c r="C7" s="50">
        <v>1.3</v>
      </c>
      <c r="D7" s="49">
        <v>2.9</v>
      </c>
      <c r="E7" s="50">
        <v>1.4</v>
      </c>
    </row>
    <row r="8" spans="1:5" ht="17.25" customHeight="1">
      <c r="A8" s="74" t="s">
        <v>3</v>
      </c>
      <c r="B8" s="49">
        <v>11.1</v>
      </c>
      <c r="C8" s="51">
        <v>4.6</v>
      </c>
      <c r="D8" s="49">
        <v>10.6</v>
      </c>
      <c r="E8" s="51">
        <v>4.2</v>
      </c>
    </row>
    <row r="9" spans="1:5" ht="17.25" customHeight="1">
      <c r="A9" s="74" t="s">
        <v>4</v>
      </c>
      <c r="B9" s="49">
        <v>20.5</v>
      </c>
      <c r="C9" s="51">
        <v>11.7</v>
      </c>
      <c r="D9" s="49">
        <v>19.9</v>
      </c>
      <c r="E9" s="51">
        <v>11.3</v>
      </c>
    </row>
    <row r="10" spans="1:5" ht="17.25" customHeight="1">
      <c r="A10" s="74" t="s">
        <v>5</v>
      </c>
      <c r="B10" s="49">
        <v>8.2</v>
      </c>
      <c r="C10" s="51">
        <v>12.7</v>
      </c>
      <c r="D10" s="49">
        <v>8.3</v>
      </c>
      <c r="E10" s="51">
        <v>12.2</v>
      </c>
    </row>
    <row r="11" spans="1:5" ht="17.25" customHeight="1">
      <c r="A11" s="74" t="s">
        <v>6</v>
      </c>
      <c r="B11" s="49">
        <v>26.1</v>
      </c>
      <c r="C11" s="51">
        <v>44.4</v>
      </c>
      <c r="D11" s="49">
        <v>25.6</v>
      </c>
      <c r="E11" s="51">
        <v>43.6</v>
      </c>
    </row>
    <row r="12" spans="1:5" ht="17.25" customHeight="1">
      <c r="A12" s="74" t="s">
        <v>7</v>
      </c>
      <c r="B12" s="49">
        <v>19.1</v>
      </c>
      <c r="C12" s="51">
        <v>7.2</v>
      </c>
      <c r="D12" s="49">
        <v>18.7</v>
      </c>
      <c r="E12" s="51">
        <v>7.2</v>
      </c>
    </row>
    <row r="13" spans="1:5" ht="17.25" customHeight="1">
      <c r="A13" s="80" t="s">
        <v>8</v>
      </c>
      <c r="B13" s="49">
        <v>1.9</v>
      </c>
      <c r="C13" s="51">
        <v>12</v>
      </c>
      <c r="D13" s="49">
        <v>2.1</v>
      </c>
      <c r="E13" s="51">
        <v>11.8</v>
      </c>
    </row>
    <row r="14" spans="1:5" ht="17.25" customHeight="1">
      <c r="A14" s="14" t="s">
        <v>1</v>
      </c>
      <c r="B14" s="49">
        <v>10</v>
      </c>
      <c r="C14" s="52">
        <v>6.1</v>
      </c>
      <c r="D14" s="49">
        <v>11.9</v>
      </c>
      <c r="E14" s="52">
        <v>8.3</v>
      </c>
    </row>
    <row r="15" spans="1:5" ht="15.75" customHeight="1">
      <c r="A15" s="81" t="s">
        <v>20</v>
      </c>
      <c r="B15" s="47">
        <f>SUM(B7:B14)</f>
        <v>99.80000000000001</v>
      </c>
      <c r="C15" s="47">
        <f>SUM(C7:C14)</f>
        <v>99.99999999999999</v>
      </c>
      <c r="D15" s="47">
        <f>SUM(D7:D14)</f>
        <v>100.00000000000001</v>
      </c>
      <c r="E15" s="47">
        <f>SUM(E7:E14)</f>
        <v>100</v>
      </c>
    </row>
    <row r="16" spans="1:5" ht="15.75" customHeight="1">
      <c r="A16" s="82" t="s">
        <v>21</v>
      </c>
      <c r="B16" s="83">
        <v>29181</v>
      </c>
      <c r="C16" s="83">
        <v>29181</v>
      </c>
      <c r="D16" s="83">
        <v>86575</v>
      </c>
      <c r="E16" s="83">
        <v>86575</v>
      </c>
    </row>
    <row r="17" ht="16.5" customHeight="1"/>
    <row r="18" spans="1:6" ht="12.75" customHeight="1">
      <c r="A18" s="223" t="s">
        <v>57</v>
      </c>
      <c r="B18" s="223"/>
      <c r="C18" s="223"/>
      <c r="D18" s="223"/>
      <c r="E18" s="223"/>
      <c r="F18" s="6"/>
    </row>
    <row r="19" ht="8.25" customHeight="1"/>
    <row r="20" spans="2:5" ht="23.25" customHeight="1">
      <c r="B20" s="307" t="s">
        <v>329</v>
      </c>
      <c r="C20" s="308"/>
      <c r="D20" s="307" t="s">
        <v>64</v>
      </c>
      <c r="E20" s="308"/>
    </row>
    <row r="21" spans="1:5" ht="17.25" customHeight="1">
      <c r="A21" s="10" t="s">
        <v>32</v>
      </c>
      <c r="B21" s="315">
        <v>66.7</v>
      </c>
      <c r="C21" s="315">
        <v>66.7</v>
      </c>
      <c r="D21" s="305">
        <v>65.5</v>
      </c>
      <c r="E21" s="306">
        <v>65.5</v>
      </c>
    </row>
    <row r="22" spans="1:5" ht="17.25" customHeight="1">
      <c r="A22" s="80" t="s">
        <v>33</v>
      </c>
      <c r="B22" s="315">
        <v>2.4</v>
      </c>
      <c r="C22" s="315">
        <v>2.4</v>
      </c>
      <c r="D22" s="311">
        <v>2.1</v>
      </c>
      <c r="E22" s="312">
        <v>2.1</v>
      </c>
    </row>
    <row r="23" spans="1:5" ht="17.25" customHeight="1">
      <c r="A23" s="80" t="s">
        <v>12</v>
      </c>
      <c r="B23" s="315">
        <v>0.3</v>
      </c>
      <c r="C23" s="315">
        <v>0.3</v>
      </c>
      <c r="D23" s="311">
        <v>0.3</v>
      </c>
      <c r="E23" s="312">
        <v>0.3</v>
      </c>
    </row>
    <row r="24" spans="1:5" ht="17.25" customHeight="1">
      <c r="A24" s="80" t="s">
        <v>34</v>
      </c>
      <c r="B24" s="315">
        <v>0.1</v>
      </c>
      <c r="C24" s="315">
        <v>0.1</v>
      </c>
      <c r="D24" s="311">
        <v>0.1</v>
      </c>
      <c r="E24" s="312">
        <v>0.1</v>
      </c>
    </row>
    <row r="25" spans="1:5" ht="17.25" customHeight="1">
      <c r="A25" s="80" t="s">
        <v>35</v>
      </c>
      <c r="B25" s="315">
        <v>0</v>
      </c>
      <c r="C25" s="315">
        <v>0</v>
      </c>
      <c r="D25" s="311">
        <v>0</v>
      </c>
      <c r="E25" s="312">
        <v>0</v>
      </c>
    </row>
    <row r="26" spans="1:5" ht="17.25" customHeight="1">
      <c r="A26" s="80" t="s">
        <v>36</v>
      </c>
      <c r="B26" s="315">
        <v>0</v>
      </c>
      <c r="C26" s="315">
        <v>0</v>
      </c>
      <c r="D26" s="311">
        <v>0</v>
      </c>
      <c r="E26" s="312">
        <v>0</v>
      </c>
    </row>
    <row r="27" spans="1:5" ht="17.25" customHeight="1">
      <c r="A27" s="80" t="s">
        <v>37</v>
      </c>
      <c r="B27" s="315">
        <v>0.2</v>
      </c>
      <c r="C27" s="315">
        <v>0.2</v>
      </c>
      <c r="D27" s="311">
        <v>0.2</v>
      </c>
      <c r="E27" s="312">
        <v>0.2</v>
      </c>
    </row>
    <row r="28" spans="1:5" ht="17.25" customHeight="1">
      <c r="A28" s="80" t="s">
        <v>38</v>
      </c>
      <c r="B28" s="315">
        <v>11.8</v>
      </c>
      <c r="C28" s="315">
        <v>11.8</v>
      </c>
      <c r="D28" s="311">
        <v>11.6</v>
      </c>
      <c r="E28" s="312">
        <v>11.6</v>
      </c>
    </row>
    <row r="29" spans="1:5" ht="17.25" customHeight="1">
      <c r="A29" s="80" t="s">
        <v>39</v>
      </c>
      <c r="B29" s="315">
        <v>0</v>
      </c>
      <c r="C29" s="315">
        <v>0</v>
      </c>
      <c r="D29" s="311">
        <v>0</v>
      </c>
      <c r="E29" s="312">
        <v>0</v>
      </c>
    </row>
    <row r="30" spans="1:5" ht="17.25" customHeight="1">
      <c r="A30" s="80" t="s">
        <v>40</v>
      </c>
      <c r="B30" s="315">
        <v>0</v>
      </c>
      <c r="C30" s="315">
        <v>0</v>
      </c>
      <c r="D30" s="311">
        <v>0</v>
      </c>
      <c r="E30" s="312">
        <v>0</v>
      </c>
    </row>
    <row r="31" spans="1:5" ht="17.25" customHeight="1">
      <c r="A31" s="80" t="s">
        <v>41</v>
      </c>
      <c r="B31" s="315">
        <v>0</v>
      </c>
      <c r="C31" s="315">
        <v>0</v>
      </c>
      <c r="D31" s="311">
        <v>0</v>
      </c>
      <c r="E31" s="312">
        <v>0</v>
      </c>
    </row>
    <row r="32" spans="1:5" ht="17.25" customHeight="1">
      <c r="A32" s="80" t="s">
        <v>42</v>
      </c>
      <c r="B32" s="315">
        <v>0</v>
      </c>
      <c r="C32" s="315" t="s">
        <v>118</v>
      </c>
      <c r="D32" s="311">
        <v>0</v>
      </c>
      <c r="E32" s="312">
        <v>0</v>
      </c>
    </row>
    <row r="33" spans="1:5" ht="17.25" customHeight="1">
      <c r="A33" s="80" t="s">
        <v>43</v>
      </c>
      <c r="B33" s="315">
        <v>0.8</v>
      </c>
      <c r="C33" s="315">
        <v>0.8</v>
      </c>
      <c r="D33" s="311">
        <v>0.8</v>
      </c>
      <c r="E33" s="312">
        <v>0.8</v>
      </c>
    </row>
    <row r="34" spans="1:5" ht="17.25" customHeight="1">
      <c r="A34" s="80" t="s">
        <v>44</v>
      </c>
      <c r="B34" s="315">
        <v>1.1</v>
      </c>
      <c r="C34" s="315">
        <v>1.1</v>
      </c>
      <c r="D34" s="311">
        <v>1.3</v>
      </c>
      <c r="E34" s="312">
        <v>1.3</v>
      </c>
    </row>
    <row r="35" spans="1:5" ht="17.25" customHeight="1">
      <c r="A35" s="14" t="s">
        <v>1</v>
      </c>
      <c r="B35" s="315">
        <v>16.5</v>
      </c>
      <c r="C35" s="315"/>
      <c r="D35" s="313">
        <v>18</v>
      </c>
      <c r="E35" s="314"/>
    </row>
    <row r="36" spans="1:5" ht="15.75" customHeight="1">
      <c r="A36" s="81" t="s">
        <v>20</v>
      </c>
      <c r="B36" s="316">
        <f>SUM(B21:B35)</f>
        <v>99.89999999999999</v>
      </c>
      <c r="C36" s="317"/>
      <c r="D36" s="316">
        <f>SUM(D21:D35)</f>
        <v>99.89999999999998</v>
      </c>
      <c r="E36" s="317"/>
    </row>
    <row r="37" spans="1:5" ht="15.75" customHeight="1">
      <c r="A37" s="82" t="s">
        <v>21</v>
      </c>
      <c r="B37" s="309">
        <v>29181</v>
      </c>
      <c r="C37" s="310"/>
      <c r="D37" s="309">
        <v>86575</v>
      </c>
      <c r="E37" s="310"/>
    </row>
  </sheetData>
  <sheetProtection/>
  <mergeCells count="41">
    <mergeCell ref="B36:C36"/>
    <mergeCell ref="D36:E36"/>
    <mergeCell ref="B37:C37"/>
    <mergeCell ref="D37:E37"/>
    <mergeCell ref="B33:C33"/>
    <mergeCell ref="D33:E33"/>
    <mergeCell ref="B34:C34"/>
    <mergeCell ref="D34:E34"/>
    <mergeCell ref="B35:C35"/>
    <mergeCell ref="D35:E35"/>
    <mergeCell ref="B30:C30"/>
    <mergeCell ref="D30:E30"/>
    <mergeCell ref="B31:C31"/>
    <mergeCell ref="D31:E31"/>
    <mergeCell ref="B32:C32"/>
    <mergeCell ref="D32:E32"/>
    <mergeCell ref="B27:C27"/>
    <mergeCell ref="D27:E27"/>
    <mergeCell ref="B28:C28"/>
    <mergeCell ref="D28:E28"/>
    <mergeCell ref="B29:C29"/>
    <mergeCell ref="D29:E29"/>
    <mergeCell ref="B24:C24"/>
    <mergeCell ref="D24:E24"/>
    <mergeCell ref="B25:C25"/>
    <mergeCell ref="D25:E25"/>
    <mergeCell ref="B26:C26"/>
    <mergeCell ref="D26:E26"/>
    <mergeCell ref="B21:C21"/>
    <mergeCell ref="D21:E21"/>
    <mergeCell ref="B22:C22"/>
    <mergeCell ref="D22:E22"/>
    <mergeCell ref="B23:C23"/>
    <mergeCell ref="D23:E23"/>
    <mergeCell ref="A1:F1"/>
    <mergeCell ref="A3:E3"/>
    <mergeCell ref="B5:C5"/>
    <mergeCell ref="D5:E5"/>
    <mergeCell ref="A18:E18"/>
    <mergeCell ref="B20:C20"/>
    <mergeCell ref="D20:E2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58"/>
  <sheetViews>
    <sheetView showGridLines="0" zoomScalePageLayoutView="0" workbookViewId="0" topLeftCell="A1">
      <selection activeCell="A1" sqref="A1:G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8" ht="11.25">
      <c r="A1" s="214" t="s">
        <v>219</v>
      </c>
      <c r="B1" s="214"/>
      <c r="C1" s="214"/>
      <c r="D1" s="214"/>
      <c r="E1" s="214"/>
      <c r="F1" s="214"/>
      <c r="G1" s="214"/>
      <c r="H1" s="152"/>
    </row>
    <row r="3" spans="1:7" ht="11.25">
      <c r="A3" s="223" t="s">
        <v>61</v>
      </c>
      <c r="B3" s="223"/>
      <c r="C3" s="223"/>
      <c r="D3" s="223"/>
      <c r="E3" s="223"/>
      <c r="F3" s="223"/>
      <c r="G3" s="3"/>
    </row>
    <row r="4" spans="1:7" ht="8.25" customHeight="1">
      <c r="A4" s="3"/>
      <c r="B4" s="4"/>
      <c r="C4" s="4"/>
      <c r="D4" s="5"/>
      <c r="E4" s="6"/>
      <c r="F4" s="4"/>
      <c r="G4" s="3"/>
    </row>
    <row r="5" spans="1:7" ht="11.25">
      <c r="A5" s="323" t="s">
        <v>45</v>
      </c>
      <c r="B5" s="215" t="s">
        <v>46</v>
      </c>
      <c r="C5" s="215" t="s">
        <v>54</v>
      </c>
      <c r="D5" s="217" t="s">
        <v>45</v>
      </c>
      <c r="E5" s="218"/>
      <c r="F5" s="218"/>
      <c r="G5" s="219"/>
    </row>
    <row r="6" spans="1:7" ht="11.25">
      <c r="A6" s="324"/>
      <c r="B6" s="216"/>
      <c r="C6" s="216"/>
      <c r="D6" s="7" t="s">
        <v>47</v>
      </c>
      <c r="E6" s="7" t="s">
        <v>48</v>
      </c>
      <c r="F6" s="8" t="s">
        <v>0</v>
      </c>
      <c r="G6" s="9" t="s">
        <v>49</v>
      </c>
    </row>
    <row r="7" spans="1:7" ht="15" customHeight="1">
      <c r="A7" s="324"/>
      <c r="B7" s="220" t="s">
        <v>305</v>
      </c>
      <c r="C7" s="30" t="s">
        <v>305</v>
      </c>
      <c r="D7" s="12">
        <v>32</v>
      </c>
      <c r="E7" s="12">
        <v>1</v>
      </c>
      <c r="F7" s="32">
        <f>SUM(D7:E7)</f>
        <v>33</v>
      </c>
      <c r="G7" s="12">
        <v>0</v>
      </c>
    </row>
    <row r="8" spans="1:7" ht="11.25">
      <c r="A8" s="324"/>
      <c r="B8" s="221"/>
      <c r="C8" s="30" t="s">
        <v>306</v>
      </c>
      <c r="D8" s="15">
        <v>989</v>
      </c>
      <c r="E8" s="15">
        <v>35</v>
      </c>
      <c r="F8" s="33">
        <f>SUM(D8:E8)</f>
        <v>1024</v>
      </c>
      <c r="G8" s="15">
        <v>4</v>
      </c>
    </row>
    <row r="9" spans="1:7" ht="11.25">
      <c r="A9" s="324"/>
      <c r="B9" s="222"/>
      <c r="C9" s="16" t="s">
        <v>0</v>
      </c>
      <c r="D9" s="17">
        <f>SUM(D7:D8)</f>
        <v>1021</v>
      </c>
      <c r="E9" s="17">
        <f>SUM(E7:E8)</f>
        <v>36</v>
      </c>
      <c r="F9" s="17">
        <f>SUM(F7:F8)</f>
        <v>1057</v>
      </c>
      <c r="G9" s="17">
        <f>SUM(G7:G8)</f>
        <v>4</v>
      </c>
    </row>
    <row r="10" spans="1:7" ht="15" customHeight="1">
      <c r="A10" s="324"/>
      <c r="B10" s="220" t="s">
        <v>306</v>
      </c>
      <c r="C10" s="30" t="s">
        <v>305</v>
      </c>
      <c r="D10" s="12">
        <v>49</v>
      </c>
      <c r="E10" s="11">
        <v>2</v>
      </c>
      <c r="F10" s="32">
        <f>SUM(D10:E10)</f>
        <v>51</v>
      </c>
      <c r="G10" s="154">
        <v>0</v>
      </c>
    </row>
    <row r="11" spans="1:7" ht="11.25">
      <c r="A11" s="324"/>
      <c r="B11" s="221"/>
      <c r="C11" s="30" t="s">
        <v>306</v>
      </c>
      <c r="D11" s="15">
        <v>904</v>
      </c>
      <c r="E11" s="11">
        <v>56</v>
      </c>
      <c r="F11" s="33">
        <f>SUM(D11:E11)</f>
        <v>960</v>
      </c>
      <c r="G11" s="155">
        <v>0</v>
      </c>
    </row>
    <row r="12" spans="1:7" ht="15" customHeight="1">
      <c r="A12" s="324"/>
      <c r="B12" s="222"/>
      <c r="C12" s="16" t="s">
        <v>0</v>
      </c>
      <c r="D12" s="17">
        <f>SUM(D10:D11)</f>
        <v>953</v>
      </c>
      <c r="E12" s="17">
        <f>SUM(E10:E11)</f>
        <v>58</v>
      </c>
      <c r="F12" s="17">
        <f>SUM(F10:F11)</f>
        <v>1011</v>
      </c>
      <c r="G12" s="17">
        <f>SUM(G10:G11)</f>
        <v>0</v>
      </c>
    </row>
    <row r="13" spans="1:7" ht="15" customHeight="1">
      <c r="A13" s="324"/>
      <c r="B13" s="220" t="s">
        <v>307</v>
      </c>
      <c r="C13" s="30" t="s">
        <v>305</v>
      </c>
      <c r="D13" s="12">
        <v>31</v>
      </c>
      <c r="E13" s="11">
        <v>0</v>
      </c>
      <c r="F13" s="32">
        <f>SUM(D13:E13)</f>
        <v>31</v>
      </c>
      <c r="G13" s="154">
        <v>0</v>
      </c>
    </row>
    <row r="14" spans="1:7" ht="11.25">
      <c r="A14" s="324"/>
      <c r="B14" s="221"/>
      <c r="C14" s="30" t="s">
        <v>306</v>
      </c>
      <c r="D14" s="15">
        <v>846</v>
      </c>
      <c r="E14" s="11">
        <v>90</v>
      </c>
      <c r="F14" s="33">
        <f>SUM(D14:E14)</f>
        <v>936</v>
      </c>
      <c r="G14" s="155">
        <v>4</v>
      </c>
    </row>
    <row r="15" spans="1:7" ht="11.25">
      <c r="A15" s="324"/>
      <c r="B15" s="222"/>
      <c r="C15" s="16" t="s">
        <v>0</v>
      </c>
      <c r="D15" s="17">
        <f>SUM(D13:D14)</f>
        <v>877</v>
      </c>
      <c r="E15" s="17">
        <f>SUM(E13:E14)</f>
        <v>90</v>
      </c>
      <c r="F15" s="17">
        <f>SUM(F13:F14)</f>
        <v>967</v>
      </c>
      <c r="G15" s="17">
        <f>SUM(G13:G14)</f>
        <v>4</v>
      </c>
    </row>
    <row r="16" spans="1:7" ht="11.25">
      <c r="A16" s="324"/>
      <c r="B16" s="220" t="s">
        <v>308</v>
      </c>
      <c r="C16" s="10" t="s">
        <v>305</v>
      </c>
      <c r="D16" s="11">
        <v>33</v>
      </c>
      <c r="E16" s="12">
        <v>1</v>
      </c>
      <c r="F16" s="13">
        <f>SUM(D16:E16)</f>
        <v>34</v>
      </c>
      <c r="G16" s="12">
        <v>0</v>
      </c>
    </row>
    <row r="17" spans="1:7" ht="11.25">
      <c r="A17" s="324"/>
      <c r="B17" s="221"/>
      <c r="C17" s="14" t="s">
        <v>306</v>
      </c>
      <c r="D17" s="11">
        <v>849</v>
      </c>
      <c r="E17" s="15">
        <v>77</v>
      </c>
      <c r="F17" s="13">
        <f>SUM(D17:E17)</f>
        <v>926</v>
      </c>
      <c r="G17" s="15">
        <v>1</v>
      </c>
    </row>
    <row r="18" spans="1:7" ht="11.25">
      <c r="A18" s="324"/>
      <c r="B18" s="222"/>
      <c r="C18" s="16" t="s">
        <v>0</v>
      </c>
      <c r="D18" s="17">
        <f>SUM(D16:D17)</f>
        <v>882</v>
      </c>
      <c r="E18" s="17">
        <f>SUM(E16:E17)</f>
        <v>78</v>
      </c>
      <c r="F18" s="17">
        <f>SUM(F16:F17)</f>
        <v>960</v>
      </c>
      <c r="G18" s="17">
        <f>SUM(G16:G17)</f>
        <v>1</v>
      </c>
    </row>
    <row r="19" spans="1:7" ht="11.25">
      <c r="A19" s="325"/>
      <c r="B19" s="230" t="s">
        <v>0</v>
      </c>
      <c r="C19" s="231"/>
      <c r="D19" s="17">
        <f>SUM(D18,D15,D12,D9)</f>
        <v>3733</v>
      </c>
      <c r="E19" s="17">
        <f>SUM(E18,E15,E12,E9)</f>
        <v>262</v>
      </c>
      <c r="F19" s="17">
        <f>SUM(F18,F15,F12,F9)</f>
        <v>3995</v>
      </c>
      <c r="G19" s="17">
        <f>SUM(G18,G15,G12,G9)</f>
        <v>9</v>
      </c>
    </row>
    <row r="20" spans="1:7" ht="11.25">
      <c r="A20" s="22"/>
      <c r="B20" s="18"/>
      <c r="C20" s="18"/>
      <c r="D20" s="13"/>
      <c r="E20" s="13"/>
      <c r="F20" s="13"/>
      <c r="G20" s="13"/>
    </row>
    <row r="21" spans="1:7" ht="11.25">
      <c r="A21" s="23"/>
      <c r="B21" s="23"/>
      <c r="C21" s="23"/>
      <c r="D21" s="23"/>
      <c r="E21" s="23"/>
      <c r="F21" s="24"/>
      <c r="G21" s="24"/>
    </row>
    <row r="22" spans="1:7" ht="16.5" customHeight="1">
      <c r="A22" s="25"/>
      <c r="B22" s="25"/>
      <c r="C22" s="25"/>
      <c r="D22" s="7" t="s">
        <v>47</v>
      </c>
      <c r="E22" s="7" t="s">
        <v>48</v>
      </c>
      <c r="F22" s="8" t="s">
        <v>0</v>
      </c>
      <c r="G22" s="24"/>
    </row>
    <row r="23" spans="1:7" ht="11.25">
      <c r="A23" s="224" t="s">
        <v>299</v>
      </c>
      <c r="B23" s="244"/>
      <c r="C23" s="225"/>
      <c r="D23" s="233">
        <v>11</v>
      </c>
      <c r="E23" s="233">
        <v>0</v>
      </c>
      <c r="F23" s="235">
        <v>11</v>
      </c>
      <c r="G23" s="26"/>
    </row>
    <row r="24" spans="1:7" ht="11.25">
      <c r="A24" s="228" t="s">
        <v>300</v>
      </c>
      <c r="B24" s="232"/>
      <c r="C24" s="229"/>
      <c r="D24" s="234"/>
      <c r="E24" s="234"/>
      <c r="F24" s="236"/>
      <c r="G24" s="27"/>
    </row>
    <row r="25" spans="1:7" ht="11.25">
      <c r="A25" s="23"/>
      <c r="B25" s="23"/>
      <c r="C25" s="23"/>
      <c r="D25" s="28"/>
      <c r="E25" s="28"/>
      <c r="F25" s="28"/>
      <c r="G25" s="27"/>
    </row>
    <row r="26" spans="1:7" ht="11.25">
      <c r="A26" s="223" t="s">
        <v>58</v>
      </c>
      <c r="B26" s="223"/>
      <c r="C26" s="223"/>
      <c r="D26" s="223"/>
      <c r="E26" s="223"/>
      <c r="F26" s="223"/>
      <c r="G26" s="3"/>
    </row>
    <row r="27" spans="1:7" ht="8.25" customHeight="1">
      <c r="A27" s="6"/>
      <c r="B27" s="23"/>
      <c r="C27" s="23"/>
      <c r="D27" s="23"/>
      <c r="E27" s="23"/>
      <c r="F27" s="6"/>
      <c r="G27" s="27"/>
    </row>
    <row r="28" spans="1:7" ht="15.75" customHeight="1">
      <c r="A28" s="6"/>
      <c r="B28" s="23"/>
      <c r="C28" s="23"/>
      <c r="D28" s="7" t="s">
        <v>47</v>
      </c>
      <c r="E28" s="7" t="s">
        <v>48</v>
      </c>
      <c r="F28" s="153" t="s">
        <v>0</v>
      </c>
      <c r="G28" s="27"/>
    </row>
    <row r="29" spans="1:7" ht="11.25">
      <c r="A29" s="246" t="s">
        <v>309</v>
      </c>
      <c r="B29" s="247"/>
      <c r="C29" s="248"/>
      <c r="D29" s="29">
        <v>1047</v>
      </c>
      <c r="E29" s="29">
        <v>37</v>
      </c>
      <c r="F29" s="17">
        <f>SUM(D29:E29)</f>
        <v>1084</v>
      </c>
      <c r="G29" s="27"/>
    </row>
    <row r="30" spans="1:7" ht="11.25">
      <c r="A30" s="243" t="s">
        <v>310</v>
      </c>
      <c r="B30" s="243"/>
      <c r="C30" s="243"/>
      <c r="D30" s="243"/>
      <c r="E30" s="243"/>
      <c r="F30" s="243"/>
      <c r="G30" s="27"/>
    </row>
    <row r="31" spans="1:7" ht="11.25">
      <c r="A31" s="30"/>
      <c r="B31" s="31"/>
      <c r="C31" s="31"/>
      <c r="D31" s="27"/>
      <c r="E31" s="27"/>
      <c r="F31" s="27"/>
      <c r="G31" s="27"/>
    </row>
    <row r="32" spans="1:7" ht="11.25">
      <c r="A32" s="223" t="s">
        <v>59</v>
      </c>
      <c r="B32" s="223"/>
      <c r="C32" s="223"/>
      <c r="D32" s="223"/>
      <c r="E32" s="223"/>
      <c r="F32" s="223"/>
      <c r="G32" s="3"/>
    </row>
    <row r="33" spans="1:7" ht="8.25" customHeight="1">
      <c r="A33" s="3"/>
      <c r="B33" s="23"/>
      <c r="C33" s="23"/>
      <c r="D33" s="6"/>
      <c r="E33" s="4"/>
      <c r="F33" s="4"/>
      <c r="G33" s="27"/>
    </row>
    <row r="34" spans="1:7" ht="16.5" customHeight="1">
      <c r="A34" s="23"/>
      <c r="B34" s="23"/>
      <c r="C34" s="7" t="s">
        <v>54</v>
      </c>
      <c r="D34" s="7" t="s">
        <v>47</v>
      </c>
      <c r="E34" s="7" t="s">
        <v>48</v>
      </c>
      <c r="F34" s="8" t="s">
        <v>0</v>
      </c>
      <c r="G34" s="27"/>
    </row>
    <row r="35" spans="1:7" ht="11.25">
      <c r="A35" s="251" t="s">
        <v>289</v>
      </c>
      <c r="B35" s="252"/>
      <c r="C35" s="10" t="s">
        <v>305</v>
      </c>
      <c r="D35" s="11">
        <v>787</v>
      </c>
      <c r="E35" s="12">
        <v>78</v>
      </c>
      <c r="F35" s="32">
        <f>SUM(D35:E35)</f>
        <v>865</v>
      </c>
      <c r="G35" s="27"/>
    </row>
    <row r="36" spans="1:7" ht="11.25">
      <c r="A36" s="253"/>
      <c r="B36" s="254"/>
      <c r="C36" s="14" t="s">
        <v>306</v>
      </c>
      <c r="D36" s="11">
        <v>185</v>
      </c>
      <c r="E36" s="15">
        <v>38</v>
      </c>
      <c r="F36" s="33">
        <f>SUM(D36:E36)</f>
        <v>223</v>
      </c>
      <c r="G36" s="27"/>
    </row>
    <row r="37" spans="1:7" ht="11.25">
      <c r="A37" s="255"/>
      <c r="B37" s="256"/>
      <c r="C37" s="20" t="s">
        <v>0</v>
      </c>
      <c r="D37" s="17">
        <f>SUM(D35:D36)</f>
        <v>972</v>
      </c>
      <c r="E37" s="17">
        <f>SUM(E35:E36)</f>
        <v>116</v>
      </c>
      <c r="F37" s="17">
        <f>SUM(F35:F36)</f>
        <v>1088</v>
      </c>
      <c r="G37" s="27"/>
    </row>
    <row r="38" spans="1:7" ht="11.25">
      <c r="A38" s="251" t="s">
        <v>290</v>
      </c>
      <c r="B38" s="252"/>
      <c r="C38" s="10" t="s">
        <v>305</v>
      </c>
      <c r="D38" s="11">
        <v>650</v>
      </c>
      <c r="E38" s="12">
        <v>46</v>
      </c>
      <c r="F38" s="32">
        <f>SUM(D38:E38)</f>
        <v>696</v>
      </c>
      <c r="G38" s="23"/>
    </row>
    <row r="39" spans="1:7" ht="11.25">
      <c r="A39" s="253"/>
      <c r="B39" s="254"/>
      <c r="C39" s="14" t="s">
        <v>306</v>
      </c>
      <c r="D39" s="11">
        <v>172</v>
      </c>
      <c r="E39" s="15">
        <v>31</v>
      </c>
      <c r="F39" s="33">
        <f>SUM(D39:E39)</f>
        <v>203</v>
      </c>
      <c r="G39" s="23"/>
    </row>
    <row r="40" spans="1:7" ht="11.25">
      <c r="A40" s="255"/>
      <c r="B40" s="256"/>
      <c r="C40" s="20" t="s">
        <v>0</v>
      </c>
      <c r="D40" s="17">
        <f>SUM(D38:D39)</f>
        <v>822</v>
      </c>
      <c r="E40" s="17">
        <f>SUM(E38:E39)</f>
        <v>77</v>
      </c>
      <c r="F40" s="17">
        <f>SUM(F38:F39)</f>
        <v>899</v>
      </c>
      <c r="G40" s="23"/>
    </row>
    <row r="41" spans="1:7" ht="12.75" customHeight="1">
      <c r="A41" s="224" t="s">
        <v>291</v>
      </c>
      <c r="B41" s="225"/>
      <c r="C41" s="10" t="s">
        <v>305</v>
      </c>
      <c r="D41" s="12">
        <v>0</v>
      </c>
      <c r="E41" s="11">
        <v>0</v>
      </c>
      <c r="F41" s="32">
        <f>SUM(D41:E41)</f>
        <v>0</v>
      </c>
      <c r="G41" s="23"/>
    </row>
    <row r="42" spans="1:7" ht="12.75" customHeight="1">
      <c r="A42" s="226"/>
      <c r="B42" s="227"/>
      <c r="C42" s="14" t="s">
        <v>306</v>
      </c>
      <c r="D42" s="15">
        <v>0</v>
      </c>
      <c r="E42" s="11">
        <v>0</v>
      </c>
      <c r="F42" s="33">
        <f>SUM(D42:E42)</f>
        <v>0</v>
      </c>
      <c r="G42" s="23"/>
    </row>
    <row r="43" spans="1:7" ht="12.75" customHeight="1">
      <c r="A43" s="228"/>
      <c r="B43" s="229"/>
      <c r="C43" s="20" t="s">
        <v>0</v>
      </c>
      <c r="D43" s="17">
        <f>SUM(D41:D42)</f>
        <v>0</v>
      </c>
      <c r="E43" s="17">
        <f>SUM(E41:E42)</f>
        <v>0</v>
      </c>
      <c r="F43" s="17">
        <f>SUM(F41:F42)</f>
        <v>0</v>
      </c>
      <c r="G43" s="23"/>
    </row>
    <row r="44" spans="1:7" ht="12.75" customHeight="1">
      <c r="A44" s="224" t="s">
        <v>292</v>
      </c>
      <c r="B44" s="225"/>
      <c r="C44" s="30" t="s">
        <v>305</v>
      </c>
      <c r="D44" s="12">
        <v>0</v>
      </c>
      <c r="E44" s="12">
        <v>0</v>
      </c>
      <c r="F44" s="32">
        <f>SUM(D44:E44)</f>
        <v>0</v>
      </c>
      <c r="G44" s="34"/>
    </row>
    <row r="45" spans="1:7" ht="12.75" customHeight="1">
      <c r="A45" s="226"/>
      <c r="B45" s="227"/>
      <c r="C45" s="30" t="s">
        <v>306</v>
      </c>
      <c r="D45" s="15">
        <v>0</v>
      </c>
      <c r="E45" s="15">
        <v>0</v>
      </c>
      <c r="F45" s="33">
        <f>SUM(D45:E45)</f>
        <v>0</v>
      </c>
      <c r="G45" s="34"/>
    </row>
    <row r="46" spans="1:7" ht="12.75" customHeight="1">
      <c r="A46" s="228"/>
      <c r="B46" s="229"/>
      <c r="C46" s="16" t="s">
        <v>0</v>
      </c>
      <c r="D46" s="17">
        <f>SUM(D44:D45)</f>
        <v>0</v>
      </c>
      <c r="E46" s="17">
        <f>SUM(E44:E45)</f>
        <v>0</v>
      </c>
      <c r="F46" s="17">
        <f>SUM(F44:F45)</f>
        <v>0</v>
      </c>
      <c r="G46" s="34"/>
    </row>
    <row r="47" spans="1:7" ht="11.25">
      <c r="A47" s="27"/>
      <c r="B47" s="27"/>
      <c r="C47" s="27"/>
      <c r="D47" s="35"/>
      <c r="E47" s="35"/>
      <c r="F47" s="35"/>
      <c r="G47" s="23"/>
    </row>
    <row r="48" spans="1:7" ht="11.25">
      <c r="A48" s="223" t="s">
        <v>119</v>
      </c>
      <c r="B48" s="223"/>
      <c r="C48" s="223"/>
      <c r="D48" s="223"/>
      <c r="E48" s="223"/>
      <c r="F48" s="223"/>
      <c r="G48" s="3"/>
    </row>
    <row r="49" spans="1:7" ht="8.25" customHeight="1">
      <c r="A49" s="3"/>
      <c r="B49" s="23"/>
      <c r="C49" s="23"/>
      <c r="D49" s="23"/>
      <c r="E49" s="23"/>
      <c r="F49" s="23"/>
      <c r="G49" s="23"/>
    </row>
    <row r="50" spans="1:7" ht="17.25" customHeight="1">
      <c r="A50" s="25"/>
      <c r="B50" s="25"/>
      <c r="C50" s="25"/>
      <c r="D50" s="7" t="s">
        <v>47</v>
      </c>
      <c r="E50" s="7" t="s">
        <v>48</v>
      </c>
      <c r="F50" s="8" t="s">
        <v>0</v>
      </c>
      <c r="G50" s="23"/>
    </row>
    <row r="51" spans="1:7" ht="27" customHeight="1">
      <c r="A51" s="224" t="s">
        <v>65</v>
      </c>
      <c r="B51" s="244"/>
      <c r="C51" s="225"/>
      <c r="D51" s="36">
        <v>4022</v>
      </c>
      <c r="E51" s="36">
        <v>1102</v>
      </c>
      <c r="F51" s="37">
        <f>SUM(D51:E51)</f>
        <v>5124</v>
      </c>
      <c r="G51" s="23"/>
    </row>
    <row r="52" spans="1:7" ht="12.75" customHeight="1">
      <c r="A52" s="228" t="s">
        <v>120</v>
      </c>
      <c r="B52" s="232"/>
      <c r="C52" s="229"/>
      <c r="D52" s="38">
        <v>898</v>
      </c>
      <c r="E52" s="38">
        <v>28</v>
      </c>
      <c r="F52" s="39">
        <f>SUM(D52:E52)</f>
        <v>926</v>
      </c>
      <c r="G52" s="23"/>
    </row>
    <row r="53" spans="1:7" ht="11.25">
      <c r="A53" s="27" t="s">
        <v>66</v>
      </c>
      <c r="B53" s="27"/>
      <c r="C53" s="27"/>
      <c r="D53" s="27"/>
      <c r="E53" s="27"/>
      <c r="F53" s="23"/>
      <c r="G53" s="23"/>
    </row>
    <row r="54" spans="1:7" ht="11.25">
      <c r="A54" s="27"/>
      <c r="B54" s="27"/>
      <c r="C54" s="27"/>
      <c r="D54" s="27"/>
      <c r="E54" s="27"/>
      <c r="F54" s="23"/>
      <c r="G54" s="23"/>
    </row>
    <row r="55" spans="1:7" ht="11.25">
      <c r="A55" s="223" t="s">
        <v>60</v>
      </c>
      <c r="B55" s="223"/>
      <c r="C55" s="223"/>
      <c r="D55" s="223"/>
      <c r="E55" s="223"/>
      <c r="F55" s="223"/>
      <c r="G55" s="3"/>
    </row>
    <row r="56" spans="1:7" ht="8.25" customHeight="1">
      <c r="A56" s="40"/>
      <c r="B56" s="6"/>
      <c r="C56" s="6"/>
      <c r="D56" s="4"/>
      <c r="F56" s="23"/>
      <c r="G56" s="23"/>
    </row>
    <row r="57" spans="1:7" ht="11.25">
      <c r="A57" s="85" t="s">
        <v>51</v>
      </c>
      <c r="B57" s="85" t="s">
        <v>52</v>
      </c>
      <c r="C57" s="257" t="s">
        <v>53</v>
      </c>
      <c r="D57" s="258"/>
      <c r="E57" s="239" t="s">
        <v>0</v>
      </c>
      <c r="F57" s="240"/>
      <c r="G57" s="23"/>
    </row>
    <row r="58" spans="1:7" ht="11.25">
      <c r="A58" s="86">
        <v>32</v>
      </c>
      <c r="B58" s="86">
        <v>2</v>
      </c>
      <c r="C58" s="237">
        <v>0</v>
      </c>
      <c r="D58" s="238"/>
      <c r="E58" s="241">
        <f>SUM(A58:D58)</f>
        <v>34</v>
      </c>
      <c r="F58" s="242"/>
      <c r="G58" s="23"/>
    </row>
  </sheetData>
  <sheetProtection/>
  <mergeCells count="32">
    <mergeCell ref="C58:D58"/>
    <mergeCell ref="E58:F58"/>
    <mergeCell ref="A48:F48"/>
    <mergeCell ref="A51:C51"/>
    <mergeCell ref="A52:C52"/>
    <mergeCell ref="A55:F55"/>
    <mergeCell ref="C57:D57"/>
    <mergeCell ref="E57:F57"/>
    <mergeCell ref="A44:B46"/>
    <mergeCell ref="B19:C19"/>
    <mergeCell ref="A26:F26"/>
    <mergeCell ref="A29:C29"/>
    <mergeCell ref="A23:C23"/>
    <mergeCell ref="D23:D24"/>
    <mergeCell ref="A24:C24"/>
    <mergeCell ref="A30:F30"/>
    <mergeCell ref="A32:F32"/>
    <mergeCell ref="A35:B37"/>
    <mergeCell ref="A38:B40"/>
    <mergeCell ref="A41:B43"/>
    <mergeCell ref="B13:B15"/>
    <mergeCell ref="B16:B18"/>
    <mergeCell ref="E23:E24"/>
    <mergeCell ref="F23:F24"/>
    <mergeCell ref="A1:G1"/>
    <mergeCell ref="A3:F3"/>
    <mergeCell ref="A5:A19"/>
    <mergeCell ref="B5:B6"/>
    <mergeCell ref="C5:C6"/>
    <mergeCell ref="D5:G5"/>
    <mergeCell ref="B7:B9"/>
    <mergeCell ref="B10:B12"/>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9:F19 F37:F46" formula="1"/>
  </ignoredErrors>
</worksheet>
</file>

<file path=xl/worksheets/sheet15.xml><?xml version="1.0" encoding="utf-8"?>
<worksheet xmlns="http://schemas.openxmlformats.org/spreadsheetml/2006/main" xmlns:r="http://schemas.openxmlformats.org/officeDocument/2006/relationships">
  <dimension ref="A1:O47"/>
  <sheetViews>
    <sheetView showGridLines="0" zoomScalePageLayoutView="0" workbookViewId="0" topLeftCell="A1">
      <selection activeCell="A1" sqref="A1:I1"/>
    </sheetView>
  </sheetViews>
  <sheetFormatPr defaultColWidth="11.421875" defaultRowHeight="12.75"/>
  <cols>
    <col min="1" max="1" width="31.140625" style="2" customWidth="1"/>
    <col min="2" max="2" width="10.57421875" style="2" customWidth="1"/>
    <col min="3" max="3" width="10.28125" style="2" customWidth="1"/>
    <col min="4" max="4" width="9.7109375" style="2" customWidth="1"/>
    <col min="5" max="5" width="11.421875" style="2" customWidth="1"/>
    <col min="6" max="6" width="8.7109375" style="2" customWidth="1"/>
    <col min="7" max="7" width="7.421875" style="2" customWidth="1"/>
    <col min="8" max="8" width="7.7109375" style="2" customWidth="1"/>
    <col min="9" max="9" width="3.140625" style="2" customWidth="1"/>
    <col min="10" max="16384" width="11.421875" style="2" customWidth="1"/>
  </cols>
  <sheetData>
    <row r="1" spans="1:9" ht="11.25">
      <c r="A1" s="214" t="s">
        <v>219</v>
      </c>
      <c r="B1" s="214"/>
      <c r="C1" s="214"/>
      <c r="D1" s="214"/>
      <c r="E1" s="214"/>
      <c r="F1" s="214"/>
      <c r="G1" s="214"/>
      <c r="H1" s="214"/>
      <c r="I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56">
        <v>99.6</v>
      </c>
      <c r="C12" s="64">
        <v>0</v>
      </c>
      <c r="D12" s="56">
        <v>0.2</v>
      </c>
      <c r="E12" s="64">
        <v>0</v>
      </c>
      <c r="F12" s="56">
        <v>0.2</v>
      </c>
      <c r="G12" s="56">
        <v>0</v>
      </c>
      <c r="H12" s="59">
        <f>SUM(B12:G12)</f>
        <v>100</v>
      </c>
    </row>
    <row r="13" spans="1:8" ht="11.25">
      <c r="A13" s="65" t="s">
        <v>21</v>
      </c>
      <c r="B13" s="58"/>
      <c r="C13" s="64"/>
      <c r="D13" s="58"/>
      <c r="E13" s="64"/>
      <c r="F13" s="58"/>
      <c r="G13" s="66"/>
      <c r="H13" s="67">
        <v>1008</v>
      </c>
    </row>
    <row r="14" spans="1:8" ht="11.25">
      <c r="A14" s="63" t="s">
        <v>63</v>
      </c>
      <c r="B14" s="56">
        <v>99.5</v>
      </c>
      <c r="C14" s="56">
        <v>0.1</v>
      </c>
      <c r="D14" s="56">
        <v>0.1</v>
      </c>
      <c r="E14" s="56">
        <v>0.1</v>
      </c>
      <c r="F14" s="56">
        <v>0.3</v>
      </c>
      <c r="G14" s="50"/>
      <c r="H14" s="59">
        <f>SUM(B14:G14)</f>
        <v>100.09999999999998</v>
      </c>
    </row>
    <row r="15" spans="1:8" ht="11.25">
      <c r="A15" s="65" t="s">
        <v>21</v>
      </c>
      <c r="B15" s="58"/>
      <c r="C15" s="58"/>
      <c r="D15" s="58"/>
      <c r="E15" s="58"/>
      <c r="F15" s="58"/>
      <c r="G15" s="66"/>
      <c r="H15" s="67">
        <v>3983</v>
      </c>
    </row>
    <row r="16" spans="1:8" ht="16.5" customHeight="1">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8" ht="12.75" customHeight="1">
      <c r="A19" s="263" t="s">
        <v>15</v>
      </c>
      <c r="B19" s="326" t="s">
        <v>311</v>
      </c>
      <c r="C19" s="327"/>
      <c r="D19" s="326" t="s">
        <v>63</v>
      </c>
      <c r="E19" s="327"/>
      <c r="F19" s="64"/>
      <c r="G19" s="68"/>
      <c r="H19" s="69"/>
    </row>
    <row r="20" spans="1:8" ht="21.75" customHeight="1">
      <c r="A20" s="264"/>
      <c r="B20" s="328"/>
      <c r="C20" s="329"/>
      <c r="D20" s="328"/>
      <c r="E20" s="329"/>
      <c r="F20" s="64"/>
      <c r="G20" s="68"/>
      <c r="H20" s="69"/>
    </row>
    <row r="21" spans="1:8" ht="11.25">
      <c r="A21" s="73" t="s">
        <v>22</v>
      </c>
      <c r="B21" s="265">
        <v>20.5</v>
      </c>
      <c r="C21" s="265"/>
      <c r="D21" s="272">
        <v>5.5</v>
      </c>
      <c r="E21" s="273"/>
      <c r="F21" s="64"/>
      <c r="G21" s="68"/>
      <c r="H21" s="69"/>
    </row>
    <row r="22" spans="1:8" ht="11.25">
      <c r="A22" s="74" t="s">
        <v>23</v>
      </c>
      <c r="B22" s="265">
        <v>76.1</v>
      </c>
      <c r="C22" s="265"/>
      <c r="D22" s="259">
        <v>67.1</v>
      </c>
      <c r="E22" s="260"/>
      <c r="F22" s="64"/>
      <c r="G22" s="68"/>
      <c r="H22" s="69"/>
    </row>
    <row r="23" spans="1:8" ht="11.25">
      <c r="A23" s="74" t="s">
        <v>24</v>
      </c>
      <c r="B23" s="265">
        <v>1.4</v>
      </c>
      <c r="C23" s="265"/>
      <c r="D23" s="259">
        <v>24.8</v>
      </c>
      <c r="E23" s="260"/>
      <c r="F23" s="64"/>
      <c r="G23" s="68"/>
      <c r="H23" s="69"/>
    </row>
    <row r="24" spans="1:8" ht="11.25">
      <c r="A24" s="74" t="s">
        <v>25</v>
      </c>
      <c r="B24" s="265">
        <v>0.8</v>
      </c>
      <c r="C24" s="265"/>
      <c r="D24" s="259">
        <v>1.2</v>
      </c>
      <c r="E24" s="260"/>
      <c r="F24" s="64"/>
      <c r="G24" s="68"/>
      <c r="H24" s="69"/>
    </row>
    <row r="25" spans="1:8" ht="11.25">
      <c r="A25" s="74" t="s">
        <v>26</v>
      </c>
      <c r="B25" s="265">
        <v>0.4</v>
      </c>
      <c r="C25" s="265"/>
      <c r="D25" s="259">
        <v>0.5</v>
      </c>
      <c r="E25" s="260"/>
      <c r="F25" s="64"/>
      <c r="G25" s="68"/>
      <c r="H25" s="69"/>
    </row>
    <row r="26" spans="1:8" ht="11.25">
      <c r="A26" s="74" t="s">
        <v>27</v>
      </c>
      <c r="B26" s="265">
        <v>0.3</v>
      </c>
      <c r="C26" s="265"/>
      <c r="D26" s="259">
        <v>0.4</v>
      </c>
      <c r="E26" s="260"/>
      <c r="F26" s="64"/>
      <c r="G26" s="68"/>
      <c r="H26" s="69"/>
    </row>
    <row r="27" spans="1:8" ht="11.25">
      <c r="A27" s="74" t="s">
        <v>28</v>
      </c>
      <c r="B27" s="265">
        <v>0</v>
      </c>
      <c r="C27" s="265"/>
      <c r="D27" s="259">
        <v>0</v>
      </c>
      <c r="E27" s="260"/>
      <c r="F27" s="64"/>
      <c r="G27" s="68"/>
      <c r="H27" s="69"/>
    </row>
    <row r="28" spans="1:8" ht="11.25">
      <c r="A28" s="74" t="s">
        <v>29</v>
      </c>
      <c r="B28" s="265">
        <v>0</v>
      </c>
      <c r="C28" s="265"/>
      <c r="D28" s="259">
        <v>0</v>
      </c>
      <c r="E28" s="260"/>
      <c r="F28" s="64"/>
      <c r="G28" s="68"/>
      <c r="H28" s="69"/>
    </row>
    <row r="29" spans="1:8" ht="11.25">
      <c r="A29" s="74" t="s">
        <v>30</v>
      </c>
      <c r="B29" s="265">
        <v>0</v>
      </c>
      <c r="C29" s="265"/>
      <c r="D29" s="259">
        <v>0</v>
      </c>
      <c r="E29" s="260"/>
      <c r="F29" s="64"/>
      <c r="G29" s="68"/>
      <c r="H29" s="69"/>
    </row>
    <row r="30" spans="1:8" ht="11.25">
      <c r="A30" s="75" t="s">
        <v>1</v>
      </c>
      <c r="B30" s="265">
        <v>0.5</v>
      </c>
      <c r="C30" s="265"/>
      <c r="D30" s="274">
        <v>0.5</v>
      </c>
      <c r="E30" s="275"/>
      <c r="F30" s="64"/>
      <c r="G30" s="68"/>
      <c r="H30" s="69"/>
    </row>
    <row r="31" spans="1:8" ht="11.25">
      <c r="A31" s="63" t="s">
        <v>0</v>
      </c>
      <c r="B31" s="266">
        <f>SUM(B21:B30)</f>
        <v>100</v>
      </c>
      <c r="C31" s="267"/>
      <c r="D31" s="266">
        <f>SUM(D21:D30)</f>
        <v>100</v>
      </c>
      <c r="E31" s="267"/>
      <c r="F31" s="64"/>
      <c r="G31" s="68"/>
      <c r="H31" s="69"/>
    </row>
    <row r="32" spans="1:8" ht="11.25">
      <c r="A32" s="65" t="s">
        <v>21</v>
      </c>
      <c r="B32" s="261">
        <v>1008</v>
      </c>
      <c r="C32" s="262"/>
      <c r="D32" s="261">
        <v>3983</v>
      </c>
      <c r="E32" s="262"/>
      <c r="F32" s="64"/>
      <c r="G32" s="68"/>
      <c r="H32" s="69"/>
    </row>
    <row r="33" spans="1:8" ht="16.5" customHeight="1">
      <c r="A33" s="54"/>
      <c r="B33" s="64"/>
      <c r="C33" s="64"/>
      <c r="D33" s="64"/>
      <c r="E33" s="64"/>
      <c r="F33" s="64"/>
      <c r="G33" s="68"/>
      <c r="H33" s="69"/>
    </row>
    <row r="34" spans="1:15" ht="12.75" customHeight="1">
      <c r="A34" s="223" t="s">
        <v>81</v>
      </c>
      <c r="B34" s="223"/>
      <c r="C34" s="223"/>
      <c r="D34" s="223"/>
      <c r="E34" s="223"/>
      <c r="F34" s="223"/>
      <c r="G34" s="223"/>
      <c r="H34" s="223"/>
      <c r="I34" s="72"/>
      <c r="J34" s="72"/>
      <c r="K34" s="72"/>
      <c r="L34" s="72"/>
      <c r="M34" s="72"/>
      <c r="N34" s="72"/>
      <c r="O34" s="72"/>
    </row>
    <row r="35" ht="8.25" customHeight="1"/>
    <row r="36" spans="2:7" ht="18" customHeight="1">
      <c r="B36" s="217" t="s">
        <v>312</v>
      </c>
      <c r="C36" s="219"/>
      <c r="D36" s="217" t="s">
        <v>313</v>
      </c>
      <c r="E36" s="219"/>
      <c r="F36" s="217" t="s">
        <v>314</v>
      </c>
      <c r="G36" s="219"/>
    </row>
    <row r="37" spans="1:7" ht="18.75" customHeight="1">
      <c r="A37" s="73" t="s">
        <v>68</v>
      </c>
      <c r="B37" s="278">
        <v>304</v>
      </c>
      <c r="C37" s="279"/>
      <c r="D37" s="278">
        <v>290</v>
      </c>
      <c r="E37" s="330"/>
      <c r="F37" s="278">
        <v>320</v>
      </c>
      <c r="G37" s="330"/>
    </row>
    <row r="38" spans="1:7" ht="41.25" customHeight="1">
      <c r="A38" s="74" t="s">
        <v>69</v>
      </c>
      <c r="B38" s="276">
        <v>9</v>
      </c>
      <c r="C38" s="277"/>
      <c r="D38" s="276">
        <v>7</v>
      </c>
      <c r="E38" s="331"/>
      <c r="F38" s="276">
        <v>8</v>
      </c>
      <c r="G38" s="331"/>
    </row>
    <row r="39" spans="1:7" ht="21.75" customHeight="1">
      <c r="A39" s="74" t="s">
        <v>75</v>
      </c>
      <c r="B39" s="276">
        <v>0</v>
      </c>
      <c r="C39" s="277"/>
      <c r="D39" s="276">
        <v>0</v>
      </c>
      <c r="E39" s="331"/>
      <c r="F39" s="276">
        <v>0</v>
      </c>
      <c r="G39" s="331"/>
    </row>
    <row r="40" spans="1:7" ht="15.75" customHeight="1">
      <c r="A40" s="74" t="s">
        <v>70</v>
      </c>
      <c r="B40" s="276">
        <v>0</v>
      </c>
      <c r="C40" s="277"/>
      <c r="D40" s="276">
        <v>0</v>
      </c>
      <c r="E40" s="331"/>
      <c r="F40" s="276">
        <v>0</v>
      </c>
      <c r="G40" s="331"/>
    </row>
    <row r="41" spans="1:7" ht="29.25" customHeight="1">
      <c r="A41" s="74" t="s">
        <v>72</v>
      </c>
      <c r="B41" s="276">
        <v>0</v>
      </c>
      <c r="C41" s="277"/>
      <c r="D41" s="276">
        <v>3</v>
      </c>
      <c r="E41" s="331"/>
      <c r="F41" s="276">
        <v>0</v>
      </c>
      <c r="G41" s="331"/>
    </row>
    <row r="42" spans="1:7" ht="16.5" customHeight="1">
      <c r="A42" s="74" t="s">
        <v>31</v>
      </c>
      <c r="B42" s="276">
        <v>0</v>
      </c>
      <c r="C42" s="277"/>
      <c r="D42" s="276">
        <v>0</v>
      </c>
      <c r="E42" s="331"/>
      <c r="F42" s="276">
        <v>0</v>
      </c>
      <c r="G42" s="331"/>
    </row>
    <row r="43" spans="1:7" ht="29.25" customHeight="1">
      <c r="A43" s="74" t="s">
        <v>71</v>
      </c>
      <c r="B43" s="276">
        <v>2</v>
      </c>
      <c r="C43" s="277"/>
      <c r="D43" s="276">
        <v>3</v>
      </c>
      <c r="E43" s="331"/>
      <c r="F43" s="276">
        <v>5</v>
      </c>
      <c r="G43" s="331"/>
    </row>
    <row r="44" spans="1:7" ht="26.25" customHeight="1">
      <c r="A44" s="74" t="s">
        <v>73</v>
      </c>
      <c r="B44" s="276">
        <v>0</v>
      </c>
      <c r="C44" s="277"/>
      <c r="D44" s="276">
        <v>0</v>
      </c>
      <c r="E44" s="331"/>
      <c r="F44" s="276">
        <v>0</v>
      </c>
      <c r="G44" s="331"/>
    </row>
    <row r="45" spans="1:7" ht="30.75" customHeight="1">
      <c r="A45" s="74" t="s">
        <v>76</v>
      </c>
      <c r="B45" s="276">
        <v>0</v>
      </c>
      <c r="C45" s="277"/>
      <c r="D45" s="276">
        <v>0</v>
      </c>
      <c r="E45" s="331"/>
      <c r="F45" s="276">
        <v>0</v>
      </c>
      <c r="G45" s="331"/>
    </row>
    <row r="46" spans="1:7" ht="30" customHeight="1">
      <c r="A46" s="74" t="s">
        <v>74</v>
      </c>
      <c r="B46" s="276">
        <v>18</v>
      </c>
      <c r="C46" s="277"/>
      <c r="D46" s="276">
        <v>13</v>
      </c>
      <c r="E46" s="331"/>
      <c r="F46" s="276">
        <v>21</v>
      </c>
      <c r="G46" s="331"/>
    </row>
    <row r="47" spans="1:7" ht="16.5" customHeight="1">
      <c r="A47" s="75" t="s">
        <v>67</v>
      </c>
      <c r="B47" s="280">
        <v>726</v>
      </c>
      <c r="C47" s="281"/>
      <c r="D47" s="280">
        <v>693</v>
      </c>
      <c r="E47" s="332"/>
      <c r="F47" s="280">
        <v>613</v>
      </c>
      <c r="G47" s="332"/>
    </row>
  </sheetData>
  <sheetProtection/>
  <mergeCells count="74">
    <mergeCell ref="B46:C46"/>
    <mergeCell ref="B47:C47"/>
    <mergeCell ref="D44:E44"/>
    <mergeCell ref="F44:G44"/>
    <mergeCell ref="D45:E45"/>
    <mergeCell ref="F45:G45"/>
    <mergeCell ref="D46:E46"/>
    <mergeCell ref="F46:G46"/>
    <mergeCell ref="D47:E47"/>
    <mergeCell ref="F47:G47"/>
    <mergeCell ref="B44:C44"/>
    <mergeCell ref="B45:C45"/>
    <mergeCell ref="D42:E42"/>
    <mergeCell ref="F42:G42"/>
    <mergeCell ref="D43:E43"/>
    <mergeCell ref="F43:G43"/>
    <mergeCell ref="B40:C40"/>
    <mergeCell ref="B41:C41"/>
    <mergeCell ref="B42:C42"/>
    <mergeCell ref="B43:C43"/>
    <mergeCell ref="D40:E40"/>
    <mergeCell ref="F40:G40"/>
    <mergeCell ref="D41:E41"/>
    <mergeCell ref="F41:G41"/>
    <mergeCell ref="D37:E37"/>
    <mergeCell ref="F37:G37"/>
    <mergeCell ref="D39:E39"/>
    <mergeCell ref="F39:G39"/>
    <mergeCell ref="B37:C37"/>
    <mergeCell ref="B39:C39"/>
    <mergeCell ref="B38:C38"/>
    <mergeCell ref="D38:E38"/>
    <mergeCell ref="F38:G38"/>
    <mergeCell ref="B31:C31"/>
    <mergeCell ref="D31:E31"/>
    <mergeCell ref="B32:C32"/>
    <mergeCell ref="D32:E32"/>
    <mergeCell ref="A34:H34"/>
    <mergeCell ref="B36:C36"/>
    <mergeCell ref="D36:E36"/>
    <mergeCell ref="F36:G36"/>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A17:H17"/>
    <mergeCell ref="A19:A20"/>
    <mergeCell ref="B19:C20"/>
    <mergeCell ref="D19:E20"/>
    <mergeCell ref="B21:C21"/>
    <mergeCell ref="D21:E21"/>
    <mergeCell ref="A1:I1"/>
    <mergeCell ref="A3:H3"/>
    <mergeCell ref="B5:B11"/>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59"/>
  <sheetViews>
    <sheetView showGridLines="0" zoomScalePageLayoutView="0" workbookViewId="0" topLeftCell="A1">
      <selection activeCell="A1" sqref="A1:G1"/>
    </sheetView>
  </sheetViews>
  <sheetFormatPr defaultColWidth="11.421875" defaultRowHeight="12.75"/>
  <cols>
    <col min="1" max="3" width="11.421875" style="2" customWidth="1"/>
    <col min="4" max="4" width="9.57421875" style="2" customWidth="1"/>
    <col min="5" max="6" width="25.7109375" style="2" customWidth="1"/>
    <col min="7" max="7" width="4.00390625" style="2" customWidth="1"/>
    <col min="8" max="16384" width="11.421875" style="2" customWidth="1"/>
  </cols>
  <sheetData>
    <row r="1" spans="1:7" ht="11.25">
      <c r="A1" s="214" t="s">
        <v>219</v>
      </c>
      <c r="B1" s="214"/>
      <c r="C1" s="214"/>
      <c r="D1" s="214"/>
      <c r="E1" s="214"/>
      <c r="F1" s="214"/>
      <c r="G1" s="214"/>
    </row>
    <row r="3" spans="1:6" ht="12.75" customHeight="1">
      <c r="A3" s="223" t="s">
        <v>85</v>
      </c>
      <c r="B3" s="223"/>
      <c r="C3" s="223"/>
      <c r="D3" s="223"/>
      <c r="E3" s="223"/>
      <c r="F3" s="223"/>
    </row>
    <row r="4" spans="1:4" ht="8.25" customHeight="1">
      <c r="A4" s="41"/>
      <c r="B4" s="41"/>
      <c r="C4" s="41"/>
      <c r="D4" s="41"/>
    </row>
    <row r="5" spans="1:6" ht="26.25" customHeight="1">
      <c r="A5" s="304"/>
      <c r="B5" s="304"/>
      <c r="C5" s="304"/>
      <c r="D5" s="304"/>
      <c r="E5" s="42" t="s">
        <v>329</v>
      </c>
      <c r="F5" s="42" t="s">
        <v>63</v>
      </c>
    </row>
    <row r="6" spans="1:6" ht="11.25">
      <c r="A6" s="224" t="s">
        <v>86</v>
      </c>
      <c r="B6" s="244"/>
      <c r="C6" s="244"/>
      <c r="D6" s="225"/>
      <c r="E6" s="147">
        <v>0</v>
      </c>
      <c r="F6" s="44">
        <v>0</v>
      </c>
    </row>
    <row r="7" spans="1:6" ht="11.25">
      <c r="A7" s="226" t="s">
        <v>87</v>
      </c>
      <c r="B7" s="295"/>
      <c r="C7" s="295"/>
      <c r="D7" s="227"/>
      <c r="E7" s="147">
        <v>0</v>
      </c>
      <c r="F7" s="45">
        <v>0</v>
      </c>
    </row>
    <row r="8" spans="1:6" ht="11.25" customHeight="1">
      <c r="A8" s="226" t="s">
        <v>88</v>
      </c>
      <c r="B8" s="295"/>
      <c r="C8" s="295"/>
      <c r="D8" s="227"/>
      <c r="E8" s="147">
        <v>0</v>
      </c>
      <c r="F8" s="45">
        <v>0</v>
      </c>
    </row>
    <row r="9" spans="1:6" ht="16.5" customHeight="1">
      <c r="A9" s="226" t="s">
        <v>315</v>
      </c>
      <c r="B9" s="295"/>
      <c r="C9" s="295"/>
      <c r="D9" s="227"/>
      <c r="E9" s="147">
        <v>0.2</v>
      </c>
      <c r="F9" s="45">
        <v>0.4</v>
      </c>
    </row>
    <row r="10" spans="1:6" ht="11.25">
      <c r="A10" s="226" t="s">
        <v>89</v>
      </c>
      <c r="B10" s="295"/>
      <c r="C10" s="295"/>
      <c r="D10" s="227"/>
      <c r="E10" s="147">
        <v>1.5</v>
      </c>
      <c r="F10" s="45">
        <v>1.1</v>
      </c>
    </row>
    <row r="11" spans="1:6" ht="13.5" customHeight="1">
      <c r="A11" s="226" t="s">
        <v>90</v>
      </c>
      <c r="B11" s="295"/>
      <c r="C11" s="295"/>
      <c r="D11" s="227"/>
      <c r="E11" s="147">
        <v>94.9</v>
      </c>
      <c r="F11" s="45">
        <v>95</v>
      </c>
    </row>
    <row r="12" spans="1:6" ht="13.5" customHeight="1">
      <c r="A12" s="226" t="s">
        <v>91</v>
      </c>
      <c r="B12" s="295"/>
      <c r="C12" s="295"/>
      <c r="D12" s="227"/>
      <c r="E12" s="147">
        <v>0</v>
      </c>
      <c r="F12" s="45">
        <v>0.1</v>
      </c>
    </row>
    <row r="13" spans="1:6" ht="11.25">
      <c r="A13" s="226" t="s">
        <v>92</v>
      </c>
      <c r="B13" s="295"/>
      <c r="C13" s="295"/>
      <c r="D13" s="227"/>
      <c r="E13" s="147">
        <v>0.3</v>
      </c>
      <c r="F13" s="45">
        <v>0.2</v>
      </c>
    </row>
    <row r="14" spans="1:6" ht="11.25">
      <c r="A14" s="226" t="s">
        <v>93</v>
      </c>
      <c r="B14" s="295"/>
      <c r="C14" s="295"/>
      <c r="D14" s="227"/>
      <c r="E14" s="147">
        <v>0.2</v>
      </c>
      <c r="F14" s="45">
        <v>0.3</v>
      </c>
    </row>
    <row r="15" spans="1:6" ht="11.25">
      <c r="A15" s="226" t="s">
        <v>94</v>
      </c>
      <c r="B15" s="295"/>
      <c r="C15" s="295"/>
      <c r="D15" s="227"/>
      <c r="E15" s="147">
        <v>0.1</v>
      </c>
      <c r="F15" s="45">
        <v>0.3</v>
      </c>
    </row>
    <row r="16" spans="1:6" ht="11.25">
      <c r="A16" s="226" t="s">
        <v>95</v>
      </c>
      <c r="B16" s="295"/>
      <c r="C16" s="295"/>
      <c r="D16" s="227"/>
      <c r="E16" s="147">
        <v>0.7</v>
      </c>
      <c r="F16" s="45">
        <v>0.6</v>
      </c>
    </row>
    <row r="17" spans="1:6" ht="11.25">
      <c r="A17" s="226" t="s">
        <v>96</v>
      </c>
      <c r="B17" s="295"/>
      <c r="C17" s="295"/>
      <c r="D17" s="227"/>
      <c r="E17" s="147">
        <v>0.3</v>
      </c>
      <c r="F17" s="45">
        <v>0.2</v>
      </c>
    </row>
    <row r="18" spans="1:6" ht="11.25">
      <c r="A18" s="226" t="s">
        <v>97</v>
      </c>
      <c r="B18" s="295"/>
      <c r="C18" s="295"/>
      <c r="D18" s="227"/>
      <c r="E18" s="147">
        <v>0.8</v>
      </c>
      <c r="F18" s="45">
        <v>0.5</v>
      </c>
    </row>
    <row r="19" spans="1:6" ht="11.25">
      <c r="A19" s="226" t="s">
        <v>98</v>
      </c>
      <c r="B19" s="295"/>
      <c r="C19" s="295"/>
      <c r="D19" s="227"/>
      <c r="E19" s="147">
        <v>0</v>
      </c>
      <c r="F19" s="45">
        <v>0.2</v>
      </c>
    </row>
    <row r="20" spans="1:6" ht="11.25">
      <c r="A20" s="228" t="s">
        <v>1</v>
      </c>
      <c r="B20" s="232"/>
      <c r="C20" s="232"/>
      <c r="D20" s="229"/>
      <c r="E20" s="147">
        <v>1</v>
      </c>
      <c r="F20" s="46">
        <v>1.2</v>
      </c>
    </row>
    <row r="21" spans="1:6" ht="11.25">
      <c r="A21" s="301" t="s">
        <v>0</v>
      </c>
      <c r="B21" s="302"/>
      <c r="C21" s="302"/>
      <c r="D21" s="303"/>
      <c r="E21" s="47">
        <f>SUM(E6:E20)</f>
        <v>100</v>
      </c>
      <c r="F21" s="47">
        <f>SUM(F6:F20)</f>
        <v>100.1</v>
      </c>
    </row>
    <row r="22" spans="1:6" ht="11.25">
      <c r="A22" s="298" t="s">
        <v>21</v>
      </c>
      <c r="B22" s="299"/>
      <c r="C22" s="299"/>
      <c r="D22" s="300"/>
      <c r="E22" s="48">
        <v>1008</v>
      </c>
      <c r="F22" s="48">
        <v>3983</v>
      </c>
    </row>
    <row r="23" ht="16.5" customHeight="1"/>
    <row r="24" spans="1:6" ht="12.75" customHeight="1">
      <c r="A24" s="223" t="s">
        <v>99</v>
      </c>
      <c r="B24" s="223"/>
      <c r="C24" s="223"/>
      <c r="D24" s="223"/>
      <c r="E24" s="223"/>
      <c r="F24" s="223"/>
    </row>
    <row r="25" ht="8.25" customHeight="1"/>
    <row r="26" spans="1:6" ht="26.25" customHeight="1">
      <c r="A26" s="34"/>
      <c r="B26" s="34"/>
      <c r="E26" s="42" t="s">
        <v>329</v>
      </c>
      <c r="F26" s="42" t="s">
        <v>63</v>
      </c>
    </row>
    <row r="27" spans="1:6" ht="11.25">
      <c r="A27" s="251" t="s">
        <v>100</v>
      </c>
      <c r="B27" s="296"/>
      <c r="C27" s="296"/>
      <c r="D27" s="252"/>
      <c r="E27" s="49">
        <v>0.1</v>
      </c>
      <c r="F27" s="50">
        <v>0.4</v>
      </c>
    </row>
    <row r="28" spans="1:6" ht="11.25">
      <c r="A28" s="253" t="s">
        <v>101</v>
      </c>
      <c r="B28" s="243"/>
      <c r="C28" s="243"/>
      <c r="D28" s="254"/>
      <c r="E28" s="49">
        <v>1.5</v>
      </c>
      <c r="F28" s="51">
        <v>1.1</v>
      </c>
    </row>
    <row r="29" spans="1:6" ht="11.25">
      <c r="A29" s="253" t="s">
        <v>102</v>
      </c>
      <c r="B29" s="243"/>
      <c r="C29" s="243"/>
      <c r="D29" s="254"/>
      <c r="E29" s="49">
        <v>96.2</v>
      </c>
      <c r="F29" s="51">
        <v>97.1</v>
      </c>
    </row>
    <row r="30" spans="1:6" ht="11.25">
      <c r="A30" s="253" t="s">
        <v>103</v>
      </c>
      <c r="B30" s="243"/>
      <c r="C30" s="243"/>
      <c r="D30" s="254"/>
      <c r="E30" s="49">
        <v>0.3</v>
      </c>
      <c r="F30" s="51">
        <v>0.1</v>
      </c>
    </row>
    <row r="31" spans="1:6" ht="11.25">
      <c r="A31" s="253" t="s">
        <v>104</v>
      </c>
      <c r="B31" s="243"/>
      <c r="C31" s="243"/>
      <c r="D31" s="254"/>
      <c r="E31" s="49">
        <v>0</v>
      </c>
      <c r="F31" s="51">
        <v>0.2</v>
      </c>
    </row>
    <row r="32" spans="1:6" ht="11.25">
      <c r="A32" s="253" t="s">
        <v>105</v>
      </c>
      <c r="B32" s="243"/>
      <c r="C32" s="243"/>
      <c r="D32" s="254"/>
      <c r="E32" s="49">
        <v>0.2</v>
      </c>
      <c r="F32" s="51">
        <v>0.1</v>
      </c>
    </row>
    <row r="33" spans="1:6" ht="11.25">
      <c r="A33" s="253" t="s">
        <v>106</v>
      </c>
      <c r="B33" s="243"/>
      <c r="C33" s="243"/>
      <c r="D33" s="254"/>
      <c r="E33" s="49">
        <v>0.2</v>
      </c>
      <c r="F33" s="51">
        <v>0.1</v>
      </c>
    </row>
    <row r="34" spans="1:6" ht="11.25">
      <c r="A34" s="253" t="s">
        <v>107</v>
      </c>
      <c r="B34" s="243"/>
      <c r="C34" s="243"/>
      <c r="D34" s="254"/>
      <c r="E34" s="49">
        <v>1.1</v>
      </c>
      <c r="F34" s="51">
        <v>0.6</v>
      </c>
    </row>
    <row r="35" spans="1:6" ht="11.25">
      <c r="A35" s="253" t="s">
        <v>108</v>
      </c>
      <c r="B35" s="243"/>
      <c r="C35" s="243"/>
      <c r="D35" s="254"/>
      <c r="E35" s="49">
        <v>0</v>
      </c>
      <c r="F35" s="51">
        <v>0</v>
      </c>
    </row>
    <row r="36" spans="1:6" ht="11.25">
      <c r="A36" s="253" t="s">
        <v>109</v>
      </c>
      <c r="B36" s="243"/>
      <c r="C36" s="243"/>
      <c r="D36" s="254"/>
      <c r="E36" s="49">
        <v>0.1</v>
      </c>
      <c r="F36" s="51">
        <v>0</v>
      </c>
    </row>
    <row r="37" spans="1:6" ht="11.25">
      <c r="A37" s="253" t="s">
        <v>110</v>
      </c>
      <c r="B37" s="243"/>
      <c r="C37" s="243"/>
      <c r="D37" s="254"/>
      <c r="E37" s="49">
        <v>0</v>
      </c>
      <c r="F37" s="51">
        <v>0</v>
      </c>
    </row>
    <row r="38" spans="1:6" ht="11.25">
      <c r="A38" s="255" t="s">
        <v>1</v>
      </c>
      <c r="B38" s="288"/>
      <c r="C38" s="288"/>
      <c r="D38" s="256"/>
      <c r="E38" s="49">
        <v>0.2</v>
      </c>
      <c r="F38" s="52">
        <v>0.2</v>
      </c>
    </row>
    <row r="39" spans="1:6" ht="11.25">
      <c r="A39" s="289" t="s">
        <v>0</v>
      </c>
      <c r="B39" s="290"/>
      <c r="C39" s="290"/>
      <c r="D39" s="291"/>
      <c r="E39" s="47">
        <f>SUM(E27:E38)</f>
        <v>99.89999999999999</v>
      </c>
      <c r="F39" s="47">
        <f>SUM(F27:F38)</f>
        <v>99.89999999999998</v>
      </c>
    </row>
    <row r="40" spans="1:6" ht="11.25">
      <c r="A40" s="292" t="s">
        <v>21</v>
      </c>
      <c r="B40" s="293"/>
      <c r="C40" s="293"/>
      <c r="D40" s="294"/>
      <c r="E40" s="48">
        <v>981</v>
      </c>
      <c r="F40" s="48">
        <v>3874</v>
      </c>
    </row>
    <row r="41" ht="16.5" customHeight="1"/>
    <row r="42" spans="1:6" ht="12.75" customHeight="1">
      <c r="A42" s="223" t="s">
        <v>82</v>
      </c>
      <c r="B42" s="223"/>
      <c r="C42" s="223"/>
      <c r="D42" s="223"/>
      <c r="E42" s="223"/>
      <c r="F42" s="223"/>
    </row>
    <row r="43" spans="1:6" ht="8.25" customHeight="1">
      <c r="A43" s="53"/>
      <c r="B43" s="53"/>
      <c r="C43" s="53"/>
      <c r="D43" s="53"/>
      <c r="E43" s="53"/>
      <c r="F43" s="53"/>
    </row>
    <row r="44" spans="1:6" ht="24.75" customHeight="1">
      <c r="A44" s="297"/>
      <c r="B44" s="297"/>
      <c r="C44" s="297"/>
      <c r="D44" s="54"/>
      <c r="E44" s="42" t="s">
        <v>329</v>
      </c>
      <c r="F44" s="42" t="s">
        <v>63</v>
      </c>
    </row>
    <row r="45" spans="1:6" ht="11.25">
      <c r="A45" s="251" t="s">
        <v>111</v>
      </c>
      <c r="B45" s="296"/>
      <c r="C45" s="296"/>
      <c r="D45" s="252"/>
      <c r="E45" s="55">
        <v>0.6</v>
      </c>
      <c r="F45" s="56">
        <v>0.2</v>
      </c>
    </row>
    <row r="46" spans="1:6" ht="11.25">
      <c r="A46" s="253" t="s">
        <v>77</v>
      </c>
      <c r="B46" s="243"/>
      <c r="C46" s="243"/>
      <c r="D46" s="254"/>
      <c r="E46" s="55">
        <v>3</v>
      </c>
      <c r="F46" s="57">
        <v>0.9</v>
      </c>
    </row>
    <row r="47" spans="1:6" ht="11.25">
      <c r="A47" s="253" t="s">
        <v>112</v>
      </c>
      <c r="B47" s="243"/>
      <c r="C47" s="243"/>
      <c r="D47" s="254"/>
      <c r="E47" s="55">
        <v>93.5</v>
      </c>
      <c r="F47" s="57">
        <v>96</v>
      </c>
    </row>
    <row r="48" spans="1:6" ht="27.75" customHeight="1">
      <c r="A48" s="226" t="s">
        <v>113</v>
      </c>
      <c r="B48" s="295"/>
      <c r="C48" s="295"/>
      <c r="D48" s="227"/>
      <c r="E48" s="55">
        <v>0.5</v>
      </c>
      <c r="F48" s="57">
        <v>0.5</v>
      </c>
    </row>
    <row r="49" spans="1:6" ht="11.25">
      <c r="A49" s="253" t="s">
        <v>114</v>
      </c>
      <c r="B49" s="243"/>
      <c r="C49" s="243"/>
      <c r="D49" s="254"/>
      <c r="E49" s="55">
        <v>0.2</v>
      </c>
      <c r="F49" s="57">
        <v>0.2</v>
      </c>
    </row>
    <row r="50" spans="1:6" ht="11.25">
      <c r="A50" s="253" t="s">
        <v>9</v>
      </c>
      <c r="B50" s="243"/>
      <c r="C50" s="243"/>
      <c r="D50" s="254"/>
      <c r="E50" s="55">
        <v>0.1</v>
      </c>
      <c r="F50" s="57">
        <v>0.2</v>
      </c>
    </row>
    <row r="51" spans="1:6" ht="27.75" customHeight="1">
      <c r="A51" s="226" t="s">
        <v>115</v>
      </c>
      <c r="B51" s="295"/>
      <c r="C51" s="295"/>
      <c r="D51" s="227"/>
      <c r="E51" s="55">
        <v>0</v>
      </c>
      <c r="F51" s="57">
        <v>0</v>
      </c>
    </row>
    <row r="52" spans="1:6" ht="11.25">
      <c r="A52" s="253" t="s">
        <v>10</v>
      </c>
      <c r="B52" s="243"/>
      <c r="C52" s="243"/>
      <c r="D52" s="254"/>
      <c r="E52" s="55">
        <v>0.1</v>
      </c>
      <c r="F52" s="57">
        <v>0.1</v>
      </c>
    </row>
    <row r="53" spans="1:6" ht="11.25">
      <c r="A53" s="253" t="s">
        <v>78</v>
      </c>
      <c r="B53" s="243"/>
      <c r="C53" s="243"/>
      <c r="D53" s="254"/>
      <c r="E53" s="55">
        <v>0.1</v>
      </c>
      <c r="F53" s="57">
        <v>0.3</v>
      </c>
    </row>
    <row r="54" spans="1:6" ht="11.25">
      <c r="A54" s="253" t="s">
        <v>79</v>
      </c>
      <c r="B54" s="243"/>
      <c r="C54" s="243"/>
      <c r="D54" s="254"/>
      <c r="E54" s="55">
        <v>0.4</v>
      </c>
      <c r="F54" s="57">
        <v>0.2</v>
      </c>
    </row>
    <row r="55" spans="1:6" ht="11.25">
      <c r="A55" s="253" t="s">
        <v>11</v>
      </c>
      <c r="B55" s="243"/>
      <c r="C55" s="243"/>
      <c r="D55" s="254"/>
      <c r="E55" s="55">
        <v>0</v>
      </c>
      <c r="F55" s="57">
        <v>0</v>
      </c>
    </row>
    <row r="56" spans="1:6" ht="11.25">
      <c r="A56" s="253" t="s">
        <v>80</v>
      </c>
      <c r="B56" s="243"/>
      <c r="C56" s="243"/>
      <c r="D56" s="254"/>
      <c r="E56" s="55">
        <v>0.1</v>
      </c>
      <c r="F56" s="57">
        <v>0.1</v>
      </c>
    </row>
    <row r="57" spans="1:6" ht="11.25">
      <c r="A57" s="255" t="s">
        <v>1</v>
      </c>
      <c r="B57" s="288"/>
      <c r="C57" s="288"/>
      <c r="D57" s="256"/>
      <c r="E57" s="55">
        <v>1.5</v>
      </c>
      <c r="F57" s="58">
        <v>1.4</v>
      </c>
    </row>
    <row r="58" spans="1:6" ht="11.25">
      <c r="A58" s="289" t="s">
        <v>0</v>
      </c>
      <c r="B58" s="290"/>
      <c r="C58" s="290"/>
      <c r="D58" s="291"/>
      <c r="E58" s="59">
        <f>SUM(E45:E57)</f>
        <v>100.09999999999998</v>
      </c>
      <c r="F58" s="59">
        <f>SUM(F45:F57)</f>
        <v>100.1</v>
      </c>
    </row>
    <row r="59" spans="1:6" ht="11.25">
      <c r="A59" s="292" t="s">
        <v>21</v>
      </c>
      <c r="B59" s="293"/>
      <c r="C59" s="293"/>
      <c r="D59" s="294"/>
      <c r="E59" s="60">
        <v>1008</v>
      </c>
      <c r="F59" s="61">
        <v>3983</v>
      </c>
    </row>
  </sheetData>
  <sheetProtection/>
  <mergeCells count="52">
    <mergeCell ref="A56:D56"/>
    <mergeCell ref="A59:D59"/>
    <mergeCell ref="A57:D57"/>
    <mergeCell ref="A58:D58"/>
    <mergeCell ref="A50:D50"/>
    <mergeCell ref="A51:D51"/>
    <mergeCell ref="A52:D52"/>
    <mergeCell ref="A53:D53"/>
    <mergeCell ref="A54:D54"/>
    <mergeCell ref="A55:D55"/>
    <mergeCell ref="A44:C44"/>
    <mergeCell ref="A45:D45"/>
    <mergeCell ref="A46:D46"/>
    <mergeCell ref="A47:D47"/>
    <mergeCell ref="A48:D48"/>
    <mergeCell ref="A49:D49"/>
    <mergeCell ref="A36:D36"/>
    <mergeCell ref="A37:D37"/>
    <mergeCell ref="A38:D38"/>
    <mergeCell ref="A39:D39"/>
    <mergeCell ref="A40:D40"/>
    <mergeCell ref="A42:F42"/>
    <mergeCell ref="A30:D30"/>
    <mergeCell ref="A31:D31"/>
    <mergeCell ref="A32:D32"/>
    <mergeCell ref="A33:D33"/>
    <mergeCell ref="A34:D34"/>
    <mergeCell ref="A35:D35"/>
    <mergeCell ref="A21:D21"/>
    <mergeCell ref="A22:D22"/>
    <mergeCell ref="A24:F24"/>
    <mergeCell ref="A27:D27"/>
    <mergeCell ref="A28:D28"/>
    <mergeCell ref="A29:D29"/>
    <mergeCell ref="A15:D15"/>
    <mergeCell ref="A16:D16"/>
    <mergeCell ref="A17:D17"/>
    <mergeCell ref="A18:D18"/>
    <mergeCell ref="A19:D19"/>
    <mergeCell ref="A20:D20"/>
    <mergeCell ref="A9:D9"/>
    <mergeCell ref="A10:D10"/>
    <mergeCell ref="A11:D11"/>
    <mergeCell ref="A12:D12"/>
    <mergeCell ref="A13:D13"/>
    <mergeCell ref="A14:D14"/>
    <mergeCell ref="A3:F3"/>
    <mergeCell ref="A5:D5"/>
    <mergeCell ref="A6:D6"/>
    <mergeCell ref="A7:D7"/>
    <mergeCell ref="A8:D8"/>
    <mergeCell ref="A1:G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37"/>
  <sheetViews>
    <sheetView showGridLines="0" zoomScalePageLayoutView="0" workbookViewId="0" topLeftCell="A1">
      <selection activeCell="A1" sqref="A1:F1"/>
    </sheetView>
  </sheetViews>
  <sheetFormatPr defaultColWidth="11.421875" defaultRowHeight="12.75"/>
  <cols>
    <col min="1" max="1" width="40.28125" style="2" customWidth="1"/>
    <col min="2" max="2" width="12.421875" style="2" customWidth="1"/>
    <col min="3" max="3" width="13.57421875" style="2" customWidth="1"/>
    <col min="4" max="4" width="11.421875" style="2" customWidth="1"/>
    <col min="5" max="5" width="10.8515625" style="2" customWidth="1"/>
    <col min="6" max="6" width="2.57421875" style="2" customWidth="1"/>
    <col min="7" max="16384" width="11.421875" style="2" customWidth="1"/>
  </cols>
  <sheetData>
    <row r="1" spans="1:6" ht="11.25">
      <c r="A1" s="214" t="s">
        <v>219</v>
      </c>
      <c r="B1" s="214"/>
      <c r="C1" s="214"/>
      <c r="D1" s="214"/>
      <c r="E1" s="214"/>
      <c r="F1" s="214"/>
    </row>
    <row r="3" spans="1:7" ht="12.75" customHeight="1">
      <c r="A3" s="223" t="s">
        <v>62</v>
      </c>
      <c r="B3" s="223"/>
      <c r="C3" s="223"/>
      <c r="D3" s="223"/>
      <c r="E3" s="223"/>
      <c r="F3" s="6"/>
      <c r="G3" s="6"/>
    </row>
    <row r="4" ht="8.25" customHeight="1"/>
    <row r="5" spans="2:5" ht="26.25" customHeight="1">
      <c r="B5" s="307" t="s">
        <v>329</v>
      </c>
      <c r="C5" s="308"/>
      <c r="D5" s="307" t="s">
        <v>63</v>
      </c>
      <c r="E5" s="308"/>
    </row>
    <row r="6" spans="1:5" ht="16.5" customHeight="1">
      <c r="A6" s="79"/>
      <c r="B6" s="7" t="s">
        <v>13</v>
      </c>
      <c r="C6" s="7" t="s">
        <v>14</v>
      </c>
      <c r="D6" s="7" t="s">
        <v>13</v>
      </c>
      <c r="E6" s="7" t="s">
        <v>14</v>
      </c>
    </row>
    <row r="7" spans="1:5" ht="17.25" customHeight="1">
      <c r="A7" s="10" t="s">
        <v>2</v>
      </c>
      <c r="B7" s="49">
        <v>3.8</v>
      </c>
      <c r="C7" s="50">
        <v>1.4</v>
      </c>
      <c r="D7" s="49">
        <v>3.2</v>
      </c>
      <c r="E7" s="50">
        <v>1.2</v>
      </c>
    </row>
    <row r="8" spans="1:5" ht="17.25" customHeight="1">
      <c r="A8" s="74" t="s">
        <v>3</v>
      </c>
      <c r="B8" s="49">
        <v>12.1</v>
      </c>
      <c r="C8" s="51">
        <v>4</v>
      </c>
      <c r="D8" s="49">
        <v>11.1</v>
      </c>
      <c r="E8" s="51">
        <v>4.3</v>
      </c>
    </row>
    <row r="9" spans="1:5" ht="17.25" customHeight="1">
      <c r="A9" s="74" t="s">
        <v>4</v>
      </c>
      <c r="B9" s="49">
        <v>36.4</v>
      </c>
      <c r="C9" s="51">
        <v>23.5</v>
      </c>
      <c r="D9" s="49">
        <v>39.8</v>
      </c>
      <c r="E9" s="51">
        <v>24.4</v>
      </c>
    </row>
    <row r="10" spans="1:5" ht="17.25" customHeight="1">
      <c r="A10" s="74" t="s">
        <v>5</v>
      </c>
      <c r="B10" s="49">
        <v>13</v>
      </c>
      <c r="C10" s="51">
        <v>21.9</v>
      </c>
      <c r="D10" s="49">
        <v>13</v>
      </c>
      <c r="E10" s="51">
        <v>21.5</v>
      </c>
    </row>
    <row r="11" spans="1:5" ht="17.25" customHeight="1">
      <c r="A11" s="74" t="s">
        <v>6</v>
      </c>
      <c r="B11" s="49">
        <v>17</v>
      </c>
      <c r="C11" s="51">
        <v>33.4</v>
      </c>
      <c r="D11" s="49">
        <v>15.6</v>
      </c>
      <c r="E11" s="51">
        <v>32.1</v>
      </c>
    </row>
    <row r="12" spans="1:5" ht="17.25" customHeight="1">
      <c r="A12" s="74" t="s">
        <v>7</v>
      </c>
      <c r="B12" s="49">
        <v>9.9</v>
      </c>
      <c r="C12" s="51">
        <v>3.9</v>
      </c>
      <c r="D12" s="49">
        <v>9.4</v>
      </c>
      <c r="E12" s="51">
        <v>3.3</v>
      </c>
    </row>
    <row r="13" spans="1:5" ht="17.25" customHeight="1">
      <c r="A13" s="80" t="s">
        <v>8</v>
      </c>
      <c r="B13" s="49">
        <v>2.6</v>
      </c>
      <c r="C13" s="51">
        <v>8.8</v>
      </c>
      <c r="D13" s="49">
        <v>2</v>
      </c>
      <c r="E13" s="51">
        <v>9.9</v>
      </c>
    </row>
    <row r="14" spans="1:5" ht="17.25" customHeight="1">
      <c r="A14" s="14" t="s">
        <v>1</v>
      </c>
      <c r="B14" s="49">
        <v>5.3</v>
      </c>
      <c r="C14" s="52">
        <v>3.1</v>
      </c>
      <c r="D14" s="49">
        <v>5.9</v>
      </c>
      <c r="E14" s="52">
        <v>3.2</v>
      </c>
    </row>
    <row r="15" spans="1:5" ht="15.75" customHeight="1">
      <c r="A15" s="81" t="s">
        <v>20</v>
      </c>
      <c r="B15" s="47">
        <f>SUM(B7:B14)</f>
        <v>100.1</v>
      </c>
      <c r="C15" s="47">
        <f>SUM(C7:C14)</f>
        <v>99.99999999999999</v>
      </c>
      <c r="D15" s="47">
        <f>SUM(D7:D14)</f>
        <v>100</v>
      </c>
      <c r="E15" s="47">
        <f>SUM(E7:E14)</f>
        <v>99.9</v>
      </c>
    </row>
    <row r="16" spans="1:5" ht="15.75" customHeight="1">
      <c r="A16" s="82" t="s">
        <v>21</v>
      </c>
      <c r="B16" s="83">
        <v>1008</v>
      </c>
      <c r="C16" s="83">
        <v>1008</v>
      </c>
      <c r="D16" s="83">
        <v>3983</v>
      </c>
      <c r="E16" s="83">
        <v>3983</v>
      </c>
    </row>
    <row r="17" ht="16.5" customHeight="1">
      <c r="H17" s="78"/>
    </row>
    <row r="18" spans="1:8" ht="12.75" customHeight="1">
      <c r="A18" s="223" t="s">
        <v>57</v>
      </c>
      <c r="B18" s="223"/>
      <c r="C18" s="223"/>
      <c r="D18" s="223"/>
      <c r="E18" s="223"/>
      <c r="F18" s="6"/>
      <c r="G18" s="6"/>
      <c r="H18" s="78"/>
    </row>
    <row r="19" ht="8.25" customHeight="1">
      <c r="H19" s="78"/>
    </row>
    <row r="20" spans="2:8" ht="24" customHeight="1">
      <c r="B20" s="307" t="s">
        <v>329</v>
      </c>
      <c r="C20" s="308"/>
      <c r="D20" s="307" t="s">
        <v>64</v>
      </c>
      <c r="E20" s="308"/>
      <c r="H20" s="84"/>
    </row>
    <row r="21" spans="1:8" ht="17.25" customHeight="1">
      <c r="A21" s="10" t="s">
        <v>32</v>
      </c>
      <c r="B21" s="315">
        <v>84.7</v>
      </c>
      <c r="C21" s="333"/>
      <c r="D21" s="305">
        <v>79.7</v>
      </c>
      <c r="E21" s="330"/>
      <c r="H21" s="84"/>
    </row>
    <row r="22" spans="1:8" ht="17.25" customHeight="1">
      <c r="A22" s="80" t="s">
        <v>33</v>
      </c>
      <c r="B22" s="315">
        <v>0.1</v>
      </c>
      <c r="C22" s="333"/>
      <c r="D22" s="311">
        <v>0.2</v>
      </c>
      <c r="E22" s="331"/>
      <c r="H22" s="84"/>
    </row>
    <row r="23" spans="1:8" ht="17.25" customHeight="1">
      <c r="A23" s="80" t="s">
        <v>12</v>
      </c>
      <c r="B23" s="315">
        <v>0</v>
      </c>
      <c r="C23" s="333"/>
      <c r="D23" s="311">
        <v>0</v>
      </c>
      <c r="E23" s="331"/>
      <c r="H23" s="84"/>
    </row>
    <row r="24" spans="1:8" ht="17.25" customHeight="1">
      <c r="A24" s="80" t="s">
        <v>34</v>
      </c>
      <c r="B24" s="315">
        <v>0</v>
      </c>
      <c r="C24" s="333"/>
      <c r="D24" s="311">
        <v>0</v>
      </c>
      <c r="E24" s="331"/>
      <c r="H24" s="84"/>
    </row>
    <row r="25" spans="1:8" ht="17.25" customHeight="1">
      <c r="A25" s="80" t="s">
        <v>35</v>
      </c>
      <c r="B25" s="315">
        <v>0</v>
      </c>
      <c r="C25" s="333"/>
      <c r="D25" s="311">
        <v>0</v>
      </c>
      <c r="E25" s="331"/>
      <c r="H25" s="84"/>
    </row>
    <row r="26" spans="1:8" ht="17.25" customHeight="1">
      <c r="A26" s="80" t="s">
        <v>36</v>
      </c>
      <c r="B26" s="315">
        <v>0</v>
      </c>
      <c r="C26" s="333"/>
      <c r="D26" s="311">
        <v>0</v>
      </c>
      <c r="E26" s="331"/>
      <c r="H26" s="84"/>
    </row>
    <row r="27" spans="1:8" ht="17.25" customHeight="1">
      <c r="A27" s="80" t="s">
        <v>37</v>
      </c>
      <c r="B27" s="315">
        <v>0.2</v>
      </c>
      <c r="C27" s="333"/>
      <c r="D27" s="311">
        <v>0.1</v>
      </c>
      <c r="E27" s="331"/>
      <c r="H27" s="84"/>
    </row>
    <row r="28" spans="1:8" ht="17.25" customHeight="1">
      <c r="A28" s="80" t="s">
        <v>38</v>
      </c>
      <c r="B28" s="315">
        <v>0.1</v>
      </c>
      <c r="C28" s="333"/>
      <c r="D28" s="311">
        <v>0</v>
      </c>
      <c r="E28" s="331"/>
      <c r="H28" s="84"/>
    </row>
    <row r="29" spans="1:8" ht="17.25" customHeight="1">
      <c r="A29" s="80" t="s">
        <v>39</v>
      </c>
      <c r="B29" s="315">
        <v>0</v>
      </c>
      <c r="C29" s="333"/>
      <c r="D29" s="311">
        <v>0</v>
      </c>
      <c r="E29" s="331"/>
      <c r="H29" s="84"/>
    </row>
    <row r="30" spans="1:8" ht="17.25" customHeight="1">
      <c r="A30" s="80" t="s">
        <v>40</v>
      </c>
      <c r="B30" s="315">
        <v>0</v>
      </c>
      <c r="C30" s="333"/>
      <c r="D30" s="311">
        <v>0</v>
      </c>
      <c r="E30" s="331"/>
      <c r="H30" s="84"/>
    </row>
    <row r="31" spans="1:8" ht="17.25" customHeight="1">
      <c r="A31" s="80" t="s">
        <v>41</v>
      </c>
      <c r="B31" s="315">
        <v>0</v>
      </c>
      <c r="C31" s="333"/>
      <c r="D31" s="311">
        <v>0</v>
      </c>
      <c r="E31" s="331"/>
      <c r="H31" s="84"/>
    </row>
    <row r="32" spans="1:8" ht="17.25" customHeight="1">
      <c r="A32" s="80" t="s">
        <v>42</v>
      </c>
      <c r="B32" s="315">
        <v>0</v>
      </c>
      <c r="C32" s="333"/>
      <c r="D32" s="311">
        <v>0</v>
      </c>
      <c r="E32" s="331"/>
      <c r="H32" s="84"/>
    </row>
    <row r="33" spans="1:8" ht="17.25" customHeight="1">
      <c r="A33" s="80" t="s">
        <v>43</v>
      </c>
      <c r="B33" s="315">
        <v>0</v>
      </c>
      <c r="C33" s="333"/>
      <c r="D33" s="311">
        <v>0</v>
      </c>
      <c r="E33" s="331"/>
      <c r="H33" s="84"/>
    </row>
    <row r="34" spans="1:8" ht="17.25" customHeight="1">
      <c r="A34" s="80" t="s">
        <v>44</v>
      </c>
      <c r="B34" s="315">
        <v>0.1</v>
      </c>
      <c r="C34" s="333"/>
      <c r="D34" s="311">
        <v>0.2</v>
      </c>
      <c r="E34" s="331"/>
      <c r="H34" s="84"/>
    </row>
    <row r="35" spans="1:8" ht="17.25" customHeight="1">
      <c r="A35" s="14" t="s">
        <v>1</v>
      </c>
      <c r="B35" s="315">
        <v>14.8</v>
      </c>
      <c r="C35" s="333"/>
      <c r="D35" s="313">
        <v>19.8</v>
      </c>
      <c r="E35" s="332"/>
      <c r="H35" s="78"/>
    </row>
    <row r="36" spans="1:8" ht="15.75" customHeight="1">
      <c r="A36" s="81" t="s">
        <v>20</v>
      </c>
      <c r="B36" s="316">
        <f>SUM(B21:C35)</f>
        <v>99.99999999999999</v>
      </c>
      <c r="C36" s="317"/>
      <c r="D36" s="316">
        <f>SUM(D21:E35)</f>
        <v>100</v>
      </c>
      <c r="E36" s="317"/>
      <c r="H36" s="78"/>
    </row>
    <row r="37" spans="1:8" ht="15.75" customHeight="1">
      <c r="A37" s="82" t="s">
        <v>21</v>
      </c>
      <c r="B37" s="309">
        <v>1008</v>
      </c>
      <c r="C37" s="310"/>
      <c r="D37" s="309">
        <v>3983</v>
      </c>
      <c r="E37" s="310"/>
      <c r="H37" s="78"/>
    </row>
  </sheetData>
  <sheetProtection/>
  <mergeCells count="41">
    <mergeCell ref="B36:C36"/>
    <mergeCell ref="D36:E36"/>
    <mergeCell ref="B37:C37"/>
    <mergeCell ref="D37:E37"/>
    <mergeCell ref="B33:C33"/>
    <mergeCell ref="D33:E33"/>
    <mergeCell ref="B34:C34"/>
    <mergeCell ref="D34:E34"/>
    <mergeCell ref="B35:C35"/>
    <mergeCell ref="D35:E35"/>
    <mergeCell ref="B30:C30"/>
    <mergeCell ref="D30:E30"/>
    <mergeCell ref="B31:C31"/>
    <mergeCell ref="D31:E31"/>
    <mergeCell ref="B32:C32"/>
    <mergeCell ref="D32:E32"/>
    <mergeCell ref="B27:C27"/>
    <mergeCell ref="D27:E27"/>
    <mergeCell ref="B28:C28"/>
    <mergeCell ref="D28:E28"/>
    <mergeCell ref="B29:C29"/>
    <mergeCell ref="D29:E29"/>
    <mergeCell ref="B24:C24"/>
    <mergeCell ref="D24:E24"/>
    <mergeCell ref="B25:C25"/>
    <mergeCell ref="D25:E25"/>
    <mergeCell ref="B26:C26"/>
    <mergeCell ref="D26:E26"/>
    <mergeCell ref="B21:C21"/>
    <mergeCell ref="D21:E21"/>
    <mergeCell ref="B22:C22"/>
    <mergeCell ref="D22:E22"/>
    <mergeCell ref="B23:C23"/>
    <mergeCell ref="D23:E23"/>
    <mergeCell ref="A1:F1"/>
    <mergeCell ref="A3:E3"/>
    <mergeCell ref="B5:C5"/>
    <mergeCell ref="D5:E5"/>
    <mergeCell ref="A18:E18"/>
    <mergeCell ref="B20:C20"/>
    <mergeCell ref="D20:E2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54"/>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8" ht="11.25">
      <c r="A1" s="214" t="s">
        <v>220</v>
      </c>
      <c r="B1" s="214"/>
      <c r="C1" s="214"/>
      <c r="D1" s="214"/>
      <c r="E1" s="214"/>
      <c r="F1" s="214"/>
      <c r="G1" s="214"/>
      <c r="H1" s="214"/>
    </row>
    <row r="3" spans="1:7" ht="11.25">
      <c r="A3" s="223" t="s">
        <v>61</v>
      </c>
      <c r="B3" s="223"/>
      <c r="C3" s="223"/>
      <c r="D3" s="223"/>
      <c r="E3" s="223"/>
      <c r="F3" s="223"/>
      <c r="G3" s="3"/>
    </row>
    <row r="4" spans="1:7" ht="8.25" customHeight="1">
      <c r="A4" s="3"/>
      <c r="B4" s="4"/>
      <c r="C4" s="4"/>
      <c r="D4" s="5"/>
      <c r="E4" s="6"/>
      <c r="F4" s="4"/>
      <c r="G4" s="3"/>
    </row>
    <row r="5" spans="1:7" ht="11.25">
      <c r="A5" s="318" t="s">
        <v>45</v>
      </c>
      <c r="B5" s="215" t="s">
        <v>46</v>
      </c>
      <c r="C5" s="215" t="s">
        <v>54</v>
      </c>
      <c r="D5" s="217" t="s">
        <v>45</v>
      </c>
      <c r="E5" s="218"/>
      <c r="F5" s="218"/>
      <c r="G5" s="219"/>
    </row>
    <row r="6" spans="1:7" ht="11.25">
      <c r="A6" s="319"/>
      <c r="B6" s="216"/>
      <c r="C6" s="216"/>
      <c r="D6" s="7" t="s">
        <v>47</v>
      </c>
      <c r="E6" s="7" t="s">
        <v>48</v>
      </c>
      <c r="F6" s="8" t="s">
        <v>0</v>
      </c>
      <c r="G6" s="9" t="s">
        <v>49</v>
      </c>
    </row>
    <row r="7" spans="1:7" ht="15" customHeight="1">
      <c r="A7" s="319"/>
      <c r="B7" s="220" t="s">
        <v>305</v>
      </c>
      <c r="C7" s="76" t="s">
        <v>305</v>
      </c>
      <c r="D7" s="11">
        <v>71</v>
      </c>
      <c r="E7" s="12">
        <v>58</v>
      </c>
      <c r="F7" s="32">
        <f>SUM(D7:E7)</f>
        <v>129</v>
      </c>
      <c r="G7" s="12">
        <v>0</v>
      </c>
    </row>
    <row r="8" spans="1:7" ht="11.25">
      <c r="A8" s="319"/>
      <c r="B8" s="221"/>
      <c r="C8" s="77" t="s">
        <v>306</v>
      </c>
      <c r="D8" s="11">
        <v>1313</v>
      </c>
      <c r="E8" s="15">
        <v>1180</v>
      </c>
      <c r="F8" s="33">
        <f>SUM(D8:E8)</f>
        <v>2493</v>
      </c>
      <c r="G8" s="15">
        <v>9</v>
      </c>
    </row>
    <row r="9" spans="1:7" ht="11.25">
      <c r="A9" s="319"/>
      <c r="B9" s="222"/>
      <c r="C9" s="20" t="s">
        <v>0</v>
      </c>
      <c r="D9" s="17">
        <f>SUM(D7:D8)</f>
        <v>1384</v>
      </c>
      <c r="E9" s="17">
        <f>SUM(E7:E8)</f>
        <v>1238</v>
      </c>
      <c r="F9" s="17">
        <f>SUM(F7:F8)</f>
        <v>2622</v>
      </c>
      <c r="G9" s="17">
        <f>SUM(G7:G8)</f>
        <v>9</v>
      </c>
    </row>
    <row r="10" spans="1:7" ht="15" customHeight="1">
      <c r="A10" s="319"/>
      <c r="B10" s="220" t="s">
        <v>306</v>
      </c>
      <c r="C10" s="30" t="s">
        <v>305</v>
      </c>
      <c r="D10" s="12">
        <v>78</v>
      </c>
      <c r="E10" s="11">
        <v>50</v>
      </c>
      <c r="F10" s="32">
        <f>SUM(D10:E10)</f>
        <v>128</v>
      </c>
      <c r="G10" s="12">
        <v>0</v>
      </c>
    </row>
    <row r="11" spans="1:7" ht="11.25">
      <c r="A11" s="319"/>
      <c r="B11" s="221"/>
      <c r="C11" s="30" t="s">
        <v>306</v>
      </c>
      <c r="D11" s="15">
        <v>1214</v>
      </c>
      <c r="E11" s="11">
        <v>1060</v>
      </c>
      <c r="F11" s="33">
        <f>SUM(D11:E11)</f>
        <v>2274</v>
      </c>
      <c r="G11" s="15">
        <v>6</v>
      </c>
    </row>
    <row r="12" spans="1:7" ht="15" customHeight="1">
      <c r="A12" s="319"/>
      <c r="B12" s="222"/>
      <c r="C12" s="20" t="s">
        <v>0</v>
      </c>
      <c r="D12" s="17">
        <f>SUM(D10:D11)</f>
        <v>1292</v>
      </c>
      <c r="E12" s="17">
        <f>SUM(E10:E11)</f>
        <v>1110</v>
      </c>
      <c r="F12" s="17">
        <f>SUM(F10:F11)</f>
        <v>2402</v>
      </c>
      <c r="G12" s="17">
        <f>SUM(G10:G11)</f>
        <v>6</v>
      </c>
    </row>
    <row r="13" spans="1:7" ht="15" customHeight="1">
      <c r="A13" s="319"/>
      <c r="B13" s="220" t="s">
        <v>307</v>
      </c>
      <c r="C13" s="30" t="s">
        <v>305</v>
      </c>
      <c r="D13" s="12">
        <v>60</v>
      </c>
      <c r="E13" s="11">
        <v>38</v>
      </c>
      <c r="F13" s="32">
        <f>SUM(D13:E13)</f>
        <v>98</v>
      </c>
      <c r="G13" s="12">
        <v>0</v>
      </c>
    </row>
    <row r="14" spans="1:7" ht="11.25">
      <c r="A14" s="319"/>
      <c r="B14" s="221"/>
      <c r="C14" s="30" t="s">
        <v>306</v>
      </c>
      <c r="D14" s="15">
        <v>1191</v>
      </c>
      <c r="E14" s="11">
        <v>994</v>
      </c>
      <c r="F14" s="33">
        <f>SUM(D14:E14)</f>
        <v>2185</v>
      </c>
      <c r="G14" s="15">
        <v>15</v>
      </c>
    </row>
    <row r="15" spans="1:7" ht="11.25">
      <c r="A15" s="319"/>
      <c r="B15" s="221"/>
      <c r="C15" s="20" t="s">
        <v>0</v>
      </c>
      <c r="D15" s="17">
        <f>SUM(D13:D14)</f>
        <v>1251</v>
      </c>
      <c r="E15" s="17">
        <f>SUM(E13:E14)</f>
        <v>1032</v>
      </c>
      <c r="F15" s="17">
        <f>SUM(F13:F14)</f>
        <v>2283</v>
      </c>
      <c r="G15" s="17">
        <f>SUM(G13:G14)</f>
        <v>15</v>
      </c>
    </row>
    <row r="16" spans="1:7" ht="11.25">
      <c r="A16" s="320"/>
      <c r="B16" s="230" t="s">
        <v>0</v>
      </c>
      <c r="C16" s="231"/>
      <c r="D16" s="17">
        <f>SUM(D15,D12,D9)</f>
        <v>3927</v>
      </c>
      <c r="E16" s="17">
        <f>SUM(E15,E12,E9)</f>
        <v>3380</v>
      </c>
      <c r="F16" s="17">
        <f>SUM(F15,F12,F9)</f>
        <v>7307</v>
      </c>
      <c r="G16" s="17">
        <f>SUM(G15,G12,G9)</f>
        <v>30</v>
      </c>
    </row>
    <row r="17" spans="1:7" ht="11.25">
      <c r="A17" s="78"/>
      <c r="B17" s="18"/>
      <c r="C17" s="18"/>
      <c r="D17" s="13"/>
      <c r="E17" s="13"/>
      <c r="F17" s="13"/>
      <c r="G17" s="13"/>
    </row>
    <row r="18" spans="1:7" ht="16.5" customHeight="1">
      <c r="A18" s="25"/>
      <c r="B18" s="25"/>
      <c r="C18" s="25"/>
      <c r="D18" s="7" t="s">
        <v>47</v>
      </c>
      <c r="E18" s="7" t="s">
        <v>48</v>
      </c>
      <c r="F18" s="8" t="s">
        <v>0</v>
      </c>
      <c r="G18" s="24"/>
    </row>
    <row r="19" spans="1:7" ht="11.25">
      <c r="A19" s="224" t="s">
        <v>299</v>
      </c>
      <c r="B19" s="244"/>
      <c r="C19" s="225"/>
      <c r="D19" s="233">
        <v>16</v>
      </c>
      <c r="E19" s="233">
        <v>16</v>
      </c>
      <c r="F19" s="235">
        <v>32</v>
      </c>
      <c r="G19" s="26"/>
    </row>
    <row r="20" spans="1:7" ht="11.25">
      <c r="A20" s="228" t="s">
        <v>300</v>
      </c>
      <c r="B20" s="232"/>
      <c r="C20" s="229"/>
      <c r="D20" s="234"/>
      <c r="E20" s="234"/>
      <c r="F20" s="236"/>
      <c r="G20" s="27"/>
    </row>
    <row r="21" spans="1:7" ht="11.25">
      <c r="A21" s="23"/>
      <c r="B21" s="23"/>
      <c r="C21" s="23"/>
      <c r="D21" s="23"/>
      <c r="E21" s="23"/>
      <c r="F21" s="6"/>
      <c r="G21" s="27"/>
    </row>
    <row r="22" spans="1:7" ht="11.25">
      <c r="A22" s="223" t="s">
        <v>58</v>
      </c>
      <c r="B22" s="223"/>
      <c r="C22" s="223"/>
      <c r="D22" s="223"/>
      <c r="E22" s="223"/>
      <c r="F22" s="223"/>
      <c r="G22" s="3"/>
    </row>
    <row r="23" spans="1:7" ht="8.25" customHeight="1">
      <c r="A23" s="6"/>
      <c r="B23" s="23"/>
      <c r="C23" s="23"/>
      <c r="D23" s="23"/>
      <c r="E23" s="23"/>
      <c r="F23" s="6"/>
      <c r="G23" s="27"/>
    </row>
    <row r="24" spans="1:7" ht="15.75" customHeight="1">
      <c r="A24" s="6"/>
      <c r="B24" s="23"/>
      <c r="C24" s="23"/>
      <c r="D24" s="7" t="s">
        <v>47</v>
      </c>
      <c r="E24" s="7" t="s">
        <v>48</v>
      </c>
      <c r="F24" s="8" t="s">
        <v>0</v>
      </c>
      <c r="G24" s="27"/>
    </row>
    <row r="25" spans="1:7" ht="11.25">
      <c r="A25" s="246" t="s">
        <v>309</v>
      </c>
      <c r="B25" s="247"/>
      <c r="C25" s="248"/>
      <c r="D25" s="29">
        <v>1225</v>
      </c>
      <c r="E25" s="29">
        <v>1061</v>
      </c>
      <c r="F25" s="17">
        <f>SUM(D25:E25)</f>
        <v>2286</v>
      </c>
      <c r="G25" s="27"/>
    </row>
    <row r="26" spans="1:7" ht="11.25">
      <c r="A26" s="243" t="s">
        <v>310</v>
      </c>
      <c r="B26" s="243"/>
      <c r="C26" s="243"/>
      <c r="D26" s="243"/>
      <c r="E26" s="243"/>
      <c r="F26" s="243"/>
      <c r="G26" s="27"/>
    </row>
    <row r="27" spans="1:7" ht="11.25">
      <c r="A27" s="30"/>
      <c r="B27" s="31"/>
      <c r="C27" s="31"/>
      <c r="D27" s="27"/>
      <c r="E27" s="27"/>
      <c r="F27" s="27"/>
      <c r="G27" s="27"/>
    </row>
    <row r="28" spans="1:7" ht="11.25">
      <c r="A28" s="223" t="s">
        <v>59</v>
      </c>
      <c r="B28" s="223"/>
      <c r="C28" s="223"/>
      <c r="D28" s="223"/>
      <c r="E28" s="223"/>
      <c r="F28" s="223"/>
      <c r="G28" s="3"/>
    </row>
    <row r="29" spans="1:7" ht="8.25" customHeight="1">
      <c r="A29" s="3"/>
      <c r="B29" s="23"/>
      <c r="C29" s="23"/>
      <c r="D29" s="6"/>
      <c r="E29" s="4"/>
      <c r="F29" s="4"/>
      <c r="G29" s="27"/>
    </row>
    <row r="30" spans="1:7" ht="16.5" customHeight="1">
      <c r="A30" s="23"/>
      <c r="B30" s="23"/>
      <c r="C30" s="7" t="s">
        <v>54</v>
      </c>
      <c r="D30" s="7" t="s">
        <v>47</v>
      </c>
      <c r="E30" s="7" t="s">
        <v>48</v>
      </c>
      <c r="F30" s="8" t="s">
        <v>0</v>
      </c>
      <c r="G30" s="27"/>
    </row>
    <row r="31" spans="1:7" ht="11.25">
      <c r="A31" s="251" t="s">
        <v>289</v>
      </c>
      <c r="B31" s="252"/>
      <c r="C31" s="30" t="s">
        <v>305</v>
      </c>
      <c r="D31" s="12">
        <v>937</v>
      </c>
      <c r="E31" s="11">
        <v>843</v>
      </c>
      <c r="F31" s="32">
        <f>SUM(D31:E31)</f>
        <v>1780</v>
      </c>
      <c r="G31" s="27"/>
    </row>
    <row r="32" spans="1:7" ht="11.25">
      <c r="A32" s="253"/>
      <c r="B32" s="254"/>
      <c r="C32" s="30" t="s">
        <v>306</v>
      </c>
      <c r="D32" s="15">
        <v>141</v>
      </c>
      <c r="E32" s="11">
        <v>182</v>
      </c>
      <c r="F32" s="33">
        <f>SUM(D32:E32)</f>
        <v>323</v>
      </c>
      <c r="G32" s="27"/>
    </row>
    <row r="33" spans="1:7" ht="11.25">
      <c r="A33" s="255"/>
      <c r="B33" s="256"/>
      <c r="C33" s="16" t="s">
        <v>0</v>
      </c>
      <c r="D33" s="17">
        <f>SUM(D31:D32)</f>
        <v>1078</v>
      </c>
      <c r="E33" s="17">
        <f>SUM(E31:E32)</f>
        <v>1025</v>
      </c>
      <c r="F33" s="17">
        <f>SUM(F31:F32)</f>
        <v>2103</v>
      </c>
      <c r="G33" s="27"/>
    </row>
    <row r="34" spans="1:7" ht="11.25">
      <c r="A34" s="251" t="s">
        <v>290</v>
      </c>
      <c r="B34" s="252"/>
      <c r="C34" s="30" t="s">
        <v>305</v>
      </c>
      <c r="D34" s="12">
        <v>920</v>
      </c>
      <c r="E34" s="11">
        <v>802</v>
      </c>
      <c r="F34" s="32">
        <f>SUM(D34:E34)</f>
        <v>1722</v>
      </c>
      <c r="G34" s="23"/>
    </row>
    <row r="35" spans="1:7" ht="11.25">
      <c r="A35" s="253"/>
      <c r="B35" s="254"/>
      <c r="C35" s="30" t="s">
        <v>306</v>
      </c>
      <c r="D35" s="15">
        <v>138</v>
      </c>
      <c r="E35" s="11">
        <v>178</v>
      </c>
      <c r="F35" s="33">
        <f>SUM(D35:E35)</f>
        <v>316</v>
      </c>
      <c r="G35" s="23"/>
    </row>
    <row r="36" spans="1:7" ht="11.25">
      <c r="A36" s="255"/>
      <c r="B36" s="256"/>
      <c r="C36" s="20" t="s">
        <v>0</v>
      </c>
      <c r="D36" s="17">
        <f>SUM(D34:D35)</f>
        <v>1058</v>
      </c>
      <c r="E36" s="17">
        <f>SUM(E34:E35)</f>
        <v>980</v>
      </c>
      <c r="F36" s="17">
        <f>SUM(F34:F35)</f>
        <v>2038</v>
      </c>
      <c r="G36" s="23"/>
    </row>
    <row r="37" spans="1:7" ht="12.75" customHeight="1">
      <c r="A37" s="224" t="s">
        <v>291</v>
      </c>
      <c r="B37" s="225"/>
      <c r="C37" s="30" t="s">
        <v>305</v>
      </c>
      <c r="D37" s="12">
        <v>53</v>
      </c>
      <c r="E37" s="11">
        <v>38</v>
      </c>
      <c r="F37" s="32">
        <v>91</v>
      </c>
      <c r="G37" s="23"/>
    </row>
    <row r="38" spans="1:7" ht="12.75" customHeight="1">
      <c r="A38" s="226"/>
      <c r="B38" s="227"/>
      <c r="C38" s="30" t="s">
        <v>306</v>
      </c>
      <c r="D38" s="15">
        <v>0</v>
      </c>
      <c r="E38" s="11">
        <v>4</v>
      </c>
      <c r="F38" s="33">
        <v>4</v>
      </c>
      <c r="G38" s="23"/>
    </row>
    <row r="39" spans="1:7" ht="12.75" customHeight="1">
      <c r="A39" s="228"/>
      <c r="B39" s="229"/>
      <c r="C39" s="20" t="s">
        <v>0</v>
      </c>
      <c r="D39" s="17">
        <f>SUM(D37:D38)</f>
        <v>53</v>
      </c>
      <c r="E39" s="17">
        <f>SUM(E37:E38)</f>
        <v>42</v>
      </c>
      <c r="F39" s="17">
        <f>SUM(F37:F38)</f>
        <v>95</v>
      </c>
      <c r="G39" s="23"/>
    </row>
    <row r="40" spans="1:7" ht="12.75" customHeight="1">
      <c r="A40" s="224" t="s">
        <v>292</v>
      </c>
      <c r="B40" s="225"/>
      <c r="C40" s="30" t="s">
        <v>305</v>
      </c>
      <c r="D40" s="12">
        <v>53</v>
      </c>
      <c r="E40" s="11">
        <v>34</v>
      </c>
      <c r="F40" s="32">
        <v>87</v>
      </c>
      <c r="G40" s="34"/>
    </row>
    <row r="41" spans="1:7" ht="12.75" customHeight="1">
      <c r="A41" s="226"/>
      <c r="B41" s="227"/>
      <c r="C41" s="30" t="s">
        <v>306</v>
      </c>
      <c r="D41" s="15">
        <v>0</v>
      </c>
      <c r="E41" s="11">
        <v>4</v>
      </c>
      <c r="F41" s="33">
        <v>4</v>
      </c>
      <c r="G41" s="34"/>
    </row>
    <row r="42" spans="1:7" ht="12.75" customHeight="1">
      <c r="A42" s="228"/>
      <c r="B42" s="229"/>
      <c r="C42" s="20" t="s">
        <v>0</v>
      </c>
      <c r="D42" s="17">
        <f>SUM(D40:D41)</f>
        <v>53</v>
      </c>
      <c r="E42" s="17">
        <f>SUM(E40:E41)</f>
        <v>38</v>
      </c>
      <c r="F42" s="17">
        <f>SUM(F40:F41)</f>
        <v>91</v>
      </c>
      <c r="G42" s="34"/>
    </row>
    <row r="43" spans="1:7" ht="11.25">
      <c r="A43" s="27"/>
      <c r="B43" s="27"/>
      <c r="C43" s="27"/>
      <c r="D43" s="35"/>
      <c r="E43" s="35"/>
      <c r="F43" s="35"/>
      <c r="G43" s="23"/>
    </row>
    <row r="44" spans="1:7" ht="11.25">
      <c r="A44" s="223" t="s">
        <v>119</v>
      </c>
      <c r="B44" s="223"/>
      <c r="C44" s="223"/>
      <c r="D44" s="223"/>
      <c r="E44" s="223"/>
      <c r="F44" s="223"/>
      <c r="G44" s="3"/>
    </row>
    <row r="45" spans="1:7" ht="8.25" customHeight="1">
      <c r="A45" s="3"/>
      <c r="B45" s="23"/>
      <c r="C45" s="23"/>
      <c r="D45" s="23"/>
      <c r="E45" s="23"/>
      <c r="F45" s="23"/>
      <c r="G45" s="23"/>
    </row>
    <row r="46" spans="1:7" ht="17.25" customHeight="1">
      <c r="A46" s="25"/>
      <c r="B46" s="25"/>
      <c r="C46" s="25"/>
      <c r="D46" s="7" t="s">
        <v>47</v>
      </c>
      <c r="E46" s="7" t="s">
        <v>48</v>
      </c>
      <c r="F46" s="8" t="s">
        <v>0</v>
      </c>
      <c r="G46" s="23"/>
    </row>
    <row r="47" spans="1:7" ht="27" customHeight="1">
      <c r="A47" s="224" t="s">
        <v>65</v>
      </c>
      <c r="B47" s="244"/>
      <c r="C47" s="225"/>
      <c r="D47" s="143">
        <v>20737</v>
      </c>
      <c r="E47" s="143">
        <v>17238</v>
      </c>
      <c r="F47" s="140">
        <f>SUM(D47:E47)</f>
        <v>37975</v>
      </c>
      <c r="G47" s="23"/>
    </row>
    <row r="48" spans="1:7" ht="12.75" customHeight="1">
      <c r="A48" s="228" t="s">
        <v>120</v>
      </c>
      <c r="B48" s="232"/>
      <c r="C48" s="229"/>
      <c r="D48" s="144">
        <v>1256</v>
      </c>
      <c r="E48" s="144">
        <v>1118</v>
      </c>
      <c r="F48" s="141">
        <f>SUM(D48:E48)</f>
        <v>2374</v>
      </c>
      <c r="G48" s="23"/>
    </row>
    <row r="49" spans="1:7" ht="11.25">
      <c r="A49" s="27" t="s">
        <v>66</v>
      </c>
      <c r="B49" s="27"/>
      <c r="C49" s="27"/>
      <c r="D49" s="27"/>
      <c r="E49" s="27"/>
      <c r="F49" s="23"/>
      <c r="G49" s="23"/>
    </row>
    <row r="50" spans="1:7" ht="11.25">
      <c r="A50" s="27"/>
      <c r="B50" s="27"/>
      <c r="C50" s="27"/>
      <c r="D50" s="27"/>
      <c r="E50" s="27"/>
      <c r="F50" s="23"/>
      <c r="G50" s="23"/>
    </row>
    <row r="51" spans="1:7" ht="11.25">
      <c r="A51" s="223" t="s">
        <v>60</v>
      </c>
      <c r="B51" s="223"/>
      <c r="C51" s="223"/>
      <c r="D51" s="223"/>
      <c r="E51" s="223"/>
      <c r="F51" s="223"/>
      <c r="G51" s="3"/>
    </row>
    <row r="52" spans="1:7" ht="8.25" customHeight="1">
      <c r="A52" s="40"/>
      <c r="B52" s="6"/>
      <c r="C52" s="6"/>
      <c r="D52" s="4"/>
      <c r="F52" s="23"/>
      <c r="G52" s="23"/>
    </row>
    <row r="53" spans="1:7" ht="11.25">
      <c r="A53" s="85" t="s">
        <v>51</v>
      </c>
      <c r="B53" s="85" t="s">
        <v>52</v>
      </c>
      <c r="C53" s="257" t="s">
        <v>53</v>
      </c>
      <c r="D53" s="258"/>
      <c r="E53" s="239" t="s">
        <v>0</v>
      </c>
      <c r="F53" s="240"/>
      <c r="G53" s="23"/>
    </row>
    <row r="54" spans="1:7" ht="11.25">
      <c r="A54" s="86">
        <v>16</v>
      </c>
      <c r="B54" s="86">
        <v>21</v>
      </c>
      <c r="C54" s="237">
        <v>4</v>
      </c>
      <c r="D54" s="238"/>
      <c r="E54" s="241">
        <f>SUM(A54:D54)</f>
        <v>41</v>
      </c>
      <c r="F54" s="242"/>
      <c r="G54" s="23"/>
    </row>
  </sheetData>
  <sheetProtection/>
  <mergeCells count="31">
    <mergeCell ref="A40:B42"/>
    <mergeCell ref="C54:D54"/>
    <mergeCell ref="E54:F54"/>
    <mergeCell ref="A44:F44"/>
    <mergeCell ref="A47:C47"/>
    <mergeCell ref="A48:C48"/>
    <mergeCell ref="A51:F51"/>
    <mergeCell ref="C53:D53"/>
    <mergeCell ref="E53:F53"/>
    <mergeCell ref="A25:C25"/>
    <mergeCell ref="A28:F28"/>
    <mergeCell ref="A31:B33"/>
    <mergeCell ref="A34:B36"/>
    <mergeCell ref="A37:B39"/>
    <mergeCell ref="A26:F26"/>
    <mergeCell ref="A19:C19"/>
    <mergeCell ref="D5:G5"/>
    <mergeCell ref="B7:B9"/>
    <mergeCell ref="B10:B12"/>
    <mergeCell ref="B13:B15"/>
    <mergeCell ref="B16:C16"/>
    <mergeCell ref="A22:F22"/>
    <mergeCell ref="D19:D20"/>
    <mergeCell ref="E19:E20"/>
    <mergeCell ref="F19:F20"/>
    <mergeCell ref="A20:C20"/>
    <mergeCell ref="A1:H1"/>
    <mergeCell ref="A3:F3"/>
    <mergeCell ref="A5:A16"/>
    <mergeCell ref="B5:B6"/>
    <mergeCell ref="C5:C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9:F12 F33" formula="1"/>
  </ignoredErrors>
</worksheet>
</file>

<file path=xl/worksheets/sheet19.xml><?xml version="1.0" encoding="utf-8"?>
<worksheet xmlns="http://schemas.openxmlformats.org/spreadsheetml/2006/main" xmlns:r="http://schemas.openxmlformats.org/officeDocument/2006/relationships">
  <dimension ref="A1:P47"/>
  <sheetViews>
    <sheetView showGridLines="0" zoomScalePageLayoutView="0" workbookViewId="0" topLeftCell="A1">
      <selection activeCell="A1" sqref="A1:I1"/>
    </sheetView>
  </sheetViews>
  <sheetFormatPr defaultColWidth="11.421875" defaultRowHeight="12.75"/>
  <cols>
    <col min="1" max="1" width="31.140625" style="2" customWidth="1"/>
    <col min="2" max="2" width="10.57421875" style="2" customWidth="1"/>
    <col min="3" max="3" width="10.28125" style="2" customWidth="1"/>
    <col min="4" max="4" width="9.7109375" style="2" customWidth="1"/>
    <col min="5" max="5" width="11.421875" style="2" customWidth="1"/>
    <col min="6" max="6" width="8.7109375" style="2" customWidth="1"/>
    <col min="7" max="7" width="7.421875" style="2" customWidth="1"/>
    <col min="8" max="8" width="7.7109375" style="2" customWidth="1"/>
    <col min="9" max="9" width="3.140625" style="2" customWidth="1"/>
    <col min="10" max="16384" width="11.421875" style="2" customWidth="1"/>
  </cols>
  <sheetData>
    <row r="1" spans="1:9" ht="11.25">
      <c r="A1" s="214" t="s">
        <v>220</v>
      </c>
      <c r="B1" s="214"/>
      <c r="C1" s="214"/>
      <c r="D1" s="214"/>
      <c r="E1" s="214"/>
      <c r="F1" s="214"/>
      <c r="G1" s="214"/>
      <c r="H1" s="214"/>
      <c r="I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64">
        <v>98.2</v>
      </c>
      <c r="C12" s="56">
        <v>0</v>
      </c>
      <c r="D12" s="64">
        <v>0.3</v>
      </c>
      <c r="E12" s="56">
        <v>0.4</v>
      </c>
      <c r="F12" s="64">
        <v>1</v>
      </c>
      <c r="G12" s="56">
        <v>0</v>
      </c>
      <c r="H12" s="59">
        <f>SUM(B12:G12)</f>
        <v>99.9</v>
      </c>
    </row>
    <row r="13" spans="1:8" ht="11.25">
      <c r="A13" s="65" t="s">
        <v>21</v>
      </c>
      <c r="B13" s="64"/>
      <c r="C13" s="58"/>
      <c r="D13" s="64"/>
      <c r="E13" s="58"/>
      <c r="F13" s="64"/>
      <c r="G13" s="66"/>
      <c r="H13" s="67">
        <v>2416</v>
      </c>
    </row>
    <row r="14" spans="1:8" ht="11.25">
      <c r="A14" s="63" t="s">
        <v>63</v>
      </c>
      <c r="B14" s="56">
        <v>97.6</v>
      </c>
      <c r="C14" s="56">
        <v>0.5</v>
      </c>
      <c r="D14" s="56">
        <v>0.4</v>
      </c>
      <c r="E14" s="56">
        <v>0.2</v>
      </c>
      <c r="F14" s="56">
        <v>1.2</v>
      </c>
      <c r="G14" s="50">
        <v>0</v>
      </c>
      <c r="H14" s="59">
        <f>SUM(B14:G14)</f>
        <v>99.9</v>
      </c>
    </row>
    <row r="15" spans="1:8" ht="11.25">
      <c r="A15" s="65" t="s">
        <v>21</v>
      </c>
      <c r="B15" s="58"/>
      <c r="C15" s="58"/>
      <c r="D15" s="58"/>
      <c r="E15" s="58"/>
      <c r="F15" s="58"/>
      <c r="G15" s="66"/>
      <c r="H15" s="67">
        <v>7273</v>
      </c>
    </row>
    <row r="16" spans="1:8" ht="16.5" customHeight="1">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10" ht="12.75" customHeight="1">
      <c r="A19" s="263" t="s">
        <v>15</v>
      </c>
      <c r="B19" s="326" t="s">
        <v>311</v>
      </c>
      <c r="C19" s="327"/>
      <c r="D19" s="326" t="s">
        <v>63</v>
      </c>
      <c r="E19" s="327"/>
      <c r="F19" s="64"/>
      <c r="G19" s="68"/>
      <c r="H19" s="69"/>
      <c r="J19" s="137"/>
    </row>
    <row r="20" spans="1:10" ht="21.75" customHeight="1">
      <c r="A20" s="264"/>
      <c r="B20" s="328"/>
      <c r="C20" s="329"/>
      <c r="D20" s="328"/>
      <c r="E20" s="329"/>
      <c r="F20" s="64"/>
      <c r="G20" s="68"/>
      <c r="H20" s="69"/>
      <c r="J20" s="137"/>
    </row>
    <row r="21" spans="1:8" ht="11.25">
      <c r="A21" s="71" t="s">
        <v>22</v>
      </c>
      <c r="B21" s="272">
        <v>23.5</v>
      </c>
      <c r="C21" s="273"/>
      <c r="D21" s="272">
        <v>8.8</v>
      </c>
      <c r="E21" s="273"/>
      <c r="F21" s="64"/>
      <c r="G21" s="68"/>
      <c r="H21" s="69"/>
    </row>
    <row r="22" spans="1:8" ht="11.25">
      <c r="A22" s="71" t="s">
        <v>23</v>
      </c>
      <c r="B22" s="259">
        <v>66</v>
      </c>
      <c r="C22" s="260"/>
      <c r="D22" s="259">
        <v>67</v>
      </c>
      <c r="E22" s="260"/>
      <c r="F22" s="64"/>
      <c r="G22" s="68"/>
      <c r="H22" s="69"/>
    </row>
    <row r="23" spans="1:8" ht="11.25">
      <c r="A23" s="71" t="s">
        <v>24</v>
      </c>
      <c r="B23" s="259">
        <v>5.5</v>
      </c>
      <c r="C23" s="260"/>
      <c r="D23" s="259">
        <v>16.4</v>
      </c>
      <c r="E23" s="260"/>
      <c r="F23" s="64"/>
      <c r="G23" s="68"/>
      <c r="H23" s="69"/>
    </row>
    <row r="24" spans="1:8" ht="11.25">
      <c r="A24" s="71" t="s">
        <v>25</v>
      </c>
      <c r="B24" s="259">
        <v>2.3</v>
      </c>
      <c r="C24" s="260"/>
      <c r="D24" s="259">
        <v>4.4</v>
      </c>
      <c r="E24" s="260"/>
      <c r="F24" s="64"/>
      <c r="G24" s="68"/>
      <c r="H24" s="69"/>
    </row>
    <row r="25" spans="1:8" ht="11.25">
      <c r="A25" s="71" t="s">
        <v>26</v>
      </c>
      <c r="B25" s="259">
        <v>1.3</v>
      </c>
      <c r="C25" s="260"/>
      <c r="D25" s="259">
        <v>1.6</v>
      </c>
      <c r="E25" s="260"/>
      <c r="F25" s="64"/>
      <c r="G25" s="68"/>
      <c r="H25" s="69"/>
    </row>
    <row r="26" spans="1:8" ht="11.25">
      <c r="A26" s="71" t="s">
        <v>27</v>
      </c>
      <c r="B26" s="259">
        <v>0.5</v>
      </c>
      <c r="C26" s="260"/>
      <c r="D26" s="259">
        <v>0.8</v>
      </c>
      <c r="E26" s="260"/>
      <c r="F26" s="64"/>
      <c r="G26" s="68"/>
      <c r="H26" s="69"/>
    </row>
    <row r="27" spans="1:8" ht="11.25">
      <c r="A27" s="71" t="s">
        <v>28</v>
      </c>
      <c r="B27" s="259">
        <v>0.2</v>
      </c>
      <c r="C27" s="260"/>
      <c r="D27" s="259">
        <v>0.3</v>
      </c>
      <c r="E27" s="260"/>
      <c r="F27" s="64"/>
      <c r="G27" s="68"/>
      <c r="H27" s="69"/>
    </row>
    <row r="28" spans="1:8" ht="11.25">
      <c r="A28" s="71" t="s">
        <v>29</v>
      </c>
      <c r="B28" s="259">
        <v>0</v>
      </c>
      <c r="C28" s="260"/>
      <c r="D28" s="259">
        <v>0.2</v>
      </c>
      <c r="E28" s="260"/>
      <c r="F28" s="64"/>
      <c r="G28" s="68"/>
      <c r="H28" s="69"/>
    </row>
    <row r="29" spans="1:8" ht="11.25">
      <c r="A29" s="71" t="s">
        <v>30</v>
      </c>
      <c r="B29" s="259">
        <v>0</v>
      </c>
      <c r="C29" s="260"/>
      <c r="D29" s="259">
        <v>0</v>
      </c>
      <c r="E29" s="260"/>
      <c r="F29" s="64"/>
      <c r="G29" s="68"/>
      <c r="H29" s="69"/>
    </row>
    <row r="30" spans="1:8" ht="11.25">
      <c r="A30" s="71" t="s">
        <v>1</v>
      </c>
      <c r="B30" s="274">
        <v>0.8</v>
      </c>
      <c r="C30" s="275"/>
      <c r="D30" s="274">
        <v>0.6</v>
      </c>
      <c r="E30" s="275"/>
      <c r="F30" s="64"/>
      <c r="G30" s="68"/>
      <c r="H30" s="69"/>
    </row>
    <row r="31" spans="1:8" ht="11.25">
      <c r="A31" s="63" t="s">
        <v>0</v>
      </c>
      <c r="B31" s="266">
        <f>SUM(B21:B30)</f>
        <v>100.1</v>
      </c>
      <c r="C31" s="267"/>
      <c r="D31" s="266">
        <f>SUM(D21:D30)</f>
        <v>100.09999999999998</v>
      </c>
      <c r="E31" s="267"/>
      <c r="F31" s="64"/>
      <c r="G31" s="68"/>
      <c r="H31" s="69"/>
    </row>
    <row r="32" spans="1:8" ht="11.25">
      <c r="A32" s="65" t="s">
        <v>21</v>
      </c>
      <c r="B32" s="261">
        <v>2416</v>
      </c>
      <c r="C32" s="262"/>
      <c r="D32" s="261">
        <v>7273</v>
      </c>
      <c r="E32" s="262"/>
      <c r="F32" s="64"/>
      <c r="G32" s="68"/>
      <c r="H32" s="69"/>
    </row>
    <row r="33" spans="1:8" ht="16.5" customHeight="1">
      <c r="A33" s="54"/>
      <c r="B33" s="64"/>
      <c r="C33" s="64"/>
      <c r="D33" s="64"/>
      <c r="E33" s="64"/>
      <c r="F33" s="64"/>
      <c r="G33" s="68"/>
      <c r="H33" s="69"/>
    </row>
    <row r="34" spans="1:16" ht="12.75" customHeight="1">
      <c r="A34" s="223" t="s">
        <v>81</v>
      </c>
      <c r="B34" s="223"/>
      <c r="C34" s="223"/>
      <c r="D34" s="223"/>
      <c r="E34" s="223"/>
      <c r="F34" s="223"/>
      <c r="G34" s="223"/>
      <c r="H34" s="223"/>
      <c r="I34" s="72"/>
      <c r="J34" s="72"/>
      <c r="K34" s="72"/>
      <c r="L34" s="72"/>
      <c r="M34" s="72"/>
      <c r="N34" s="72"/>
      <c r="O34" s="72"/>
      <c r="P34" s="72"/>
    </row>
    <row r="35" ht="8.25" customHeight="1"/>
    <row r="36" spans="2:7" ht="18" customHeight="1">
      <c r="B36" s="217" t="s">
        <v>312</v>
      </c>
      <c r="C36" s="219"/>
      <c r="D36" s="217" t="s">
        <v>313</v>
      </c>
      <c r="E36" s="219"/>
      <c r="F36" s="217" t="s">
        <v>314</v>
      </c>
      <c r="G36" s="219"/>
    </row>
    <row r="37" spans="1:7" ht="18.75" customHeight="1">
      <c r="A37" s="73" t="s">
        <v>68</v>
      </c>
      <c r="B37" s="278">
        <v>404</v>
      </c>
      <c r="C37" s="279"/>
      <c r="D37" s="278">
        <v>434</v>
      </c>
      <c r="E37" s="279"/>
      <c r="F37" s="278">
        <v>397</v>
      </c>
      <c r="G37" s="279"/>
    </row>
    <row r="38" spans="1:7" ht="41.25" customHeight="1">
      <c r="A38" s="74" t="s">
        <v>69</v>
      </c>
      <c r="B38" s="276">
        <v>107</v>
      </c>
      <c r="C38" s="277"/>
      <c r="D38" s="276">
        <v>69</v>
      </c>
      <c r="E38" s="277"/>
      <c r="F38" s="276">
        <v>75</v>
      </c>
      <c r="G38" s="277"/>
    </row>
    <row r="39" spans="1:7" ht="21.75" customHeight="1">
      <c r="A39" s="74" t="s">
        <v>75</v>
      </c>
      <c r="B39" s="276">
        <v>6</v>
      </c>
      <c r="C39" s="277"/>
      <c r="D39" s="276">
        <v>7</v>
      </c>
      <c r="E39" s="277"/>
      <c r="F39" s="276">
        <v>13</v>
      </c>
      <c r="G39" s="277"/>
    </row>
    <row r="40" spans="1:7" ht="15.75" customHeight="1">
      <c r="A40" s="74" t="s">
        <v>70</v>
      </c>
      <c r="B40" s="276">
        <v>1</v>
      </c>
      <c r="C40" s="277"/>
      <c r="D40" s="276">
        <v>1</v>
      </c>
      <c r="E40" s="277"/>
      <c r="F40" s="276">
        <v>4</v>
      </c>
      <c r="G40" s="277"/>
    </row>
    <row r="41" spans="1:7" ht="29.25" customHeight="1">
      <c r="A41" s="74" t="s">
        <v>72</v>
      </c>
      <c r="B41" s="276">
        <v>3</v>
      </c>
      <c r="C41" s="277"/>
      <c r="D41" s="276">
        <v>5</v>
      </c>
      <c r="E41" s="277"/>
      <c r="F41" s="276">
        <v>5</v>
      </c>
      <c r="G41" s="277"/>
    </row>
    <row r="42" spans="1:7" ht="16.5" customHeight="1">
      <c r="A42" s="74" t="s">
        <v>31</v>
      </c>
      <c r="B42" s="276">
        <v>0</v>
      </c>
      <c r="C42" s="277"/>
      <c r="D42" s="276">
        <v>16</v>
      </c>
      <c r="E42" s="277"/>
      <c r="F42" s="276">
        <v>31</v>
      </c>
      <c r="G42" s="277"/>
    </row>
    <row r="43" spans="1:7" ht="29.25" customHeight="1">
      <c r="A43" s="74" t="s">
        <v>71</v>
      </c>
      <c r="B43" s="276">
        <v>25</v>
      </c>
      <c r="C43" s="277"/>
      <c r="D43" s="276">
        <v>34</v>
      </c>
      <c r="E43" s="277"/>
      <c r="F43" s="276">
        <v>28</v>
      </c>
      <c r="G43" s="277"/>
    </row>
    <row r="44" spans="1:7" ht="26.25" customHeight="1">
      <c r="A44" s="74" t="s">
        <v>73</v>
      </c>
      <c r="B44" s="276">
        <v>10</v>
      </c>
      <c r="C44" s="277"/>
      <c r="D44" s="276">
        <v>1</v>
      </c>
      <c r="E44" s="277"/>
      <c r="F44" s="276">
        <v>5</v>
      </c>
      <c r="G44" s="277"/>
    </row>
    <row r="45" spans="1:7" ht="30.75" customHeight="1">
      <c r="A45" s="74" t="s">
        <v>76</v>
      </c>
      <c r="B45" s="276">
        <v>4</v>
      </c>
      <c r="C45" s="277"/>
      <c r="D45" s="276">
        <v>2</v>
      </c>
      <c r="E45" s="277"/>
      <c r="F45" s="276">
        <v>0</v>
      </c>
      <c r="G45" s="277"/>
    </row>
    <row r="46" spans="1:7" ht="30" customHeight="1">
      <c r="A46" s="74" t="s">
        <v>74</v>
      </c>
      <c r="B46" s="276">
        <v>127</v>
      </c>
      <c r="C46" s="277"/>
      <c r="D46" s="276">
        <v>155</v>
      </c>
      <c r="E46" s="277"/>
      <c r="F46" s="276">
        <v>104</v>
      </c>
      <c r="G46" s="277"/>
    </row>
    <row r="47" spans="1:7" ht="16.5" customHeight="1">
      <c r="A47" s="75" t="s">
        <v>67</v>
      </c>
      <c r="B47" s="280">
        <v>1934</v>
      </c>
      <c r="C47" s="281"/>
      <c r="D47" s="280">
        <v>1683</v>
      </c>
      <c r="E47" s="281"/>
      <c r="F47" s="280">
        <v>1642</v>
      </c>
      <c r="G47" s="281"/>
    </row>
  </sheetData>
  <sheetProtection/>
  <mergeCells count="74">
    <mergeCell ref="B46:C46"/>
    <mergeCell ref="D46:E46"/>
    <mergeCell ref="F46:G46"/>
    <mergeCell ref="B47:C47"/>
    <mergeCell ref="D47:E47"/>
    <mergeCell ref="F47:G47"/>
    <mergeCell ref="B44:C44"/>
    <mergeCell ref="D44:E44"/>
    <mergeCell ref="F44:G44"/>
    <mergeCell ref="B45:C45"/>
    <mergeCell ref="D45:E45"/>
    <mergeCell ref="F45:G45"/>
    <mergeCell ref="B42:C42"/>
    <mergeCell ref="D42:E42"/>
    <mergeCell ref="F42:G42"/>
    <mergeCell ref="B43:C43"/>
    <mergeCell ref="D43:E43"/>
    <mergeCell ref="F43:G43"/>
    <mergeCell ref="B40:C40"/>
    <mergeCell ref="D40:E40"/>
    <mergeCell ref="F40:G40"/>
    <mergeCell ref="B41:C41"/>
    <mergeCell ref="D41:E41"/>
    <mergeCell ref="F41:G41"/>
    <mergeCell ref="B37:C37"/>
    <mergeCell ref="D37:E37"/>
    <mergeCell ref="F37:G37"/>
    <mergeCell ref="B39:C39"/>
    <mergeCell ref="D39:E39"/>
    <mergeCell ref="F39:G39"/>
    <mergeCell ref="B38:C38"/>
    <mergeCell ref="D38:E38"/>
    <mergeCell ref="F38:G38"/>
    <mergeCell ref="B31:C31"/>
    <mergeCell ref="D31:E31"/>
    <mergeCell ref="B32:C32"/>
    <mergeCell ref="D32:E32"/>
    <mergeCell ref="A34:H34"/>
    <mergeCell ref="B36:C36"/>
    <mergeCell ref="D36:E36"/>
    <mergeCell ref="F36:G36"/>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A17:H17"/>
    <mergeCell ref="A19:A20"/>
    <mergeCell ref="B19:C20"/>
    <mergeCell ref="D19:E20"/>
    <mergeCell ref="B21:C21"/>
    <mergeCell ref="D21:E21"/>
    <mergeCell ref="A1:I1"/>
    <mergeCell ref="A3:H3"/>
    <mergeCell ref="B5:B11"/>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8" ht="11.25">
      <c r="A1" s="214" t="s">
        <v>326</v>
      </c>
      <c r="B1" s="214"/>
      <c r="C1" s="214"/>
      <c r="D1" s="214"/>
      <c r="E1" s="214"/>
      <c r="F1" s="214"/>
      <c r="G1" s="214"/>
      <c r="H1" s="214"/>
    </row>
    <row r="3" spans="1:7" ht="11.25">
      <c r="A3" s="223" t="s">
        <v>61</v>
      </c>
      <c r="B3" s="223"/>
      <c r="C3" s="223"/>
      <c r="D3" s="223"/>
      <c r="E3" s="223"/>
      <c r="F3" s="223"/>
      <c r="G3" s="3"/>
    </row>
    <row r="4" spans="1:7" ht="8.25" customHeight="1">
      <c r="A4" s="3"/>
      <c r="B4" s="4"/>
      <c r="C4" s="4"/>
      <c r="D4" s="5"/>
      <c r="E4" s="6"/>
      <c r="F4" s="4"/>
      <c r="G4" s="3"/>
    </row>
    <row r="5" spans="1:7" ht="11.25">
      <c r="A5" s="224" t="s">
        <v>45</v>
      </c>
      <c r="B5" s="215" t="s">
        <v>46</v>
      </c>
      <c r="C5" s="215" t="s">
        <v>54</v>
      </c>
      <c r="D5" s="217" t="s">
        <v>45</v>
      </c>
      <c r="E5" s="218"/>
      <c r="F5" s="218"/>
      <c r="G5" s="219"/>
    </row>
    <row r="6" spans="1:7" ht="11.25">
      <c r="A6" s="249"/>
      <c r="B6" s="216"/>
      <c r="C6" s="216"/>
      <c r="D6" s="7" t="s">
        <v>47</v>
      </c>
      <c r="E6" s="7" t="s">
        <v>48</v>
      </c>
      <c r="F6" s="8" t="s">
        <v>0</v>
      </c>
      <c r="G6" s="9" t="s">
        <v>49</v>
      </c>
    </row>
    <row r="7" spans="1:7" ht="15" customHeight="1">
      <c r="A7" s="249"/>
      <c r="B7" s="220" t="s">
        <v>305</v>
      </c>
      <c r="C7" s="10" t="s">
        <v>305</v>
      </c>
      <c r="D7" s="11">
        <v>10691</v>
      </c>
      <c r="E7" s="12">
        <v>2716</v>
      </c>
      <c r="F7" s="13">
        <f>SUM(D7:E7)</f>
        <v>13407</v>
      </c>
      <c r="G7" s="12">
        <v>173</v>
      </c>
    </row>
    <row r="8" spans="1:7" ht="11.25">
      <c r="A8" s="249"/>
      <c r="B8" s="221"/>
      <c r="C8" s="14" t="s">
        <v>306</v>
      </c>
      <c r="D8" s="11">
        <v>48442</v>
      </c>
      <c r="E8" s="15">
        <v>9850</v>
      </c>
      <c r="F8" s="13">
        <f>SUM(D8:E8)</f>
        <v>58292</v>
      </c>
      <c r="G8" s="15">
        <v>476</v>
      </c>
    </row>
    <row r="9" spans="1:7" ht="11.25">
      <c r="A9" s="249"/>
      <c r="B9" s="222"/>
      <c r="C9" s="16" t="s">
        <v>0</v>
      </c>
      <c r="D9" s="17">
        <f>SUM(D7:D8)</f>
        <v>59133</v>
      </c>
      <c r="E9" s="17">
        <f>SUM(E7:E8)</f>
        <v>12566</v>
      </c>
      <c r="F9" s="17">
        <f>SUM(F7:F8)</f>
        <v>71699</v>
      </c>
      <c r="G9" s="17">
        <f>SUM(G7:G8)</f>
        <v>649</v>
      </c>
    </row>
    <row r="10" spans="1:7" ht="15" customHeight="1">
      <c r="A10" s="249"/>
      <c r="B10" s="220" t="s">
        <v>306</v>
      </c>
      <c r="C10" s="10" t="s">
        <v>305</v>
      </c>
      <c r="D10" s="11">
        <v>3090</v>
      </c>
      <c r="E10" s="12">
        <v>602</v>
      </c>
      <c r="F10" s="13">
        <f>SUM(D10:E10)</f>
        <v>3692</v>
      </c>
      <c r="G10" s="12">
        <v>29</v>
      </c>
    </row>
    <row r="11" spans="1:7" ht="11.25">
      <c r="A11" s="249"/>
      <c r="B11" s="221"/>
      <c r="C11" s="14" t="s">
        <v>306</v>
      </c>
      <c r="D11" s="11">
        <v>25134</v>
      </c>
      <c r="E11" s="15">
        <v>6019</v>
      </c>
      <c r="F11" s="13">
        <f>SUM(D11:E11)</f>
        <v>31153</v>
      </c>
      <c r="G11" s="15">
        <v>73</v>
      </c>
    </row>
    <row r="12" spans="1:7" ht="15" customHeight="1">
      <c r="A12" s="249"/>
      <c r="B12" s="222"/>
      <c r="C12" s="18" t="s">
        <v>0</v>
      </c>
      <c r="D12" s="17">
        <f>SUM(D10:D11)</f>
        <v>28224</v>
      </c>
      <c r="E12" s="13">
        <f>SUM(E10:E11)</f>
        <v>6621</v>
      </c>
      <c r="F12" s="17">
        <f>SUM(F10:F11)</f>
        <v>34845</v>
      </c>
      <c r="G12" s="19">
        <f>SUM(G10:G11)</f>
        <v>102</v>
      </c>
    </row>
    <row r="13" spans="1:7" ht="15" customHeight="1">
      <c r="A13" s="249"/>
      <c r="B13" s="220" t="s">
        <v>307</v>
      </c>
      <c r="C13" s="10" t="s">
        <v>305</v>
      </c>
      <c r="D13" s="11">
        <v>3338</v>
      </c>
      <c r="E13" s="12">
        <v>652</v>
      </c>
      <c r="F13" s="13">
        <f>SUM(D13:E13)</f>
        <v>3990</v>
      </c>
      <c r="G13" s="12">
        <v>13</v>
      </c>
    </row>
    <row r="14" spans="1:7" ht="11.25">
      <c r="A14" s="249"/>
      <c r="B14" s="221"/>
      <c r="C14" s="14" t="s">
        <v>306</v>
      </c>
      <c r="D14" s="11">
        <v>24684</v>
      </c>
      <c r="E14" s="15">
        <v>5757</v>
      </c>
      <c r="F14" s="13">
        <f>SUM(D14:E14)</f>
        <v>30441</v>
      </c>
      <c r="G14" s="15">
        <v>112</v>
      </c>
    </row>
    <row r="15" spans="1:7" ht="11.25">
      <c r="A15" s="249"/>
      <c r="B15" s="222"/>
      <c r="C15" s="18" t="s">
        <v>0</v>
      </c>
      <c r="D15" s="17">
        <f>SUM(D13:D14)</f>
        <v>28022</v>
      </c>
      <c r="E15" s="13">
        <f>SUM(E13:E14)</f>
        <v>6409</v>
      </c>
      <c r="F15" s="17">
        <f>SUM(F13:F14)</f>
        <v>34431</v>
      </c>
      <c r="G15" s="19">
        <f>SUM(G13:G14)</f>
        <v>125</v>
      </c>
    </row>
    <row r="16" spans="1:7" ht="11.25">
      <c r="A16" s="249"/>
      <c r="B16" s="220" t="s">
        <v>308</v>
      </c>
      <c r="C16" s="10" t="s">
        <v>305</v>
      </c>
      <c r="D16" s="11">
        <v>33</v>
      </c>
      <c r="E16" s="12">
        <v>1</v>
      </c>
      <c r="F16" s="11">
        <f>SUM(D16:E16)</f>
        <v>34</v>
      </c>
      <c r="G16" s="12">
        <v>0</v>
      </c>
    </row>
    <row r="17" spans="1:7" ht="11.25">
      <c r="A17" s="249"/>
      <c r="B17" s="221"/>
      <c r="C17" s="14" t="s">
        <v>306</v>
      </c>
      <c r="D17" s="11">
        <v>849</v>
      </c>
      <c r="E17" s="15">
        <v>77</v>
      </c>
      <c r="F17" s="11">
        <f>SUM(D17:E17)</f>
        <v>926</v>
      </c>
      <c r="G17" s="15">
        <v>1</v>
      </c>
    </row>
    <row r="18" spans="1:7" ht="11.25">
      <c r="A18" s="249"/>
      <c r="B18" s="222"/>
      <c r="C18" s="20" t="s">
        <v>0</v>
      </c>
      <c r="D18" s="17">
        <f>SUM(D16:D17)</f>
        <v>882</v>
      </c>
      <c r="E18" s="13">
        <f>SUM(E16:E17)</f>
        <v>78</v>
      </c>
      <c r="F18" s="17">
        <f>SUM(F16:F17)</f>
        <v>960</v>
      </c>
      <c r="G18" s="19">
        <f>SUM(G16:G17)</f>
        <v>1</v>
      </c>
    </row>
    <row r="19" spans="1:7" ht="11.25">
      <c r="A19" s="250"/>
      <c r="B19" s="230" t="s">
        <v>0</v>
      </c>
      <c r="C19" s="231"/>
      <c r="D19" s="17">
        <f>SUM(D18,D15,D12,D9)</f>
        <v>116261</v>
      </c>
      <c r="E19" s="17">
        <f>SUM(E18,E15,E12,E9)</f>
        <v>25674</v>
      </c>
      <c r="F19" s="21">
        <f>SUM(F18,F15,F12,F9)</f>
        <v>141935</v>
      </c>
      <c r="G19" s="17">
        <f>SUM(G18,G15,G12,G9)</f>
        <v>877</v>
      </c>
    </row>
    <row r="20" spans="1:7" ht="11.25">
      <c r="A20" s="22"/>
      <c r="B20" s="18"/>
      <c r="C20" s="18"/>
      <c r="D20" s="13"/>
      <c r="E20" s="13"/>
      <c r="F20" s="13"/>
      <c r="G20" s="13"/>
    </row>
    <row r="21" spans="1:7" ht="11.25">
      <c r="A21" s="23"/>
      <c r="B21" s="23"/>
      <c r="C21" s="23"/>
      <c r="D21" s="23"/>
      <c r="E21" s="23"/>
      <c r="F21" s="24"/>
      <c r="G21" s="24"/>
    </row>
    <row r="22" spans="1:7" ht="16.5" customHeight="1">
      <c r="A22" s="25"/>
      <c r="B22" s="25"/>
      <c r="C22" s="25"/>
      <c r="D22" s="7" t="s">
        <v>47</v>
      </c>
      <c r="E22" s="7" t="s">
        <v>48</v>
      </c>
      <c r="F22" s="8" t="s">
        <v>0</v>
      </c>
      <c r="G22" s="24"/>
    </row>
    <row r="23" spans="1:7" ht="12.75" customHeight="1">
      <c r="A23" s="224" t="s">
        <v>299</v>
      </c>
      <c r="B23" s="244"/>
      <c r="C23" s="225"/>
      <c r="D23" s="233">
        <v>5587</v>
      </c>
      <c r="E23" s="233">
        <v>855</v>
      </c>
      <c r="F23" s="235">
        <v>6442</v>
      </c>
      <c r="G23" s="26"/>
    </row>
    <row r="24" spans="1:7" ht="11.25">
      <c r="A24" s="228" t="s">
        <v>300</v>
      </c>
      <c r="B24" s="232"/>
      <c r="C24" s="229"/>
      <c r="D24" s="234"/>
      <c r="E24" s="234"/>
      <c r="F24" s="236"/>
      <c r="G24" s="27"/>
    </row>
    <row r="25" spans="1:7" ht="11.25">
      <c r="A25" s="23"/>
      <c r="B25" s="23"/>
      <c r="C25" s="23"/>
      <c r="D25" s="28"/>
      <c r="E25" s="28"/>
      <c r="F25" s="28"/>
      <c r="G25" s="27"/>
    </row>
    <row r="26" spans="1:7" ht="11.25">
      <c r="A26" s="223" t="s">
        <v>58</v>
      </c>
      <c r="B26" s="223"/>
      <c r="C26" s="223"/>
      <c r="D26" s="223"/>
      <c r="E26" s="223"/>
      <c r="F26" s="223"/>
      <c r="G26" s="3"/>
    </row>
    <row r="27" spans="1:7" ht="8.25" customHeight="1">
      <c r="A27" s="6"/>
      <c r="B27" s="23"/>
      <c r="C27" s="23"/>
      <c r="D27" s="23"/>
      <c r="E27" s="23"/>
      <c r="F27" s="6"/>
      <c r="G27" s="27"/>
    </row>
    <row r="28" spans="1:7" ht="15.75" customHeight="1">
      <c r="A28" s="6"/>
      <c r="B28" s="23"/>
      <c r="C28" s="23"/>
      <c r="D28" s="7" t="s">
        <v>47</v>
      </c>
      <c r="E28" s="7" t="s">
        <v>48</v>
      </c>
      <c r="F28" s="8" t="s">
        <v>0</v>
      </c>
      <c r="G28" s="27"/>
    </row>
    <row r="29" spans="1:7" ht="11.25">
      <c r="A29" s="246" t="s">
        <v>309</v>
      </c>
      <c r="B29" s="247"/>
      <c r="C29" s="248"/>
      <c r="D29" s="29">
        <v>50817</v>
      </c>
      <c r="E29" s="29">
        <v>10687</v>
      </c>
      <c r="F29" s="17">
        <f>SUM(D29:E29)</f>
        <v>61504</v>
      </c>
      <c r="G29" s="27"/>
    </row>
    <row r="30" spans="1:7" ht="11.25">
      <c r="A30" s="243" t="s">
        <v>310</v>
      </c>
      <c r="B30" s="243"/>
      <c r="C30" s="243"/>
      <c r="D30" s="243"/>
      <c r="E30" s="243"/>
      <c r="F30" s="243"/>
      <c r="G30" s="27"/>
    </row>
    <row r="31" spans="1:7" ht="11.25">
      <c r="A31" s="30"/>
      <c r="B31" s="31"/>
      <c r="C31" s="31"/>
      <c r="D31" s="27"/>
      <c r="E31" s="27"/>
      <c r="F31" s="27"/>
      <c r="G31" s="27"/>
    </row>
    <row r="32" spans="1:7" ht="11.25">
      <c r="A32" s="223" t="s">
        <v>59</v>
      </c>
      <c r="B32" s="223"/>
      <c r="C32" s="223"/>
      <c r="D32" s="223"/>
      <c r="E32" s="223"/>
      <c r="F32" s="223"/>
      <c r="G32" s="3"/>
    </row>
    <row r="33" spans="1:7" ht="8.25" customHeight="1">
      <c r="A33" s="3"/>
      <c r="B33" s="23"/>
      <c r="C33" s="23"/>
      <c r="D33" s="6"/>
      <c r="E33" s="4"/>
      <c r="F33" s="4"/>
      <c r="G33" s="27"/>
    </row>
    <row r="34" spans="1:7" ht="16.5" customHeight="1">
      <c r="A34" s="23"/>
      <c r="B34" s="23"/>
      <c r="C34" s="7" t="s">
        <v>54</v>
      </c>
      <c r="D34" s="7" t="s">
        <v>47</v>
      </c>
      <c r="E34" s="7" t="s">
        <v>48</v>
      </c>
      <c r="F34" s="8" t="s">
        <v>0</v>
      </c>
      <c r="G34" s="27"/>
    </row>
    <row r="35" spans="1:7" ht="11.25">
      <c r="A35" s="251" t="s">
        <v>289</v>
      </c>
      <c r="B35" s="252"/>
      <c r="C35" s="10" t="s">
        <v>305</v>
      </c>
      <c r="D35" s="12">
        <v>42967</v>
      </c>
      <c r="E35" s="12">
        <v>8283</v>
      </c>
      <c r="F35" s="32">
        <f>SUM(D35:E35)</f>
        <v>51250</v>
      </c>
      <c r="G35" s="27"/>
    </row>
    <row r="36" spans="1:7" ht="11.25">
      <c r="A36" s="253"/>
      <c r="B36" s="254"/>
      <c r="C36" s="14" t="s">
        <v>306</v>
      </c>
      <c r="D36" s="15">
        <v>12210</v>
      </c>
      <c r="E36" s="15">
        <v>2599</v>
      </c>
      <c r="F36" s="33">
        <f>SUM(D36:E36)</f>
        <v>14809</v>
      </c>
      <c r="G36" s="27"/>
    </row>
    <row r="37" spans="1:7" ht="11.25">
      <c r="A37" s="255"/>
      <c r="B37" s="256"/>
      <c r="C37" s="20" t="s">
        <v>0</v>
      </c>
      <c r="D37" s="17">
        <f>SUM(D35:D36)</f>
        <v>55177</v>
      </c>
      <c r="E37" s="17">
        <f>SUM(E35:E36)</f>
        <v>10882</v>
      </c>
      <c r="F37" s="17">
        <f>SUM(F35:F36)</f>
        <v>66059</v>
      </c>
      <c r="G37" s="27"/>
    </row>
    <row r="38" spans="1:7" ht="11.25">
      <c r="A38" s="251" t="s">
        <v>290</v>
      </c>
      <c r="B38" s="252"/>
      <c r="C38" s="10" t="s">
        <v>305</v>
      </c>
      <c r="D38" s="11">
        <v>39355</v>
      </c>
      <c r="E38" s="12">
        <v>7388</v>
      </c>
      <c r="F38" s="32">
        <f>SUM(D38:E38)</f>
        <v>46743</v>
      </c>
      <c r="G38" s="23"/>
    </row>
    <row r="39" spans="1:7" ht="11.25">
      <c r="A39" s="253"/>
      <c r="B39" s="254"/>
      <c r="C39" s="14" t="s">
        <v>306</v>
      </c>
      <c r="D39" s="11">
        <v>10679</v>
      </c>
      <c r="E39" s="15">
        <v>2280</v>
      </c>
      <c r="F39" s="33">
        <f>SUM(D39:E39)</f>
        <v>12959</v>
      </c>
      <c r="G39" s="23"/>
    </row>
    <row r="40" spans="1:7" ht="11.25">
      <c r="A40" s="255"/>
      <c r="B40" s="256"/>
      <c r="C40" s="20" t="s">
        <v>0</v>
      </c>
      <c r="D40" s="17">
        <f>SUM(D38:D39)</f>
        <v>50034</v>
      </c>
      <c r="E40" s="17">
        <f>SUM(E38:E39)</f>
        <v>9668</v>
      </c>
      <c r="F40" s="17">
        <f>SUM(F38:F39)</f>
        <v>59702</v>
      </c>
      <c r="G40" s="23"/>
    </row>
    <row r="41" spans="1:7" ht="12.75" customHeight="1">
      <c r="A41" s="224" t="s">
        <v>291</v>
      </c>
      <c r="B41" s="225"/>
      <c r="C41" s="10" t="s">
        <v>305</v>
      </c>
      <c r="D41" s="12">
        <v>1472</v>
      </c>
      <c r="E41" s="12">
        <v>202</v>
      </c>
      <c r="F41" s="32">
        <f>SUM(D41:E41)</f>
        <v>1674</v>
      </c>
      <c r="G41" s="23"/>
    </row>
    <row r="42" spans="1:7" ht="12.75" customHeight="1">
      <c r="A42" s="226"/>
      <c r="B42" s="227"/>
      <c r="C42" s="14" t="s">
        <v>306</v>
      </c>
      <c r="D42" s="15">
        <v>415</v>
      </c>
      <c r="E42" s="15">
        <v>60</v>
      </c>
      <c r="F42" s="33">
        <f>SUM(D42:E42)</f>
        <v>475</v>
      </c>
      <c r="G42" s="23"/>
    </row>
    <row r="43" spans="1:7" ht="12.75" customHeight="1">
      <c r="A43" s="228"/>
      <c r="B43" s="229"/>
      <c r="C43" s="20" t="s">
        <v>0</v>
      </c>
      <c r="D43" s="17">
        <f>SUM(D41:D42)</f>
        <v>1887</v>
      </c>
      <c r="E43" s="17">
        <f>SUM(E41:E42)</f>
        <v>262</v>
      </c>
      <c r="F43" s="17">
        <f>SUM(F41:F42)</f>
        <v>2149</v>
      </c>
      <c r="G43" s="23"/>
    </row>
    <row r="44" spans="1:7" ht="12.75" customHeight="1">
      <c r="A44" s="224" t="s">
        <v>292</v>
      </c>
      <c r="B44" s="225"/>
      <c r="C44" s="10" t="s">
        <v>305</v>
      </c>
      <c r="D44" s="12">
        <v>1297</v>
      </c>
      <c r="E44" s="12">
        <v>166</v>
      </c>
      <c r="F44" s="32">
        <f>SUM(D44:E44)</f>
        <v>1463</v>
      </c>
      <c r="G44" s="34"/>
    </row>
    <row r="45" spans="1:7" ht="12.75" customHeight="1">
      <c r="A45" s="226"/>
      <c r="B45" s="227"/>
      <c r="C45" s="14" t="s">
        <v>306</v>
      </c>
      <c r="D45" s="15">
        <v>371</v>
      </c>
      <c r="E45" s="15">
        <v>58</v>
      </c>
      <c r="F45" s="33">
        <v>429</v>
      </c>
      <c r="G45" s="34"/>
    </row>
    <row r="46" spans="1:7" ht="12.75" customHeight="1">
      <c r="A46" s="228"/>
      <c r="B46" s="229"/>
      <c r="C46" s="20" t="s">
        <v>0</v>
      </c>
      <c r="D46" s="17">
        <f>SUM(D44:D45)</f>
        <v>1668</v>
      </c>
      <c r="E46" s="17">
        <f>SUM(E44:E45)</f>
        <v>224</v>
      </c>
      <c r="F46" s="17">
        <f>SUM(F44:F45)</f>
        <v>1892</v>
      </c>
      <c r="G46" s="34"/>
    </row>
    <row r="47" spans="1:7" ht="11.25">
      <c r="A47" s="27"/>
      <c r="B47" s="27"/>
      <c r="C47" s="27"/>
      <c r="D47" s="35"/>
      <c r="E47" s="35"/>
      <c r="F47" s="35"/>
      <c r="G47" s="23"/>
    </row>
    <row r="48" spans="1:7" ht="11.25">
      <c r="A48" s="223" t="s">
        <v>119</v>
      </c>
      <c r="B48" s="223"/>
      <c r="C48" s="223"/>
      <c r="D48" s="223"/>
      <c r="E48" s="223"/>
      <c r="F48" s="223"/>
      <c r="G48" s="3"/>
    </row>
    <row r="49" spans="1:7" ht="8.25" customHeight="1">
      <c r="A49" s="3"/>
      <c r="B49" s="23"/>
      <c r="C49" s="23"/>
      <c r="D49" s="23"/>
      <c r="E49" s="23"/>
      <c r="F49" s="23"/>
      <c r="G49" s="23"/>
    </row>
    <row r="50" spans="1:7" ht="17.25" customHeight="1">
      <c r="A50" s="25"/>
      <c r="B50" s="25"/>
      <c r="C50" s="25"/>
      <c r="D50" s="7" t="s">
        <v>47</v>
      </c>
      <c r="E50" s="7" t="s">
        <v>48</v>
      </c>
      <c r="F50" s="8" t="s">
        <v>0</v>
      </c>
      <c r="G50" s="23"/>
    </row>
    <row r="51" spans="1:7" ht="27" customHeight="1">
      <c r="A51" s="224" t="s">
        <v>65</v>
      </c>
      <c r="B51" s="244"/>
      <c r="C51" s="225"/>
      <c r="D51" s="36">
        <v>335638</v>
      </c>
      <c r="E51" s="36">
        <v>72691</v>
      </c>
      <c r="F51" s="37">
        <f>SUM(D51:E51)</f>
        <v>408329</v>
      </c>
      <c r="G51" s="23"/>
    </row>
    <row r="52" spans="1:7" ht="12.75" customHeight="1">
      <c r="A52" s="228" t="s">
        <v>120</v>
      </c>
      <c r="B52" s="232"/>
      <c r="C52" s="229"/>
      <c r="D52" s="38">
        <v>60388</v>
      </c>
      <c r="E52" s="38">
        <v>12523</v>
      </c>
      <c r="F52" s="39">
        <f>SUM(D52:E52)</f>
        <v>72911</v>
      </c>
      <c r="G52" s="23"/>
    </row>
    <row r="53" spans="1:7" ht="11.25">
      <c r="A53" s="27" t="s">
        <v>66</v>
      </c>
      <c r="B53" s="27"/>
      <c r="C53" s="27"/>
      <c r="D53" s="27"/>
      <c r="E53" s="27"/>
      <c r="F53" s="23"/>
      <c r="G53" s="23"/>
    </row>
    <row r="54" spans="1:7" ht="11.25">
      <c r="A54" s="27"/>
      <c r="B54" s="27"/>
      <c r="C54" s="27"/>
      <c r="D54" s="27"/>
      <c r="E54" s="27"/>
      <c r="F54" s="23"/>
      <c r="G54" s="23"/>
    </row>
    <row r="55" spans="1:7" ht="11.25">
      <c r="A55" s="223" t="s">
        <v>60</v>
      </c>
      <c r="B55" s="223"/>
      <c r="C55" s="223"/>
      <c r="D55" s="223"/>
      <c r="E55" s="223"/>
      <c r="F55" s="223"/>
      <c r="G55" s="3"/>
    </row>
    <row r="56" spans="1:7" ht="8.25" customHeight="1">
      <c r="A56" s="40"/>
      <c r="B56" s="6"/>
      <c r="C56" s="6"/>
      <c r="D56" s="4"/>
      <c r="F56" s="23"/>
      <c r="G56" s="23"/>
    </row>
    <row r="57" spans="1:7" ht="11.25">
      <c r="A57" s="85" t="s">
        <v>51</v>
      </c>
      <c r="B57" s="85" t="s">
        <v>52</v>
      </c>
      <c r="C57" s="257" t="s">
        <v>53</v>
      </c>
      <c r="D57" s="258"/>
      <c r="E57" s="239" t="s">
        <v>0</v>
      </c>
      <c r="F57" s="240"/>
      <c r="G57" s="23"/>
    </row>
    <row r="58" spans="1:7" ht="11.25">
      <c r="A58" s="86">
        <v>834</v>
      </c>
      <c r="B58" s="86">
        <v>287</v>
      </c>
      <c r="C58" s="237">
        <v>16</v>
      </c>
      <c r="D58" s="238"/>
      <c r="E58" s="241">
        <f>SUM(A58:D58)</f>
        <v>1137</v>
      </c>
      <c r="F58" s="242"/>
      <c r="G58" s="23"/>
    </row>
    <row r="60" spans="1:7" ht="12.75" customHeight="1">
      <c r="A60" s="245" t="s">
        <v>116</v>
      </c>
      <c r="B60" s="245"/>
      <c r="C60" s="245"/>
      <c r="D60" s="245"/>
      <c r="E60" s="245"/>
      <c r="F60" s="245"/>
      <c r="G60" s="245"/>
    </row>
    <row r="61" spans="1:7" ht="11.25">
      <c r="A61" s="245"/>
      <c r="B61" s="245"/>
      <c r="C61" s="245"/>
      <c r="D61" s="245"/>
      <c r="E61" s="245"/>
      <c r="F61" s="245"/>
      <c r="G61" s="245"/>
    </row>
    <row r="62" spans="1:7" ht="11.25">
      <c r="A62" s="245"/>
      <c r="B62" s="245"/>
      <c r="C62" s="245"/>
      <c r="D62" s="245"/>
      <c r="E62" s="245"/>
      <c r="F62" s="245"/>
      <c r="G62" s="245"/>
    </row>
  </sheetData>
  <sheetProtection/>
  <mergeCells count="33">
    <mergeCell ref="A60:G62"/>
    <mergeCell ref="B13:B15"/>
    <mergeCell ref="B10:B12"/>
    <mergeCell ref="A29:C29"/>
    <mergeCell ref="A5:A19"/>
    <mergeCell ref="A52:C52"/>
    <mergeCell ref="A35:B37"/>
    <mergeCell ref="A38:B40"/>
    <mergeCell ref="A23:C23"/>
    <mergeCell ref="C57:D57"/>
    <mergeCell ref="C58:D58"/>
    <mergeCell ref="E57:F57"/>
    <mergeCell ref="E58:F58"/>
    <mergeCell ref="A30:F30"/>
    <mergeCell ref="A51:C51"/>
    <mergeCell ref="A44:B46"/>
    <mergeCell ref="A55:F55"/>
    <mergeCell ref="A26:F26"/>
    <mergeCell ref="A32:F32"/>
    <mergeCell ref="A48:F48"/>
    <mergeCell ref="A41:B43"/>
    <mergeCell ref="B19:C19"/>
    <mergeCell ref="A24:C24"/>
    <mergeCell ref="D23:D24"/>
    <mergeCell ref="E23:E24"/>
    <mergeCell ref="F23:F24"/>
    <mergeCell ref="A1:H1"/>
    <mergeCell ref="B5:B6"/>
    <mergeCell ref="D5:G5"/>
    <mergeCell ref="C5:C6"/>
    <mergeCell ref="B7:B9"/>
    <mergeCell ref="B16:B18"/>
    <mergeCell ref="A3:F3"/>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37:F44 F9:F15" formula="1"/>
  </ignoredErrors>
</worksheet>
</file>

<file path=xl/worksheets/sheet20.xml><?xml version="1.0" encoding="utf-8"?>
<worksheet xmlns="http://schemas.openxmlformats.org/spreadsheetml/2006/main" xmlns:r="http://schemas.openxmlformats.org/officeDocument/2006/relationships">
  <dimension ref="A1:G59"/>
  <sheetViews>
    <sheetView showGridLines="0" zoomScalePageLayoutView="0" workbookViewId="0" topLeftCell="A1">
      <selection activeCell="A1" sqref="A1:G1"/>
    </sheetView>
  </sheetViews>
  <sheetFormatPr defaultColWidth="11.421875" defaultRowHeight="12.75"/>
  <cols>
    <col min="1" max="3" width="11.421875" style="2" customWidth="1"/>
    <col min="4" max="4" width="9.57421875" style="2" customWidth="1"/>
    <col min="5" max="6" width="25.7109375" style="2" customWidth="1"/>
    <col min="7" max="7" width="4.00390625" style="2" customWidth="1"/>
    <col min="8" max="16384" width="11.421875" style="2" customWidth="1"/>
  </cols>
  <sheetData>
    <row r="1" spans="1:7" ht="11.25">
      <c r="A1" s="214" t="s">
        <v>220</v>
      </c>
      <c r="B1" s="214"/>
      <c r="C1" s="214"/>
      <c r="D1" s="214"/>
      <c r="E1" s="214"/>
      <c r="F1" s="214"/>
      <c r="G1" s="214"/>
    </row>
    <row r="3" spans="1:6" ht="12.75" customHeight="1">
      <c r="A3" s="223" t="s">
        <v>85</v>
      </c>
      <c r="B3" s="223"/>
      <c r="C3" s="223"/>
      <c r="D3" s="223"/>
      <c r="E3" s="223"/>
      <c r="F3" s="223"/>
    </row>
    <row r="4" spans="1:4" ht="8.25" customHeight="1">
      <c r="A4" s="41"/>
      <c r="B4" s="41"/>
      <c r="C4" s="41"/>
      <c r="D4" s="41"/>
    </row>
    <row r="5" spans="1:6" ht="24.75" customHeight="1">
      <c r="A5" s="304"/>
      <c r="B5" s="304"/>
      <c r="C5" s="304"/>
      <c r="D5" s="304"/>
      <c r="E5" s="42" t="s">
        <v>329</v>
      </c>
      <c r="F5" s="42" t="s">
        <v>63</v>
      </c>
    </row>
    <row r="6" spans="1:6" ht="11.25">
      <c r="A6" s="224" t="s">
        <v>86</v>
      </c>
      <c r="B6" s="244"/>
      <c r="C6" s="244"/>
      <c r="D6" s="225"/>
      <c r="E6" s="43">
        <v>0</v>
      </c>
      <c r="F6" s="44">
        <v>0</v>
      </c>
    </row>
    <row r="7" spans="1:6" ht="11.25">
      <c r="A7" s="226" t="s">
        <v>87</v>
      </c>
      <c r="B7" s="295"/>
      <c r="C7" s="295"/>
      <c r="D7" s="227"/>
      <c r="E7" s="43">
        <v>0</v>
      </c>
      <c r="F7" s="45">
        <v>0</v>
      </c>
    </row>
    <row r="8" spans="1:6" ht="11.25" customHeight="1">
      <c r="A8" s="226" t="s">
        <v>88</v>
      </c>
      <c r="B8" s="295"/>
      <c r="C8" s="295"/>
      <c r="D8" s="227"/>
      <c r="E8" s="43">
        <v>0</v>
      </c>
      <c r="F8" s="45">
        <v>0</v>
      </c>
    </row>
    <row r="9" spans="1:6" ht="16.5" customHeight="1">
      <c r="A9" s="226" t="s">
        <v>315</v>
      </c>
      <c r="B9" s="295"/>
      <c r="C9" s="295"/>
      <c r="D9" s="227"/>
      <c r="E9" s="43">
        <v>0.2</v>
      </c>
      <c r="F9" s="45">
        <v>0.2</v>
      </c>
    </row>
    <row r="10" spans="1:6" ht="11.25">
      <c r="A10" s="226" t="s">
        <v>89</v>
      </c>
      <c r="B10" s="295"/>
      <c r="C10" s="295"/>
      <c r="D10" s="227"/>
      <c r="E10" s="43">
        <v>1.1</v>
      </c>
      <c r="F10" s="45">
        <v>1.7</v>
      </c>
    </row>
    <row r="11" spans="1:6" ht="13.5" customHeight="1">
      <c r="A11" s="226" t="s">
        <v>90</v>
      </c>
      <c r="B11" s="295"/>
      <c r="C11" s="295"/>
      <c r="D11" s="227"/>
      <c r="E11" s="43">
        <v>90.5</v>
      </c>
      <c r="F11" s="45">
        <v>89</v>
      </c>
    </row>
    <row r="12" spans="1:6" ht="13.5" customHeight="1">
      <c r="A12" s="226" t="s">
        <v>91</v>
      </c>
      <c r="B12" s="295"/>
      <c r="C12" s="295"/>
      <c r="D12" s="227"/>
      <c r="E12" s="43">
        <v>0.1</v>
      </c>
      <c r="F12" s="45">
        <v>0.3</v>
      </c>
    </row>
    <row r="13" spans="1:6" ht="11.25">
      <c r="A13" s="226" t="s">
        <v>92</v>
      </c>
      <c r="B13" s="295"/>
      <c r="C13" s="295"/>
      <c r="D13" s="227"/>
      <c r="E13" s="43">
        <v>0.3</v>
      </c>
      <c r="F13" s="45">
        <v>0.6</v>
      </c>
    </row>
    <row r="14" spans="1:6" ht="11.25">
      <c r="A14" s="226" t="s">
        <v>93</v>
      </c>
      <c r="B14" s="295"/>
      <c r="C14" s="295"/>
      <c r="D14" s="227"/>
      <c r="E14" s="43">
        <v>0.5</v>
      </c>
      <c r="F14" s="45">
        <v>0.5</v>
      </c>
    </row>
    <row r="15" spans="1:6" ht="11.25">
      <c r="A15" s="226" t="s">
        <v>94</v>
      </c>
      <c r="B15" s="295"/>
      <c r="C15" s="295"/>
      <c r="D15" s="227"/>
      <c r="E15" s="43">
        <v>0.7</v>
      </c>
      <c r="F15" s="45">
        <v>0.9</v>
      </c>
    </row>
    <row r="16" spans="1:6" ht="11.25">
      <c r="A16" s="226" t="s">
        <v>95</v>
      </c>
      <c r="B16" s="295"/>
      <c r="C16" s="295"/>
      <c r="D16" s="227"/>
      <c r="E16" s="43">
        <v>2.7</v>
      </c>
      <c r="F16" s="45">
        <v>2.9</v>
      </c>
    </row>
    <row r="17" spans="1:6" ht="11.25">
      <c r="A17" s="226" t="s">
        <v>96</v>
      </c>
      <c r="B17" s="295"/>
      <c r="C17" s="295"/>
      <c r="D17" s="227"/>
      <c r="E17" s="43">
        <v>0.8</v>
      </c>
      <c r="F17" s="45">
        <v>1</v>
      </c>
    </row>
    <row r="18" spans="1:6" ht="11.25">
      <c r="A18" s="226" t="s">
        <v>97</v>
      </c>
      <c r="B18" s="295"/>
      <c r="C18" s="295"/>
      <c r="D18" s="227"/>
      <c r="E18" s="43">
        <v>1.7</v>
      </c>
      <c r="F18" s="45">
        <v>1.5</v>
      </c>
    </row>
    <row r="19" spans="1:6" ht="11.25">
      <c r="A19" s="226" t="s">
        <v>98</v>
      </c>
      <c r="B19" s="295"/>
      <c r="C19" s="295"/>
      <c r="D19" s="227"/>
      <c r="E19" s="43">
        <v>0.1</v>
      </c>
      <c r="F19" s="45">
        <v>0.2</v>
      </c>
    </row>
    <row r="20" spans="1:6" ht="11.25">
      <c r="A20" s="228" t="s">
        <v>1</v>
      </c>
      <c r="B20" s="232"/>
      <c r="C20" s="232"/>
      <c r="D20" s="229"/>
      <c r="E20" s="43">
        <v>1.3</v>
      </c>
      <c r="F20" s="46">
        <v>1.3</v>
      </c>
    </row>
    <row r="21" spans="1:6" ht="11.25">
      <c r="A21" s="301" t="s">
        <v>0</v>
      </c>
      <c r="B21" s="302"/>
      <c r="C21" s="302"/>
      <c r="D21" s="303"/>
      <c r="E21" s="47">
        <f>SUM(E6:E20)</f>
        <v>99.99999999999999</v>
      </c>
      <c r="F21" s="47">
        <f>SUM(F6:F20)</f>
        <v>100.10000000000001</v>
      </c>
    </row>
    <row r="22" spans="1:6" ht="11.25">
      <c r="A22" s="298" t="s">
        <v>21</v>
      </c>
      <c r="B22" s="299"/>
      <c r="C22" s="299"/>
      <c r="D22" s="300"/>
      <c r="E22" s="48">
        <v>2416</v>
      </c>
      <c r="F22" s="48">
        <v>7273</v>
      </c>
    </row>
    <row r="23" ht="16.5" customHeight="1"/>
    <row r="24" spans="1:6" ht="12.75" customHeight="1">
      <c r="A24" s="223" t="s">
        <v>99</v>
      </c>
      <c r="B24" s="223"/>
      <c r="C24" s="223"/>
      <c r="D24" s="223"/>
      <c r="E24" s="223"/>
      <c r="F24" s="223"/>
    </row>
    <row r="25" ht="8.25" customHeight="1"/>
    <row r="26" spans="1:6" ht="23.25" customHeight="1">
      <c r="A26" s="34"/>
      <c r="B26" s="34"/>
      <c r="E26" s="42" t="s">
        <v>329</v>
      </c>
      <c r="F26" s="42" t="s">
        <v>63</v>
      </c>
    </row>
    <row r="27" spans="1:6" ht="11.25">
      <c r="A27" s="251" t="s">
        <v>100</v>
      </c>
      <c r="B27" s="296"/>
      <c r="C27" s="296"/>
      <c r="D27" s="252"/>
      <c r="E27" s="49">
        <v>0.4</v>
      </c>
      <c r="F27" s="50">
        <v>0.5</v>
      </c>
    </row>
    <row r="28" spans="1:6" ht="11.25">
      <c r="A28" s="253" t="s">
        <v>101</v>
      </c>
      <c r="B28" s="243"/>
      <c r="C28" s="243"/>
      <c r="D28" s="254"/>
      <c r="E28" s="49">
        <v>1.7</v>
      </c>
      <c r="F28" s="51">
        <v>1.7</v>
      </c>
    </row>
    <row r="29" spans="1:6" ht="11.25">
      <c r="A29" s="253" t="s">
        <v>102</v>
      </c>
      <c r="B29" s="243"/>
      <c r="C29" s="243"/>
      <c r="D29" s="254"/>
      <c r="E29" s="49">
        <v>96</v>
      </c>
      <c r="F29" s="51">
        <v>95.7</v>
      </c>
    </row>
    <row r="30" spans="1:6" ht="11.25">
      <c r="A30" s="253" t="s">
        <v>103</v>
      </c>
      <c r="B30" s="243"/>
      <c r="C30" s="243"/>
      <c r="D30" s="254"/>
      <c r="E30" s="49">
        <v>0.3</v>
      </c>
      <c r="F30" s="51">
        <v>0.3</v>
      </c>
    </row>
    <row r="31" spans="1:6" ht="11.25">
      <c r="A31" s="253" t="s">
        <v>104</v>
      </c>
      <c r="B31" s="243"/>
      <c r="C31" s="243"/>
      <c r="D31" s="254"/>
      <c r="E31" s="49">
        <v>0.3</v>
      </c>
      <c r="F31" s="51">
        <v>0.2</v>
      </c>
    </row>
    <row r="32" spans="1:6" ht="11.25">
      <c r="A32" s="253" t="s">
        <v>105</v>
      </c>
      <c r="B32" s="243"/>
      <c r="C32" s="243"/>
      <c r="D32" s="254"/>
      <c r="E32" s="49">
        <v>0.4</v>
      </c>
      <c r="F32" s="51">
        <v>0.4</v>
      </c>
    </row>
    <row r="33" spans="1:6" ht="11.25">
      <c r="A33" s="253" t="s">
        <v>106</v>
      </c>
      <c r="B33" s="243"/>
      <c r="C33" s="243"/>
      <c r="D33" s="254"/>
      <c r="E33" s="49">
        <v>0.1</v>
      </c>
      <c r="F33" s="51">
        <v>0.1</v>
      </c>
    </row>
    <row r="34" spans="1:6" ht="11.25">
      <c r="A34" s="253" t="s">
        <v>107</v>
      </c>
      <c r="B34" s="243"/>
      <c r="C34" s="243"/>
      <c r="D34" s="254"/>
      <c r="E34" s="49">
        <v>0.3</v>
      </c>
      <c r="F34" s="51">
        <v>0.3</v>
      </c>
    </row>
    <row r="35" spans="1:6" ht="11.25">
      <c r="A35" s="253" t="s">
        <v>108</v>
      </c>
      <c r="B35" s="243"/>
      <c r="C35" s="243"/>
      <c r="D35" s="254"/>
      <c r="E35" s="49">
        <v>0</v>
      </c>
      <c r="F35" s="51">
        <v>0</v>
      </c>
    </row>
    <row r="36" spans="1:6" ht="11.25">
      <c r="A36" s="253" t="s">
        <v>109</v>
      </c>
      <c r="B36" s="243"/>
      <c r="C36" s="243"/>
      <c r="D36" s="254"/>
      <c r="E36" s="49">
        <v>0</v>
      </c>
      <c r="F36" s="51">
        <v>0</v>
      </c>
    </row>
    <row r="37" spans="1:6" ht="11.25">
      <c r="A37" s="253" t="s">
        <v>110</v>
      </c>
      <c r="B37" s="243"/>
      <c r="C37" s="243"/>
      <c r="D37" s="254"/>
      <c r="E37" s="49">
        <v>0.1</v>
      </c>
      <c r="F37" s="51">
        <v>0.2</v>
      </c>
    </row>
    <row r="38" spans="1:6" ht="11.25">
      <c r="A38" s="255" t="s">
        <v>1</v>
      </c>
      <c r="B38" s="288"/>
      <c r="C38" s="288"/>
      <c r="D38" s="256"/>
      <c r="E38" s="49">
        <v>0.5</v>
      </c>
      <c r="F38" s="52">
        <v>0.6</v>
      </c>
    </row>
    <row r="39" spans="1:6" ht="11.25">
      <c r="A39" s="289" t="s">
        <v>0</v>
      </c>
      <c r="B39" s="290"/>
      <c r="C39" s="290"/>
      <c r="D39" s="291"/>
      <c r="E39" s="47">
        <f>SUM(E27:E38)</f>
        <v>100.09999999999998</v>
      </c>
      <c r="F39" s="47">
        <f>SUM(F27:F38)</f>
        <v>100</v>
      </c>
    </row>
    <row r="40" spans="1:6" ht="11.25">
      <c r="A40" s="292" t="s">
        <v>21</v>
      </c>
      <c r="B40" s="293"/>
      <c r="C40" s="293"/>
      <c r="D40" s="294"/>
      <c r="E40" s="48">
        <v>2350</v>
      </c>
      <c r="F40" s="48">
        <v>7017</v>
      </c>
    </row>
    <row r="41" ht="16.5" customHeight="1"/>
    <row r="42" spans="1:6" ht="12.75" customHeight="1">
      <c r="A42" s="223" t="s">
        <v>82</v>
      </c>
      <c r="B42" s="223"/>
      <c r="C42" s="223"/>
      <c r="D42" s="223"/>
      <c r="E42" s="223"/>
      <c r="F42" s="223"/>
    </row>
    <row r="43" spans="1:6" ht="8.25" customHeight="1">
      <c r="A43" s="53"/>
      <c r="B43" s="53"/>
      <c r="C43" s="53"/>
      <c r="D43" s="53"/>
      <c r="E43" s="53"/>
      <c r="F43" s="53"/>
    </row>
    <row r="44" spans="1:6" ht="24" customHeight="1">
      <c r="A44" s="297"/>
      <c r="B44" s="297"/>
      <c r="C44" s="297"/>
      <c r="D44" s="54"/>
      <c r="E44" s="42" t="s">
        <v>329</v>
      </c>
      <c r="F44" s="42" t="s">
        <v>63</v>
      </c>
    </row>
    <row r="45" spans="1:6" ht="11.25">
      <c r="A45" s="251" t="s">
        <v>111</v>
      </c>
      <c r="B45" s="296"/>
      <c r="C45" s="296"/>
      <c r="D45" s="252"/>
      <c r="E45" s="55">
        <v>0.7</v>
      </c>
      <c r="F45" s="56">
        <v>1</v>
      </c>
    </row>
    <row r="46" spans="1:6" ht="11.25">
      <c r="A46" s="253" t="s">
        <v>77</v>
      </c>
      <c r="B46" s="243"/>
      <c r="C46" s="243"/>
      <c r="D46" s="254"/>
      <c r="E46" s="55">
        <v>45.7</v>
      </c>
      <c r="F46" s="57">
        <v>45.5</v>
      </c>
    </row>
    <row r="47" spans="1:6" ht="11.25">
      <c r="A47" s="253" t="s">
        <v>112</v>
      </c>
      <c r="B47" s="243"/>
      <c r="C47" s="243"/>
      <c r="D47" s="254"/>
      <c r="E47" s="55">
        <v>44.2</v>
      </c>
      <c r="F47" s="57">
        <v>42.6</v>
      </c>
    </row>
    <row r="48" spans="1:6" ht="27.75" customHeight="1">
      <c r="A48" s="226" t="s">
        <v>113</v>
      </c>
      <c r="B48" s="295"/>
      <c r="C48" s="295"/>
      <c r="D48" s="227"/>
      <c r="E48" s="55">
        <v>5.7</v>
      </c>
      <c r="F48" s="57">
        <v>5.9</v>
      </c>
    </row>
    <row r="49" spans="1:6" ht="11.25">
      <c r="A49" s="253" t="s">
        <v>114</v>
      </c>
      <c r="B49" s="243"/>
      <c r="C49" s="243"/>
      <c r="D49" s="254"/>
      <c r="E49" s="55">
        <v>0.9</v>
      </c>
      <c r="F49" s="57">
        <v>0.9</v>
      </c>
    </row>
    <row r="50" spans="1:6" ht="11.25">
      <c r="A50" s="253" t="s">
        <v>9</v>
      </c>
      <c r="B50" s="243"/>
      <c r="C50" s="243"/>
      <c r="D50" s="254"/>
      <c r="E50" s="55">
        <v>0.9</v>
      </c>
      <c r="F50" s="57">
        <v>1.3</v>
      </c>
    </row>
    <row r="51" spans="1:6" ht="27.75" customHeight="1">
      <c r="A51" s="226" t="s">
        <v>115</v>
      </c>
      <c r="B51" s="295"/>
      <c r="C51" s="295"/>
      <c r="D51" s="227"/>
      <c r="E51" s="55">
        <v>0</v>
      </c>
      <c r="F51" s="57">
        <v>0</v>
      </c>
    </row>
    <row r="52" spans="1:6" ht="11.25">
      <c r="A52" s="253" t="s">
        <v>10</v>
      </c>
      <c r="B52" s="243"/>
      <c r="C52" s="243"/>
      <c r="D52" s="254"/>
      <c r="E52" s="55">
        <v>0.5</v>
      </c>
      <c r="F52" s="57">
        <v>0.5</v>
      </c>
    </row>
    <row r="53" spans="1:6" ht="11.25">
      <c r="A53" s="253" t="s">
        <v>78</v>
      </c>
      <c r="B53" s="243"/>
      <c r="C53" s="243"/>
      <c r="D53" s="254"/>
      <c r="E53" s="55">
        <v>0.1</v>
      </c>
      <c r="F53" s="57">
        <v>0.4</v>
      </c>
    </row>
    <row r="54" spans="1:6" ht="11.25">
      <c r="A54" s="253" t="s">
        <v>79</v>
      </c>
      <c r="B54" s="243"/>
      <c r="C54" s="243"/>
      <c r="D54" s="254"/>
      <c r="E54" s="55">
        <v>0.4</v>
      </c>
      <c r="F54" s="57">
        <v>0.4</v>
      </c>
    </row>
    <row r="55" spans="1:6" ht="11.25">
      <c r="A55" s="253" t="s">
        <v>11</v>
      </c>
      <c r="B55" s="243"/>
      <c r="C55" s="243"/>
      <c r="D55" s="254"/>
      <c r="E55" s="55">
        <v>0</v>
      </c>
      <c r="F55" s="57">
        <v>0</v>
      </c>
    </row>
    <row r="56" spans="1:6" ht="11.25">
      <c r="A56" s="253" t="s">
        <v>80</v>
      </c>
      <c r="B56" s="243"/>
      <c r="C56" s="243"/>
      <c r="D56" s="254"/>
      <c r="E56" s="55">
        <v>0.1</v>
      </c>
      <c r="F56" s="57">
        <v>0.2</v>
      </c>
    </row>
    <row r="57" spans="1:6" ht="11.25">
      <c r="A57" s="255" t="s">
        <v>1</v>
      </c>
      <c r="B57" s="288"/>
      <c r="C57" s="288"/>
      <c r="D57" s="256"/>
      <c r="E57" s="55">
        <v>0.7</v>
      </c>
      <c r="F57" s="58">
        <v>1.1</v>
      </c>
    </row>
    <row r="58" spans="1:6" ht="11.25">
      <c r="A58" s="289" t="s">
        <v>0</v>
      </c>
      <c r="B58" s="290"/>
      <c r="C58" s="290"/>
      <c r="D58" s="291"/>
      <c r="E58" s="59">
        <f>SUM(E45:E57)</f>
        <v>99.90000000000002</v>
      </c>
      <c r="F58" s="59">
        <f>SUM(F45:F57)</f>
        <v>99.80000000000001</v>
      </c>
    </row>
    <row r="59" spans="1:6" ht="11.25">
      <c r="A59" s="292" t="s">
        <v>21</v>
      </c>
      <c r="B59" s="293"/>
      <c r="C59" s="293"/>
      <c r="D59" s="294"/>
      <c r="E59" s="60">
        <v>2416</v>
      </c>
      <c r="F59" s="61">
        <v>7273</v>
      </c>
    </row>
  </sheetData>
  <sheetProtection/>
  <mergeCells count="52">
    <mergeCell ref="A56:D56"/>
    <mergeCell ref="A59:D59"/>
    <mergeCell ref="A57:D57"/>
    <mergeCell ref="A58:D58"/>
    <mergeCell ref="A50:D50"/>
    <mergeCell ref="A51:D51"/>
    <mergeCell ref="A52:D52"/>
    <mergeCell ref="A53:D53"/>
    <mergeCell ref="A54:D54"/>
    <mergeCell ref="A55:D55"/>
    <mergeCell ref="A44:C44"/>
    <mergeCell ref="A45:D45"/>
    <mergeCell ref="A46:D46"/>
    <mergeCell ref="A47:D47"/>
    <mergeCell ref="A48:D48"/>
    <mergeCell ref="A49:D49"/>
    <mergeCell ref="A36:D36"/>
    <mergeCell ref="A37:D37"/>
    <mergeCell ref="A38:D38"/>
    <mergeCell ref="A39:D39"/>
    <mergeCell ref="A40:D40"/>
    <mergeCell ref="A42:F42"/>
    <mergeCell ref="A30:D30"/>
    <mergeCell ref="A31:D31"/>
    <mergeCell ref="A32:D32"/>
    <mergeCell ref="A33:D33"/>
    <mergeCell ref="A34:D34"/>
    <mergeCell ref="A35:D35"/>
    <mergeCell ref="A21:D21"/>
    <mergeCell ref="A22:D22"/>
    <mergeCell ref="A24:F24"/>
    <mergeCell ref="A27:D27"/>
    <mergeCell ref="A28:D28"/>
    <mergeCell ref="A29:D29"/>
    <mergeCell ref="A15:D15"/>
    <mergeCell ref="A16:D16"/>
    <mergeCell ref="A17:D17"/>
    <mergeCell ref="A18:D18"/>
    <mergeCell ref="A19:D19"/>
    <mergeCell ref="A20:D20"/>
    <mergeCell ref="A9:D9"/>
    <mergeCell ref="A10:D10"/>
    <mergeCell ref="A11:D11"/>
    <mergeCell ref="A12:D12"/>
    <mergeCell ref="A13:D13"/>
    <mergeCell ref="A14:D14"/>
    <mergeCell ref="A3:F3"/>
    <mergeCell ref="A5:D5"/>
    <mergeCell ref="A6:D6"/>
    <mergeCell ref="A7:D7"/>
    <mergeCell ref="A8:D8"/>
    <mergeCell ref="A1:G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F1"/>
    </sheetView>
  </sheetViews>
  <sheetFormatPr defaultColWidth="11.421875" defaultRowHeight="12.75"/>
  <cols>
    <col min="1" max="1" width="40.28125" style="2" customWidth="1"/>
    <col min="2" max="2" width="12.421875" style="2" customWidth="1"/>
    <col min="3" max="3" width="13.57421875" style="2" customWidth="1"/>
    <col min="4" max="4" width="11.421875" style="2" customWidth="1"/>
    <col min="5" max="5" width="10.8515625" style="2" customWidth="1"/>
    <col min="6" max="6" width="2.57421875" style="2" customWidth="1"/>
    <col min="7" max="16384" width="11.421875" style="2" customWidth="1"/>
  </cols>
  <sheetData>
    <row r="1" spans="1:6" ht="11.25">
      <c r="A1" s="214" t="s">
        <v>220</v>
      </c>
      <c r="B1" s="214"/>
      <c r="C1" s="214"/>
      <c r="D1" s="214"/>
      <c r="E1" s="214"/>
      <c r="F1" s="214"/>
    </row>
    <row r="3" spans="1:7" ht="12.75" customHeight="1">
      <c r="A3" s="223" t="s">
        <v>62</v>
      </c>
      <c r="B3" s="223"/>
      <c r="C3" s="223"/>
      <c r="D3" s="223"/>
      <c r="E3" s="223"/>
      <c r="F3" s="6"/>
      <c r="G3" s="6"/>
    </row>
    <row r="4" ht="8.25" customHeight="1"/>
    <row r="5" spans="2:5" ht="23.25" customHeight="1">
      <c r="B5" s="307" t="s">
        <v>329</v>
      </c>
      <c r="C5" s="308"/>
      <c r="D5" s="307" t="s">
        <v>63</v>
      </c>
      <c r="E5" s="308"/>
    </row>
    <row r="6" spans="1:5" ht="16.5" customHeight="1">
      <c r="A6" s="79"/>
      <c r="B6" s="7" t="s">
        <v>13</v>
      </c>
      <c r="C6" s="7" t="s">
        <v>14</v>
      </c>
      <c r="D6" s="7" t="s">
        <v>13</v>
      </c>
      <c r="E6" s="7" t="s">
        <v>14</v>
      </c>
    </row>
    <row r="7" spans="1:5" ht="17.25" customHeight="1">
      <c r="A7" s="10" t="s">
        <v>2</v>
      </c>
      <c r="B7" s="49">
        <v>2.4</v>
      </c>
      <c r="C7" s="50">
        <v>1.4</v>
      </c>
      <c r="D7" s="49">
        <v>2.5</v>
      </c>
      <c r="E7" s="50">
        <v>0.9</v>
      </c>
    </row>
    <row r="8" spans="1:5" ht="17.25" customHeight="1">
      <c r="A8" s="74" t="s">
        <v>3</v>
      </c>
      <c r="B8" s="49">
        <v>11.4</v>
      </c>
      <c r="C8" s="51">
        <v>5.2</v>
      </c>
      <c r="D8" s="49">
        <v>11.1</v>
      </c>
      <c r="E8" s="51">
        <v>4.7</v>
      </c>
    </row>
    <row r="9" spans="1:5" ht="17.25" customHeight="1">
      <c r="A9" s="74" t="s">
        <v>4</v>
      </c>
      <c r="B9" s="49">
        <v>43.2</v>
      </c>
      <c r="C9" s="51">
        <v>27.7</v>
      </c>
      <c r="D9" s="49">
        <v>41.3</v>
      </c>
      <c r="E9" s="51">
        <v>26.3</v>
      </c>
    </row>
    <row r="10" spans="1:5" ht="17.25" customHeight="1">
      <c r="A10" s="74" t="s">
        <v>5</v>
      </c>
      <c r="B10" s="49">
        <v>11.5</v>
      </c>
      <c r="C10" s="51">
        <v>20.2</v>
      </c>
      <c r="D10" s="49">
        <v>12.1</v>
      </c>
      <c r="E10" s="51">
        <v>19.7</v>
      </c>
    </row>
    <row r="11" spans="1:5" ht="17.25" customHeight="1">
      <c r="A11" s="74" t="s">
        <v>6</v>
      </c>
      <c r="B11" s="49">
        <v>16.8</v>
      </c>
      <c r="C11" s="51">
        <v>33</v>
      </c>
      <c r="D11" s="49">
        <v>16.6</v>
      </c>
      <c r="E11" s="51">
        <v>33</v>
      </c>
    </row>
    <row r="12" spans="1:5" ht="17.25" customHeight="1">
      <c r="A12" s="74" t="s">
        <v>7</v>
      </c>
      <c r="B12" s="49">
        <v>7.7</v>
      </c>
      <c r="C12" s="51">
        <v>2.4</v>
      </c>
      <c r="D12" s="49">
        <v>7.6</v>
      </c>
      <c r="E12" s="51">
        <v>2.3</v>
      </c>
    </row>
    <row r="13" spans="1:5" ht="17.25" customHeight="1">
      <c r="A13" s="80" t="s">
        <v>8</v>
      </c>
      <c r="B13" s="49">
        <v>1.6</v>
      </c>
      <c r="C13" s="51">
        <v>7</v>
      </c>
      <c r="D13" s="49">
        <v>2</v>
      </c>
      <c r="E13" s="51">
        <v>6.9</v>
      </c>
    </row>
    <row r="14" spans="1:5" ht="17.25" customHeight="1">
      <c r="A14" s="14" t="s">
        <v>1</v>
      </c>
      <c r="B14" s="49">
        <v>5.4</v>
      </c>
      <c r="C14" s="52">
        <v>3.1</v>
      </c>
      <c r="D14" s="49">
        <v>6.8</v>
      </c>
      <c r="E14" s="52">
        <v>6.1</v>
      </c>
    </row>
    <row r="15" spans="1:5" ht="15.75" customHeight="1">
      <c r="A15" s="81" t="s">
        <v>20</v>
      </c>
      <c r="B15" s="47">
        <f>SUM(B7:B14)</f>
        <v>100</v>
      </c>
      <c r="C15" s="47">
        <f>SUM(C7:C14)</f>
        <v>100</v>
      </c>
      <c r="D15" s="47">
        <f>SUM(D7:D14)</f>
        <v>99.99999999999999</v>
      </c>
      <c r="E15" s="47">
        <f>SUM(E7:E14)</f>
        <v>99.89999999999999</v>
      </c>
    </row>
    <row r="16" spans="1:5" ht="15.75" customHeight="1">
      <c r="A16" s="82" t="s">
        <v>21</v>
      </c>
      <c r="B16" s="83">
        <v>2416</v>
      </c>
      <c r="C16" s="83">
        <v>2416</v>
      </c>
      <c r="D16" s="83">
        <v>7273</v>
      </c>
      <c r="E16" s="83">
        <v>7273</v>
      </c>
    </row>
    <row r="17" ht="16.5" customHeight="1"/>
    <row r="18" spans="1:7" ht="12.75" customHeight="1">
      <c r="A18" s="223" t="s">
        <v>57</v>
      </c>
      <c r="B18" s="223"/>
      <c r="C18" s="223"/>
      <c r="D18" s="223"/>
      <c r="E18" s="223"/>
      <c r="F18" s="6"/>
      <c r="G18" s="6"/>
    </row>
    <row r="19" ht="8.25" customHeight="1"/>
    <row r="20" spans="2:5" ht="23.25" customHeight="1">
      <c r="B20" s="307" t="s">
        <v>329</v>
      </c>
      <c r="C20" s="308"/>
      <c r="D20" s="307" t="s">
        <v>64</v>
      </c>
      <c r="E20" s="308"/>
    </row>
    <row r="21" spans="1:5" ht="17.25" customHeight="1">
      <c r="A21" s="10" t="s">
        <v>32</v>
      </c>
      <c r="B21" s="315">
        <v>93.4</v>
      </c>
      <c r="C21" s="315"/>
      <c r="D21" s="91">
        <v>88.8</v>
      </c>
      <c r="E21" s="92"/>
    </row>
    <row r="22" spans="1:5" ht="17.25" customHeight="1">
      <c r="A22" s="80" t="s">
        <v>33</v>
      </c>
      <c r="B22" s="315">
        <v>0.2</v>
      </c>
      <c r="C22" s="315"/>
      <c r="D22" s="93">
        <v>0.2</v>
      </c>
      <c r="E22" s="94"/>
    </row>
    <row r="23" spans="1:5" ht="17.25" customHeight="1">
      <c r="A23" s="80" t="s">
        <v>12</v>
      </c>
      <c r="B23" s="315">
        <v>0</v>
      </c>
      <c r="C23" s="315"/>
      <c r="D23" s="93">
        <v>0</v>
      </c>
      <c r="E23" s="94"/>
    </row>
    <row r="24" spans="1:5" ht="17.25" customHeight="1">
      <c r="A24" s="80" t="s">
        <v>34</v>
      </c>
      <c r="B24" s="315">
        <v>0.4</v>
      </c>
      <c r="C24" s="315"/>
      <c r="D24" s="93">
        <v>0.4</v>
      </c>
      <c r="E24" s="94"/>
    </row>
    <row r="25" spans="1:5" ht="17.25" customHeight="1">
      <c r="A25" s="80" t="s">
        <v>35</v>
      </c>
      <c r="B25" s="315">
        <v>0</v>
      </c>
      <c r="C25" s="315"/>
      <c r="D25" s="93">
        <v>0</v>
      </c>
      <c r="E25" s="94"/>
    </row>
    <row r="26" spans="1:5" ht="17.25" customHeight="1">
      <c r="A26" s="80" t="s">
        <v>36</v>
      </c>
      <c r="B26" s="315">
        <v>0.1</v>
      </c>
      <c r="C26" s="315"/>
      <c r="D26" s="93">
        <v>2.1</v>
      </c>
      <c r="E26" s="94"/>
    </row>
    <row r="27" spans="1:5" ht="17.25" customHeight="1">
      <c r="A27" s="80" t="s">
        <v>37</v>
      </c>
      <c r="B27" s="315">
        <v>0</v>
      </c>
      <c r="C27" s="315"/>
      <c r="D27" s="93">
        <v>0.1</v>
      </c>
      <c r="E27" s="94"/>
    </row>
    <row r="28" spans="1:5" ht="17.25" customHeight="1">
      <c r="A28" s="80" t="s">
        <v>38</v>
      </c>
      <c r="B28" s="315">
        <v>0</v>
      </c>
      <c r="C28" s="315"/>
      <c r="D28" s="93">
        <v>0</v>
      </c>
      <c r="E28" s="94"/>
    </row>
    <row r="29" spans="1:5" ht="17.25" customHeight="1">
      <c r="A29" s="80" t="s">
        <v>39</v>
      </c>
      <c r="B29" s="315">
        <v>0.1</v>
      </c>
      <c r="C29" s="315"/>
      <c r="D29" s="93">
        <v>0.2</v>
      </c>
      <c r="E29" s="94"/>
    </row>
    <row r="30" spans="1:5" ht="17.25" customHeight="1">
      <c r="A30" s="80" t="s">
        <v>40</v>
      </c>
      <c r="B30" s="315">
        <v>0.2</v>
      </c>
      <c r="C30" s="315"/>
      <c r="D30" s="93">
        <v>0.3</v>
      </c>
      <c r="E30" s="94"/>
    </row>
    <row r="31" spans="1:5" ht="17.25" customHeight="1">
      <c r="A31" s="80" t="s">
        <v>41</v>
      </c>
      <c r="B31" s="315">
        <v>0.1</v>
      </c>
      <c r="C31" s="315"/>
      <c r="D31" s="93">
        <v>0.1</v>
      </c>
      <c r="E31" s="94"/>
    </row>
    <row r="32" spans="1:5" ht="17.25" customHeight="1">
      <c r="A32" s="80" t="s">
        <v>42</v>
      </c>
      <c r="B32" s="315">
        <v>0.1</v>
      </c>
      <c r="C32" s="315"/>
      <c r="D32" s="93">
        <v>0.1</v>
      </c>
      <c r="E32" s="94"/>
    </row>
    <row r="33" spans="1:5" ht="17.25" customHeight="1">
      <c r="A33" s="80" t="s">
        <v>43</v>
      </c>
      <c r="B33" s="315">
        <v>0</v>
      </c>
      <c r="C33" s="315"/>
      <c r="D33" s="93">
        <v>0</v>
      </c>
      <c r="E33" s="94"/>
    </row>
    <row r="34" spans="1:5" ht="17.25" customHeight="1">
      <c r="A34" s="80" t="s">
        <v>44</v>
      </c>
      <c r="B34" s="315">
        <v>0</v>
      </c>
      <c r="C34" s="315"/>
      <c r="D34" s="93">
        <v>0.2</v>
      </c>
      <c r="E34" s="94"/>
    </row>
    <row r="35" spans="1:5" ht="17.25" customHeight="1">
      <c r="A35" s="14" t="s">
        <v>1</v>
      </c>
      <c r="B35" s="315">
        <v>5.1</v>
      </c>
      <c r="C35" s="315"/>
      <c r="D35" s="95">
        <v>7.5</v>
      </c>
      <c r="E35" s="96"/>
    </row>
    <row r="36" spans="1:5" ht="15.75" customHeight="1">
      <c r="A36" s="81" t="s">
        <v>20</v>
      </c>
      <c r="B36" s="316">
        <f>SUM(B21:C35)</f>
        <v>99.69999999999999</v>
      </c>
      <c r="C36" s="317"/>
      <c r="D36" s="316">
        <f>SUM(D21:E35)</f>
        <v>99.99999999999999</v>
      </c>
      <c r="E36" s="317"/>
    </row>
    <row r="37" spans="1:5" ht="15.75" customHeight="1">
      <c r="A37" s="82" t="s">
        <v>21</v>
      </c>
      <c r="B37" s="309">
        <v>2416</v>
      </c>
      <c r="C37" s="310"/>
      <c r="D37" s="309">
        <v>7273</v>
      </c>
      <c r="E37" s="310"/>
    </row>
  </sheetData>
  <sheetProtection/>
  <mergeCells count="26">
    <mergeCell ref="B36:C36"/>
    <mergeCell ref="D36:E36"/>
    <mergeCell ref="B37:C37"/>
    <mergeCell ref="D37:E37"/>
    <mergeCell ref="B33:C33"/>
    <mergeCell ref="B34:C34"/>
    <mergeCell ref="B35:C35"/>
    <mergeCell ref="B27:C27"/>
    <mergeCell ref="B28:C28"/>
    <mergeCell ref="B29:C29"/>
    <mergeCell ref="B30:C30"/>
    <mergeCell ref="B31:C31"/>
    <mergeCell ref="B32:C32"/>
    <mergeCell ref="B21:C21"/>
    <mergeCell ref="B22:C22"/>
    <mergeCell ref="B23:C23"/>
    <mergeCell ref="B24:C24"/>
    <mergeCell ref="B25:C25"/>
    <mergeCell ref="B26:C26"/>
    <mergeCell ref="A1:F1"/>
    <mergeCell ref="A3:E3"/>
    <mergeCell ref="B5:C5"/>
    <mergeCell ref="D5:E5"/>
    <mergeCell ref="A18:E18"/>
    <mergeCell ref="B20:C20"/>
    <mergeCell ref="D20:E2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54"/>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8" ht="11.25">
      <c r="A1" s="214" t="s">
        <v>221</v>
      </c>
      <c r="B1" s="214"/>
      <c r="C1" s="214"/>
      <c r="D1" s="214"/>
      <c r="E1" s="214"/>
      <c r="F1" s="214"/>
      <c r="G1" s="214"/>
      <c r="H1" s="214"/>
    </row>
    <row r="3" spans="1:7" ht="11.25">
      <c r="A3" s="223" t="s">
        <v>61</v>
      </c>
      <c r="B3" s="223"/>
      <c r="C3" s="223"/>
      <c r="D3" s="223"/>
      <c r="E3" s="223"/>
      <c r="F3" s="223"/>
      <c r="G3" s="3"/>
    </row>
    <row r="4" spans="1:7" ht="8.25" customHeight="1">
      <c r="A4" s="3"/>
      <c r="B4" s="4"/>
      <c r="C4" s="4"/>
      <c r="D4" s="5"/>
      <c r="E4" s="6"/>
      <c r="F4" s="4"/>
      <c r="G4" s="3"/>
    </row>
    <row r="5" spans="1:7" ht="11.25">
      <c r="A5" s="318" t="s">
        <v>45</v>
      </c>
      <c r="B5" s="215" t="s">
        <v>46</v>
      </c>
      <c r="C5" s="215" t="s">
        <v>54</v>
      </c>
      <c r="D5" s="217" t="s">
        <v>45</v>
      </c>
      <c r="E5" s="218"/>
      <c r="F5" s="218"/>
      <c r="G5" s="219"/>
    </row>
    <row r="6" spans="1:7" ht="11.25">
      <c r="A6" s="319"/>
      <c r="B6" s="216"/>
      <c r="C6" s="216"/>
      <c r="D6" s="7" t="s">
        <v>47</v>
      </c>
      <c r="E6" s="7" t="s">
        <v>48</v>
      </c>
      <c r="F6" s="8" t="s">
        <v>0</v>
      </c>
      <c r="G6" s="9" t="s">
        <v>49</v>
      </c>
    </row>
    <row r="7" spans="1:7" ht="15" customHeight="1">
      <c r="A7" s="319"/>
      <c r="B7" s="220" t="s">
        <v>305</v>
      </c>
      <c r="C7" s="76" t="s">
        <v>305</v>
      </c>
      <c r="D7" s="12">
        <v>0</v>
      </c>
      <c r="E7" s="12">
        <v>0</v>
      </c>
      <c r="F7" s="32">
        <f>SUM(D7:E7)</f>
        <v>0</v>
      </c>
      <c r="G7" s="12">
        <v>0</v>
      </c>
    </row>
    <row r="8" spans="1:7" ht="11.25">
      <c r="A8" s="319"/>
      <c r="B8" s="221"/>
      <c r="C8" s="77" t="s">
        <v>306</v>
      </c>
      <c r="D8" s="15">
        <v>92</v>
      </c>
      <c r="E8" s="15">
        <v>34</v>
      </c>
      <c r="F8" s="33">
        <f>SUM(D8:E8)</f>
        <v>126</v>
      </c>
      <c r="G8" s="15">
        <v>3</v>
      </c>
    </row>
    <row r="9" spans="1:7" ht="11.25">
      <c r="A9" s="319"/>
      <c r="B9" s="222"/>
      <c r="C9" s="20" t="s">
        <v>0</v>
      </c>
      <c r="D9" s="17">
        <f>SUM(D7:D8)</f>
        <v>92</v>
      </c>
      <c r="E9" s="17">
        <f>SUM(E7:E8)</f>
        <v>34</v>
      </c>
      <c r="F9" s="17">
        <f>SUM(F7:F8)</f>
        <v>126</v>
      </c>
      <c r="G9" s="17">
        <f>SUM(G7:G8)</f>
        <v>3</v>
      </c>
    </row>
    <row r="10" spans="1:7" ht="15" customHeight="1">
      <c r="A10" s="319"/>
      <c r="B10" s="220" t="s">
        <v>306</v>
      </c>
      <c r="C10" s="30" t="s">
        <v>305</v>
      </c>
      <c r="D10" s="12">
        <v>0</v>
      </c>
      <c r="E10" s="11">
        <v>0</v>
      </c>
      <c r="F10" s="32">
        <f>SUM(D10:E10)</f>
        <v>0</v>
      </c>
      <c r="G10" s="12">
        <v>0</v>
      </c>
    </row>
    <row r="11" spans="1:7" ht="11.25">
      <c r="A11" s="319"/>
      <c r="B11" s="221"/>
      <c r="C11" s="30" t="s">
        <v>306</v>
      </c>
      <c r="D11" s="15">
        <v>84</v>
      </c>
      <c r="E11" s="11">
        <v>29</v>
      </c>
      <c r="F11" s="33">
        <f>SUM(D11:E11)</f>
        <v>113</v>
      </c>
      <c r="G11" s="15">
        <v>5</v>
      </c>
    </row>
    <row r="12" spans="1:7" ht="15" customHeight="1">
      <c r="A12" s="319"/>
      <c r="B12" s="222"/>
      <c r="C12" s="20" t="s">
        <v>0</v>
      </c>
      <c r="D12" s="17">
        <f>SUM(D10:D11)</f>
        <v>84</v>
      </c>
      <c r="E12" s="17">
        <f>SUM(E10:E11)</f>
        <v>29</v>
      </c>
      <c r="F12" s="17">
        <f>SUM(F10:F11)</f>
        <v>113</v>
      </c>
      <c r="G12" s="17">
        <f>SUM(G10:G11)</f>
        <v>5</v>
      </c>
    </row>
    <row r="13" spans="1:7" ht="15" customHeight="1">
      <c r="A13" s="319"/>
      <c r="B13" s="220" t="s">
        <v>307</v>
      </c>
      <c r="C13" s="30" t="s">
        <v>305</v>
      </c>
      <c r="D13" s="12">
        <v>0</v>
      </c>
      <c r="E13" s="11">
        <v>0</v>
      </c>
      <c r="F13" s="32">
        <f>SUM(D13:E13)</f>
        <v>0</v>
      </c>
      <c r="G13" s="12">
        <v>0</v>
      </c>
    </row>
    <row r="14" spans="1:7" ht="11.25">
      <c r="A14" s="319"/>
      <c r="B14" s="221"/>
      <c r="C14" s="30" t="s">
        <v>306</v>
      </c>
      <c r="D14" s="15">
        <v>75</v>
      </c>
      <c r="E14" s="11">
        <v>40</v>
      </c>
      <c r="F14" s="33">
        <f>SUM(D14:E14)</f>
        <v>115</v>
      </c>
      <c r="G14" s="15">
        <v>1</v>
      </c>
    </row>
    <row r="15" spans="1:7" ht="11.25">
      <c r="A15" s="319"/>
      <c r="B15" s="221"/>
      <c r="C15" s="20" t="s">
        <v>0</v>
      </c>
      <c r="D15" s="17">
        <f>SUM(D13:D14)</f>
        <v>75</v>
      </c>
      <c r="E15" s="17">
        <f>SUM(E13:E14)</f>
        <v>40</v>
      </c>
      <c r="F15" s="17">
        <f>SUM(F13:F14)</f>
        <v>115</v>
      </c>
      <c r="G15" s="17">
        <f>SUM(G13:G14)</f>
        <v>1</v>
      </c>
    </row>
    <row r="16" spans="1:7" ht="11.25">
      <c r="A16" s="320"/>
      <c r="B16" s="230" t="s">
        <v>0</v>
      </c>
      <c r="C16" s="231"/>
      <c r="D16" s="17">
        <f>SUM(D15,D12,D9)</f>
        <v>251</v>
      </c>
      <c r="E16" s="17">
        <f>SUM(E15,E12,E9)</f>
        <v>103</v>
      </c>
      <c r="F16" s="17">
        <f>SUM(F15,F12,F9)</f>
        <v>354</v>
      </c>
      <c r="G16" s="17">
        <f>SUM(G15,G12,G9)</f>
        <v>9</v>
      </c>
    </row>
    <row r="17" spans="1:7" ht="11.25">
      <c r="A17" s="78"/>
      <c r="B17" s="18"/>
      <c r="C17" s="18"/>
      <c r="D17" s="13"/>
      <c r="E17" s="13"/>
      <c r="F17" s="13"/>
      <c r="G17" s="13"/>
    </row>
    <row r="18" spans="1:7" ht="16.5" customHeight="1">
      <c r="A18" s="25"/>
      <c r="B18" s="25"/>
      <c r="C18" s="25"/>
      <c r="D18" s="7" t="s">
        <v>47</v>
      </c>
      <c r="E18" s="7" t="s">
        <v>48</v>
      </c>
      <c r="F18" s="8" t="s">
        <v>0</v>
      </c>
      <c r="G18" s="24"/>
    </row>
    <row r="19" spans="1:7" ht="11.25">
      <c r="A19" s="224" t="s">
        <v>299</v>
      </c>
      <c r="B19" s="244"/>
      <c r="C19" s="225"/>
      <c r="D19" s="233">
        <v>0</v>
      </c>
      <c r="E19" s="233">
        <v>0</v>
      </c>
      <c r="F19" s="235">
        <v>0</v>
      </c>
      <c r="G19" s="26"/>
    </row>
    <row r="20" spans="1:7" ht="11.25">
      <c r="A20" s="228" t="s">
        <v>300</v>
      </c>
      <c r="B20" s="232"/>
      <c r="C20" s="229"/>
      <c r="D20" s="234"/>
      <c r="E20" s="234"/>
      <c r="F20" s="236"/>
      <c r="G20" s="27"/>
    </row>
    <row r="21" spans="1:7" ht="11.25">
      <c r="A21" s="23"/>
      <c r="B21" s="23"/>
      <c r="C21" s="23"/>
      <c r="D21" s="23"/>
      <c r="E21" s="23"/>
      <c r="F21" s="6"/>
      <c r="G21" s="27"/>
    </row>
    <row r="22" spans="1:7" ht="11.25">
      <c r="A22" s="223" t="s">
        <v>58</v>
      </c>
      <c r="B22" s="223"/>
      <c r="C22" s="223"/>
      <c r="D22" s="223"/>
      <c r="E22" s="223"/>
      <c r="F22" s="223"/>
      <c r="G22" s="3"/>
    </row>
    <row r="23" spans="1:7" ht="8.25" customHeight="1">
      <c r="A23" s="6"/>
      <c r="B23" s="23"/>
      <c r="C23" s="23"/>
      <c r="D23" s="23"/>
      <c r="E23" s="23"/>
      <c r="F23" s="6"/>
      <c r="G23" s="27"/>
    </row>
    <row r="24" spans="1:7" ht="15.75" customHeight="1">
      <c r="A24" s="6"/>
      <c r="B24" s="23"/>
      <c r="C24" s="23"/>
      <c r="D24" s="7" t="s">
        <v>47</v>
      </c>
      <c r="E24" s="7" t="s">
        <v>48</v>
      </c>
      <c r="F24" s="8" t="s">
        <v>0</v>
      </c>
      <c r="G24" s="27"/>
    </row>
    <row r="25" spans="1:7" ht="11.25">
      <c r="A25" s="246" t="s">
        <v>309</v>
      </c>
      <c r="B25" s="247"/>
      <c r="C25" s="248"/>
      <c r="D25" s="29">
        <v>81</v>
      </c>
      <c r="E25" s="29">
        <v>29</v>
      </c>
      <c r="F25" s="17">
        <f>SUM(D25:E25)</f>
        <v>110</v>
      </c>
      <c r="G25" s="27"/>
    </row>
    <row r="26" spans="1:7" ht="11.25">
      <c r="A26" s="243" t="s">
        <v>310</v>
      </c>
      <c r="B26" s="243"/>
      <c r="C26" s="243"/>
      <c r="D26" s="243"/>
      <c r="E26" s="243"/>
      <c r="F26" s="243"/>
      <c r="G26" s="27"/>
    </row>
    <row r="27" spans="1:7" ht="11.25">
      <c r="A27" s="30"/>
      <c r="B27" s="31"/>
      <c r="C27" s="31"/>
      <c r="D27" s="27"/>
      <c r="E27" s="27"/>
      <c r="F27" s="27"/>
      <c r="G27" s="27"/>
    </row>
    <row r="28" spans="1:7" ht="11.25">
      <c r="A28" s="223" t="s">
        <v>59</v>
      </c>
      <c r="B28" s="223"/>
      <c r="C28" s="223"/>
      <c r="D28" s="223"/>
      <c r="E28" s="223"/>
      <c r="F28" s="223"/>
      <c r="G28" s="3"/>
    </row>
    <row r="29" spans="1:7" ht="8.25" customHeight="1">
      <c r="A29" s="3"/>
      <c r="B29" s="23"/>
      <c r="C29" s="23"/>
      <c r="D29" s="6"/>
      <c r="E29" s="4"/>
      <c r="F29" s="4"/>
      <c r="G29" s="27"/>
    </row>
    <row r="30" spans="1:7" ht="16.5" customHeight="1">
      <c r="A30" s="23"/>
      <c r="B30" s="23"/>
      <c r="C30" s="7" t="s">
        <v>54</v>
      </c>
      <c r="D30" s="7" t="s">
        <v>47</v>
      </c>
      <c r="E30" s="7" t="s">
        <v>48</v>
      </c>
      <c r="F30" s="8" t="s">
        <v>0</v>
      </c>
      <c r="G30" s="27"/>
    </row>
    <row r="31" spans="1:7" ht="11.25">
      <c r="A31" s="251" t="s">
        <v>289</v>
      </c>
      <c r="B31" s="252"/>
      <c r="C31" s="10" t="s">
        <v>305</v>
      </c>
      <c r="D31" s="11">
        <v>87</v>
      </c>
      <c r="E31" s="12">
        <v>29</v>
      </c>
      <c r="F31" s="32">
        <f>SUM(D31:E31)</f>
        <v>116</v>
      </c>
      <c r="G31" s="27"/>
    </row>
    <row r="32" spans="1:7" ht="11.25">
      <c r="A32" s="253"/>
      <c r="B32" s="254"/>
      <c r="C32" s="14" t="s">
        <v>306</v>
      </c>
      <c r="D32" s="11">
        <v>3</v>
      </c>
      <c r="E32" s="15">
        <v>1</v>
      </c>
      <c r="F32" s="33">
        <f>SUM(D32:E32)</f>
        <v>4</v>
      </c>
      <c r="G32" s="27"/>
    </row>
    <row r="33" spans="1:7" ht="11.25">
      <c r="A33" s="255"/>
      <c r="B33" s="256"/>
      <c r="C33" s="20" t="s">
        <v>0</v>
      </c>
      <c r="D33" s="17">
        <f>SUM(D31:D32)</f>
        <v>90</v>
      </c>
      <c r="E33" s="17">
        <f>SUM(E31:E32)</f>
        <v>30</v>
      </c>
      <c r="F33" s="17">
        <f>SUM(F31:F32)</f>
        <v>120</v>
      </c>
      <c r="G33" s="27"/>
    </row>
    <row r="34" spans="1:7" ht="11.25">
      <c r="A34" s="251" t="s">
        <v>290</v>
      </c>
      <c r="B34" s="252"/>
      <c r="C34" s="30" t="s">
        <v>305</v>
      </c>
      <c r="D34" s="12">
        <v>84</v>
      </c>
      <c r="E34" s="11">
        <v>28</v>
      </c>
      <c r="F34" s="32">
        <f>SUM(D34:E34)</f>
        <v>112</v>
      </c>
      <c r="G34" s="23"/>
    </row>
    <row r="35" spans="1:7" ht="11.25">
      <c r="A35" s="253"/>
      <c r="B35" s="254"/>
      <c r="C35" s="30" t="s">
        <v>306</v>
      </c>
      <c r="D35" s="15">
        <v>3</v>
      </c>
      <c r="E35" s="11">
        <v>1</v>
      </c>
      <c r="F35" s="33">
        <f>SUM(D35:E35)</f>
        <v>4</v>
      </c>
      <c r="G35" s="23"/>
    </row>
    <row r="36" spans="1:7" ht="11.25">
      <c r="A36" s="255"/>
      <c r="B36" s="256"/>
      <c r="C36" s="20" t="s">
        <v>0</v>
      </c>
      <c r="D36" s="17">
        <f>SUM(D34:D35)</f>
        <v>87</v>
      </c>
      <c r="E36" s="17">
        <f>SUM(E34:E35)</f>
        <v>29</v>
      </c>
      <c r="F36" s="17">
        <f>SUM(F34:F35)</f>
        <v>116</v>
      </c>
      <c r="G36" s="23"/>
    </row>
    <row r="37" spans="1:7" ht="12.75" customHeight="1">
      <c r="A37" s="224" t="s">
        <v>291</v>
      </c>
      <c r="B37" s="225"/>
      <c r="C37" s="10" t="s">
        <v>305</v>
      </c>
      <c r="D37" s="12">
        <v>0</v>
      </c>
      <c r="E37" s="11">
        <v>0</v>
      </c>
      <c r="F37" s="32">
        <f>SUM(D37:E37)</f>
        <v>0</v>
      </c>
      <c r="G37" s="23"/>
    </row>
    <row r="38" spans="1:7" ht="12.75" customHeight="1">
      <c r="A38" s="226"/>
      <c r="B38" s="227"/>
      <c r="C38" s="14" t="s">
        <v>306</v>
      </c>
      <c r="D38" s="15">
        <v>0</v>
      </c>
      <c r="E38" s="11">
        <v>0</v>
      </c>
      <c r="F38" s="33">
        <f>SUM(D38:E38)</f>
        <v>0</v>
      </c>
      <c r="G38" s="23"/>
    </row>
    <row r="39" spans="1:7" ht="12.75" customHeight="1">
      <c r="A39" s="228"/>
      <c r="B39" s="229"/>
      <c r="C39" s="18" t="s">
        <v>0</v>
      </c>
      <c r="D39" s="17">
        <f>SUM(D37:D38)</f>
        <v>0</v>
      </c>
      <c r="E39" s="17">
        <f>SUM(E37:E38)</f>
        <v>0</v>
      </c>
      <c r="F39" s="17">
        <f>SUM(F37:F38)</f>
        <v>0</v>
      </c>
      <c r="G39" s="23"/>
    </row>
    <row r="40" spans="1:7" ht="12.75" customHeight="1">
      <c r="A40" s="224" t="s">
        <v>292</v>
      </c>
      <c r="B40" s="225"/>
      <c r="C40" s="10" t="s">
        <v>305</v>
      </c>
      <c r="D40" s="12">
        <v>0</v>
      </c>
      <c r="E40" s="12">
        <v>0</v>
      </c>
      <c r="F40" s="32">
        <f>SUM(D40:E40)</f>
        <v>0</v>
      </c>
      <c r="G40" s="34"/>
    </row>
    <row r="41" spans="1:7" ht="12.75" customHeight="1">
      <c r="A41" s="226"/>
      <c r="B41" s="227"/>
      <c r="C41" s="14" t="s">
        <v>306</v>
      </c>
      <c r="D41" s="15">
        <v>0</v>
      </c>
      <c r="E41" s="15">
        <v>0</v>
      </c>
      <c r="F41" s="33">
        <f>SUM(D41:E41)</f>
        <v>0</v>
      </c>
      <c r="G41" s="34"/>
    </row>
    <row r="42" spans="1:7" ht="12.75" customHeight="1">
      <c r="A42" s="228"/>
      <c r="B42" s="229"/>
      <c r="C42" s="20" t="s">
        <v>0</v>
      </c>
      <c r="D42" s="17">
        <f>SUM(D40:D41)</f>
        <v>0</v>
      </c>
      <c r="E42" s="17">
        <f>SUM(E40:E41)</f>
        <v>0</v>
      </c>
      <c r="F42" s="17">
        <f>SUM(F40:F41)</f>
        <v>0</v>
      </c>
      <c r="G42" s="34"/>
    </row>
    <row r="43" spans="1:7" ht="11.25">
      <c r="A43" s="27"/>
      <c r="B43" s="27"/>
      <c r="C43" s="27"/>
      <c r="D43" s="35"/>
      <c r="E43" s="35"/>
      <c r="F43" s="35"/>
      <c r="G43" s="23"/>
    </row>
    <row r="44" spans="1:7" ht="11.25">
      <c r="A44" s="223" t="s">
        <v>119</v>
      </c>
      <c r="B44" s="223"/>
      <c r="C44" s="223"/>
      <c r="D44" s="223"/>
      <c r="E44" s="223"/>
      <c r="F44" s="223"/>
      <c r="G44" s="3"/>
    </row>
    <row r="45" spans="1:7" ht="8.25" customHeight="1">
      <c r="A45" s="3"/>
      <c r="B45" s="23"/>
      <c r="C45" s="23"/>
      <c r="D45" s="23"/>
      <c r="E45" s="23"/>
      <c r="F45" s="23"/>
      <c r="G45" s="23"/>
    </row>
    <row r="46" spans="1:7" ht="17.25" customHeight="1">
      <c r="A46" s="25"/>
      <c r="B46" s="25"/>
      <c r="C46" s="25"/>
      <c r="D46" s="7" t="s">
        <v>47</v>
      </c>
      <c r="E46" s="7" t="s">
        <v>48</v>
      </c>
      <c r="F46" s="8" t="s">
        <v>0</v>
      </c>
      <c r="G46" s="23"/>
    </row>
    <row r="47" spans="1:7" ht="27" customHeight="1">
      <c r="A47" s="224" t="s">
        <v>65</v>
      </c>
      <c r="B47" s="244"/>
      <c r="C47" s="225"/>
      <c r="D47" s="36">
        <v>170</v>
      </c>
      <c r="E47" s="36">
        <v>66</v>
      </c>
      <c r="F47" s="37">
        <f>SUM(D47:E47)</f>
        <v>236</v>
      </c>
      <c r="G47" s="23"/>
    </row>
    <row r="48" spans="1:7" ht="12.75" customHeight="1">
      <c r="A48" s="228" t="s">
        <v>120</v>
      </c>
      <c r="B48" s="232"/>
      <c r="C48" s="229"/>
      <c r="D48" s="38">
        <v>79</v>
      </c>
      <c r="E48" s="38">
        <v>31</v>
      </c>
      <c r="F48" s="39">
        <f>SUM(D48:E48)</f>
        <v>110</v>
      </c>
      <c r="G48" s="23"/>
    </row>
    <row r="49" spans="1:7" ht="11.25">
      <c r="A49" s="27" t="s">
        <v>66</v>
      </c>
      <c r="B49" s="27"/>
      <c r="C49" s="27"/>
      <c r="D49" s="27"/>
      <c r="E49" s="27"/>
      <c r="F49" s="23"/>
      <c r="G49" s="23"/>
    </row>
    <row r="50" spans="1:7" ht="11.25">
      <c r="A50" s="27"/>
      <c r="B50" s="27"/>
      <c r="C50" s="27"/>
      <c r="D50" s="27"/>
      <c r="E50" s="27"/>
      <c r="F50" s="23"/>
      <c r="G50" s="23"/>
    </row>
    <row r="51" spans="1:7" ht="11.25">
      <c r="A51" s="223" t="s">
        <v>60</v>
      </c>
      <c r="B51" s="223"/>
      <c r="C51" s="223"/>
      <c r="D51" s="223"/>
      <c r="E51" s="223"/>
      <c r="F51" s="223"/>
      <c r="G51" s="3"/>
    </row>
    <row r="52" spans="1:7" ht="8.25" customHeight="1">
      <c r="A52" s="40"/>
      <c r="B52" s="6"/>
      <c r="C52" s="6"/>
      <c r="D52" s="4"/>
      <c r="F52" s="23"/>
      <c r="G52" s="23"/>
    </row>
    <row r="53" spans="1:7" ht="11.25">
      <c r="A53" s="85" t="s">
        <v>51</v>
      </c>
      <c r="B53" s="85" t="s">
        <v>52</v>
      </c>
      <c r="C53" s="257" t="s">
        <v>53</v>
      </c>
      <c r="D53" s="258"/>
      <c r="E53" s="239" t="s">
        <v>0</v>
      </c>
      <c r="F53" s="240"/>
      <c r="G53" s="23"/>
    </row>
    <row r="54" spans="1:7" ht="11.25">
      <c r="A54" s="86">
        <v>3</v>
      </c>
      <c r="B54" s="86">
        <v>1</v>
      </c>
      <c r="C54" s="237">
        <v>0</v>
      </c>
      <c r="D54" s="238"/>
      <c r="E54" s="241">
        <f>SUM(A54:D54)</f>
        <v>4</v>
      </c>
      <c r="F54" s="242"/>
      <c r="G54" s="23"/>
    </row>
  </sheetData>
  <sheetProtection/>
  <mergeCells count="31">
    <mergeCell ref="A40:B42"/>
    <mergeCell ref="C54:D54"/>
    <mergeCell ref="E54:F54"/>
    <mergeCell ref="A44:F44"/>
    <mergeCell ref="A47:C47"/>
    <mergeCell ref="A48:C48"/>
    <mergeCell ref="A51:F51"/>
    <mergeCell ref="C53:D53"/>
    <mergeCell ref="E53:F53"/>
    <mergeCell ref="A25:C25"/>
    <mergeCell ref="A28:F28"/>
    <mergeCell ref="A31:B33"/>
    <mergeCell ref="A34:B36"/>
    <mergeCell ref="A37:B39"/>
    <mergeCell ref="A26:F26"/>
    <mergeCell ref="A19:C19"/>
    <mergeCell ref="D5:G5"/>
    <mergeCell ref="B7:B9"/>
    <mergeCell ref="B10:B12"/>
    <mergeCell ref="B13:B15"/>
    <mergeCell ref="B16:C16"/>
    <mergeCell ref="A22:F22"/>
    <mergeCell ref="D19:D20"/>
    <mergeCell ref="E19:E20"/>
    <mergeCell ref="F19:F20"/>
    <mergeCell ref="A20:C20"/>
    <mergeCell ref="A1:H1"/>
    <mergeCell ref="A3:F3"/>
    <mergeCell ref="A5:A16"/>
    <mergeCell ref="B5:B6"/>
    <mergeCell ref="C5:C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9:F12 F33:F40" formula="1"/>
  </ignoredErrors>
</worksheet>
</file>

<file path=xl/worksheets/sheet23.xml><?xml version="1.0" encoding="utf-8"?>
<worksheet xmlns="http://schemas.openxmlformats.org/spreadsheetml/2006/main" xmlns:r="http://schemas.openxmlformats.org/officeDocument/2006/relationships">
  <dimension ref="A1:P47"/>
  <sheetViews>
    <sheetView showGridLines="0" zoomScalePageLayoutView="0" workbookViewId="0" topLeftCell="A1">
      <selection activeCell="A1" sqref="A1:I1"/>
    </sheetView>
  </sheetViews>
  <sheetFormatPr defaultColWidth="11.421875" defaultRowHeight="12.75"/>
  <cols>
    <col min="1" max="1" width="31.140625" style="2" customWidth="1"/>
    <col min="2" max="2" width="10.57421875" style="2" customWidth="1"/>
    <col min="3" max="3" width="10.28125" style="2" customWidth="1"/>
    <col min="4" max="4" width="9.7109375" style="2" customWidth="1"/>
    <col min="5" max="5" width="11.421875" style="2" customWidth="1"/>
    <col min="6" max="6" width="8.7109375" style="2" customWidth="1"/>
    <col min="7" max="7" width="7.421875" style="2" customWidth="1"/>
    <col min="8" max="8" width="7.7109375" style="2" customWidth="1"/>
    <col min="9" max="9" width="3.140625" style="2" customWidth="1"/>
    <col min="10" max="16384" width="11.421875" style="2" customWidth="1"/>
  </cols>
  <sheetData>
    <row r="1" spans="1:9" ht="11.25">
      <c r="A1" s="214" t="s">
        <v>222</v>
      </c>
      <c r="B1" s="214"/>
      <c r="C1" s="214"/>
      <c r="D1" s="214"/>
      <c r="E1" s="214"/>
      <c r="F1" s="214"/>
      <c r="G1" s="214"/>
      <c r="H1" s="214"/>
      <c r="I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56">
        <v>97.1</v>
      </c>
      <c r="C12" s="56">
        <v>0</v>
      </c>
      <c r="D12" s="56">
        <v>0</v>
      </c>
      <c r="E12" s="56">
        <v>0</v>
      </c>
      <c r="F12" s="56">
        <v>2.9</v>
      </c>
      <c r="G12" s="56">
        <v>0</v>
      </c>
      <c r="H12" s="59">
        <f>SUM(B12:G12)</f>
        <v>100</v>
      </c>
    </row>
    <row r="13" spans="1:8" ht="11.25">
      <c r="A13" s="65" t="s">
        <v>21</v>
      </c>
      <c r="B13" s="58"/>
      <c r="C13" s="58"/>
      <c r="D13" s="58"/>
      <c r="E13" s="58"/>
      <c r="F13" s="58">
        <v>1.7</v>
      </c>
      <c r="G13" s="66"/>
      <c r="H13" s="67">
        <v>105</v>
      </c>
    </row>
    <row r="14" spans="1:8" ht="11.25">
      <c r="A14" s="63" t="s">
        <v>63</v>
      </c>
      <c r="B14" s="56">
        <v>98</v>
      </c>
      <c r="C14" s="56">
        <v>0</v>
      </c>
      <c r="D14" s="56">
        <v>0.3</v>
      </c>
      <c r="E14" s="56">
        <v>0</v>
      </c>
      <c r="F14" s="56">
        <v>1.7</v>
      </c>
      <c r="G14" s="50">
        <v>0</v>
      </c>
      <c r="H14" s="59">
        <f>SUM(B14:G14)</f>
        <v>100</v>
      </c>
    </row>
    <row r="15" spans="1:8" ht="11.25">
      <c r="A15" s="65" t="s">
        <v>21</v>
      </c>
      <c r="B15" s="58"/>
      <c r="C15" s="58"/>
      <c r="D15" s="58"/>
      <c r="E15" s="58"/>
      <c r="F15" s="58"/>
      <c r="G15" s="66"/>
      <c r="H15" s="67">
        <v>354</v>
      </c>
    </row>
    <row r="16" spans="1:8" ht="16.5" customHeight="1">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8" ht="12.75" customHeight="1">
      <c r="A19" s="263" t="s">
        <v>15</v>
      </c>
      <c r="B19" s="326" t="s">
        <v>311</v>
      </c>
      <c r="C19" s="327"/>
      <c r="D19" s="326" t="s">
        <v>63</v>
      </c>
      <c r="E19" s="327"/>
      <c r="F19" s="64"/>
      <c r="G19" s="68"/>
      <c r="H19" s="69"/>
    </row>
    <row r="20" spans="1:8" ht="21.75" customHeight="1">
      <c r="A20" s="264"/>
      <c r="B20" s="328"/>
      <c r="C20" s="329"/>
      <c r="D20" s="328"/>
      <c r="E20" s="329"/>
      <c r="F20" s="64"/>
      <c r="G20" s="68"/>
      <c r="H20" s="69"/>
    </row>
    <row r="21" spans="1:8" ht="11.25">
      <c r="A21" s="71" t="s">
        <v>22</v>
      </c>
      <c r="B21" s="272">
        <v>52.4</v>
      </c>
      <c r="C21" s="273"/>
      <c r="D21" s="272">
        <v>23.2</v>
      </c>
      <c r="E21" s="273"/>
      <c r="F21" s="64"/>
      <c r="G21" s="68"/>
      <c r="H21" s="69"/>
    </row>
    <row r="22" spans="1:8" ht="11.25">
      <c r="A22" s="71" t="s">
        <v>23</v>
      </c>
      <c r="B22" s="259">
        <v>33.3</v>
      </c>
      <c r="C22" s="260"/>
      <c r="D22" s="259">
        <v>50.3</v>
      </c>
      <c r="E22" s="260"/>
      <c r="F22" s="64"/>
      <c r="G22" s="68"/>
      <c r="H22" s="69"/>
    </row>
    <row r="23" spans="1:8" ht="11.25">
      <c r="A23" s="71" t="s">
        <v>24</v>
      </c>
      <c r="B23" s="259">
        <v>4.8</v>
      </c>
      <c r="C23" s="260"/>
      <c r="D23" s="259">
        <v>18.1</v>
      </c>
      <c r="E23" s="260"/>
      <c r="F23" s="64"/>
      <c r="G23" s="68"/>
      <c r="H23" s="69"/>
    </row>
    <row r="24" spans="1:8" ht="11.25">
      <c r="A24" s="71" t="s">
        <v>25</v>
      </c>
      <c r="B24" s="259">
        <v>5.7</v>
      </c>
      <c r="C24" s="260"/>
      <c r="D24" s="259">
        <v>5.4</v>
      </c>
      <c r="E24" s="260"/>
      <c r="F24" s="64"/>
      <c r="G24" s="68"/>
      <c r="H24" s="69"/>
    </row>
    <row r="25" spans="1:8" ht="11.25">
      <c r="A25" s="71" t="s">
        <v>26</v>
      </c>
      <c r="B25" s="259">
        <v>3.8</v>
      </c>
      <c r="C25" s="260"/>
      <c r="D25" s="259">
        <v>1.7</v>
      </c>
      <c r="E25" s="260"/>
      <c r="F25" s="64"/>
      <c r="G25" s="68"/>
      <c r="H25" s="69"/>
    </row>
    <row r="26" spans="1:8" ht="11.25">
      <c r="A26" s="71" t="s">
        <v>27</v>
      </c>
      <c r="B26" s="259">
        <v>0</v>
      </c>
      <c r="C26" s="260"/>
      <c r="D26" s="259">
        <v>0.6</v>
      </c>
      <c r="E26" s="260"/>
      <c r="F26" s="64"/>
      <c r="G26" s="68"/>
      <c r="H26" s="69"/>
    </row>
    <row r="27" spans="1:8" ht="11.25">
      <c r="A27" s="71" t="s">
        <v>28</v>
      </c>
      <c r="B27" s="259">
        <v>0</v>
      </c>
      <c r="C27" s="260"/>
      <c r="D27" s="259">
        <v>0.8</v>
      </c>
      <c r="E27" s="260"/>
      <c r="F27" s="64"/>
      <c r="G27" s="68"/>
      <c r="H27" s="69"/>
    </row>
    <row r="28" spans="1:8" ht="11.25">
      <c r="A28" s="71" t="s">
        <v>29</v>
      </c>
      <c r="B28" s="259">
        <v>0</v>
      </c>
      <c r="C28" s="260"/>
      <c r="D28" s="259">
        <v>0</v>
      </c>
      <c r="E28" s="260"/>
      <c r="F28" s="64"/>
      <c r="G28" s="68"/>
      <c r="H28" s="69"/>
    </row>
    <row r="29" spans="1:8" ht="11.25">
      <c r="A29" s="71" t="s">
        <v>30</v>
      </c>
      <c r="B29" s="259">
        <v>0</v>
      </c>
      <c r="C29" s="260"/>
      <c r="D29" s="259">
        <v>0</v>
      </c>
      <c r="E29" s="260"/>
      <c r="F29" s="64"/>
      <c r="G29" s="68"/>
      <c r="H29" s="69"/>
    </row>
    <row r="30" spans="1:8" ht="11.25">
      <c r="A30" s="71" t="s">
        <v>1</v>
      </c>
      <c r="B30" s="274">
        <v>0</v>
      </c>
      <c r="C30" s="275"/>
      <c r="D30" s="274">
        <v>0</v>
      </c>
      <c r="E30" s="275"/>
      <c r="F30" s="64"/>
      <c r="G30" s="68"/>
      <c r="H30" s="69"/>
    </row>
    <row r="31" spans="1:8" ht="11.25">
      <c r="A31" s="63" t="s">
        <v>0</v>
      </c>
      <c r="B31" s="266">
        <f>SUM(B21:B30)</f>
        <v>99.99999999999999</v>
      </c>
      <c r="C31" s="267"/>
      <c r="D31" s="266">
        <f>SUM(D21:D30)</f>
        <v>100.1</v>
      </c>
      <c r="E31" s="267"/>
      <c r="F31" s="64"/>
      <c r="G31" s="68"/>
      <c r="H31" s="69"/>
    </row>
    <row r="32" spans="1:8" ht="11.25">
      <c r="A32" s="65" t="s">
        <v>21</v>
      </c>
      <c r="B32" s="261">
        <v>105</v>
      </c>
      <c r="C32" s="262"/>
      <c r="D32" s="261">
        <v>354</v>
      </c>
      <c r="E32" s="262"/>
      <c r="F32" s="64"/>
      <c r="G32" s="68"/>
      <c r="H32" s="69"/>
    </row>
    <row r="33" spans="1:8" ht="16.5" customHeight="1">
      <c r="A33" s="54"/>
      <c r="B33" s="64"/>
      <c r="C33" s="64"/>
      <c r="D33" s="64"/>
      <c r="E33" s="64"/>
      <c r="F33" s="64"/>
      <c r="G33" s="68"/>
      <c r="H33" s="69"/>
    </row>
    <row r="34" spans="1:16" ht="12.75" customHeight="1">
      <c r="A34" s="223" t="s">
        <v>81</v>
      </c>
      <c r="B34" s="223"/>
      <c r="C34" s="223"/>
      <c r="D34" s="223"/>
      <c r="E34" s="223"/>
      <c r="F34" s="223"/>
      <c r="G34" s="223"/>
      <c r="H34" s="223"/>
      <c r="I34" s="72"/>
      <c r="J34" s="72"/>
      <c r="K34" s="72"/>
      <c r="L34" s="72"/>
      <c r="M34" s="72"/>
      <c r="N34" s="72"/>
      <c r="O34" s="72"/>
      <c r="P34" s="72"/>
    </row>
    <row r="35" ht="8.25" customHeight="1"/>
    <row r="36" spans="2:7" ht="18" customHeight="1">
      <c r="B36" s="217" t="s">
        <v>312</v>
      </c>
      <c r="C36" s="219"/>
      <c r="D36" s="217" t="s">
        <v>313</v>
      </c>
      <c r="E36" s="219"/>
      <c r="F36" s="217" t="s">
        <v>314</v>
      </c>
      <c r="G36" s="219"/>
    </row>
    <row r="37" spans="1:7" ht="18.75" customHeight="1">
      <c r="A37" s="73" t="s">
        <v>68</v>
      </c>
      <c r="B37" s="278">
        <v>32</v>
      </c>
      <c r="C37" s="279"/>
      <c r="D37" s="278">
        <v>49</v>
      </c>
      <c r="E37" s="279"/>
      <c r="F37" s="278">
        <v>51</v>
      </c>
      <c r="G37" s="279"/>
    </row>
    <row r="38" spans="1:7" ht="41.25" customHeight="1">
      <c r="A38" s="74" t="s">
        <v>69</v>
      </c>
      <c r="B38" s="276">
        <v>0</v>
      </c>
      <c r="C38" s="277"/>
      <c r="D38" s="276">
        <v>5</v>
      </c>
      <c r="E38" s="277"/>
      <c r="F38" s="276">
        <v>4</v>
      </c>
      <c r="G38" s="277"/>
    </row>
    <row r="39" spans="1:7" ht="21.75" customHeight="1">
      <c r="A39" s="74" t="s">
        <v>75</v>
      </c>
      <c r="B39" s="276">
        <v>0</v>
      </c>
      <c r="C39" s="277"/>
      <c r="D39" s="276">
        <v>0</v>
      </c>
      <c r="E39" s="277"/>
      <c r="F39" s="276">
        <v>0</v>
      </c>
      <c r="G39" s="277"/>
    </row>
    <row r="40" spans="1:7" ht="15.75" customHeight="1">
      <c r="A40" s="74" t="s">
        <v>70</v>
      </c>
      <c r="B40" s="276">
        <v>0</v>
      </c>
      <c r="C40" s="277"/>
      <c r="D40" s="276">
        <v>0</v>
      </c>
      <c r="E40" s="277"/>
      <c r="F40" s="276">
        <v>0</v>
      </c>
      <c r="G40" s="277"/>
    </row>
    <row r="41" spans="1:7" ht="29.25" customHeight="1">
      <c r="A41" s="74" t="s">
        <v>72</v>
      </c>
      <c r="B41" s="276">
        <v>0</v>
      </c>
      <c r="C41" s="277"/>
      <c r="D41" s="276">
        <v>0</v>
      </c>
      <c r="E41" s="277"/>
      <c r="F41" s="276">
        <v>0</v>
      </c>
      <c r="G41" s="277"/>
    </row>
    <row r="42" spans="1:7" ht="16.5" customHeight="1">
      <c r="A42" s="74" t="s">
        <v>31</v>
      </c>
      <c r="B42" s="276">
        <v>0</v>
      </c>
      <c r="C42" s="277"/>
      <c r="D42" s="276">
        <v>0</v>
      </c>
      <c r="E42" s="277"/>
      <c r="F42" s="276">
        <v>0</v>
      </c>
      <c r="G42" s="277"/>
    </row>
    <row r="43" spans="1:7" ht="29.25" customHeight="1">
      <c r="A43" s="74" t="s">
        <v>71</v>
      </c>
      <c r="B43" s="276">
        <v>3</v>
      </c>
      <c r="C43" s="277"/>
      <c r="D43" s="276">
        <v>2</v>
      </c>
      <c r="E43" s="277"/>
      <c r="F43" s="276">
        <v>2</v>
      </c>
      <c r="G43" s="277"/>
    </row>
    <row r="44" spans="1:7" ht="26.25" customHeight="1">
      <c r="A44" s="74" t="s">
        <v>73</v>
      </c>
      <c r="B44" s="276">
        <v>0</v>
      </c>
      <c r="C44" s="277"/>
      <c r="D44" s="276">
        <v>0</v>
      </c>
      <c r="E44" s="277"/>
      <c r="F44" s="276">
        <v>0</v>
      </c>
      <c r="G44" s="277"/>
    </row>
    <row r="45" spans="1:7" ht="30.75" customHeight="1">
      <c r="A45" s="74" t="s">
        <v>76</v>
      </c>
      <c r="B45" s="276">
        <v>0</v>
      </c>
      <c r="C45" s="277"/>
      <c r="D45" s="276">
        <v>0</v>
      </c>
      <c r="E45" s="277"/>
      <c r="F45" s="276">
        <v>0</v>
      </c>
      <c r="G45" s="277"/>
    </row>
    <row r="46" spans="1:7" ht="30" customHeight="1">
      <c r="A46" s="74" t="s">
        <v>74</v>
      </c>
      <c r="B46" s="276">
        <v>8</v>
      </c>
      <c r="C46" s="277"/>
      <c r="D46" s="276">
        <v>9</v>
      </c>
      <c r="E46" s="277"/>
      <c r="F46" s="276">
        <v>4</v>
      </c>
      <c r="G46" s="277"/>
    </row>
    <row r="47" spans="1:7" ht="16.5" customHeight="1">
      <c r="A47" s="75" t="s">
        <v>67</v>
      </c>
      <c r="B47" s="280">
        <v>83</v>
      </c>
      <c r="C47" s="281"/>
      <c r="D47" s="280">
        <v>54</v>
      </c>
      <c r="E47" s="281"/>
      <c r="F47" s="280">
        <v>58</v>
      </c>
      <c r="G47" s="281"/>
    </row>
  </sheetData>
  <sheetProtection/>
  <mergeCells count="74">
    <mergeCell ref="B46:C46"/>
    <mergeCell ref="D46:E46"/>
    <mergeCell ref="F46:G46"/>
    <mergeCell ref="B47:C47"/>
    <mergeCell ref="D47:E47"/>
    <mergeCell ref="F47:G47"/>
    <mergeCell ref="B44:C44"/>
    <mergeCell ref="D44:E44"/>
    <mergeCell ref="F44:G44"/>
    <mergeCell ref="B45:C45"/>
    <mergeCell ref="D45:E45"/>
    <mergeCell ref="F45:G45"/>
    <mergeCell ref="B42:C42"/>
    <mergeCell ref="D42:E42"/>
    <mergeCell ref="F42:G42"/>
    <mergeCell ref="B43:C43"/>
    <mergeCell ref="D43:E43"/>
    <mergeCell ref="F43:G43"/>
    <mergeCell ref="B40:C40"/>
    <mergeCell ref="D40:E40"/>
    <mergeCell ref="F40:G40"/>
    <mergeCell ref="B41:C41"/>
    <mergeCell ref="D41:E41"/>
    <mergeCell ref="F41:G41"/>
    <mergeCell ref="B37:C37"/>
    <mergeCell ref="D37:E37"/>
    <mergeCell ref="F37:G37"/>
    <mergeCell ref="B39:C39"/>
    <mergeCell ref="D39:E39"/>
    <mergeCell ref="F39:G39"/>
    <mergeCell ref="F38:G38"/>
    <mergeCell ref="B38:C38"/>
    <mergeCell ref="D38:E38"/>
    <mergeCell ref="B31:C31"/>
    <mergeCell ref="D31:E31"/>
    <mergeCell ref="B32:C32"/>
    <mergeCell ref="D32:E32"/>
    <mergeCell ref="A34:H34"/>
    <mergeCell ref="B36:C36"/>
    <mergeCell ref="D36:E36"/>
    <mergeCell ref="F36:G36"/>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A17:H17"/>
    <mergeCell ref="A19:A20"/>
    <mergeCell ref="B19:C20"/>
    <mergeCell ref="D19:E20"/>
    <mergeCell ref="B21:C21"/>
    <mergeCell ref="D21:E21"/>
    <mergeCell ref="A1:I1"/>
    <mergeCell ref="A3:H3"/>
    <mergeCell ref="B5:B11"/>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G59"/>
  <sheetViews>
    <sheetView showGridLines="0" zoomScalePageLayoutView="0" workbookViewId="0" topLeftCell="A1">
      <selection activeCell="N17" sqref="N17"/>
    </sheetView>
  </sheetViews>
  <sheetFormatPr defaultColWidth="11.421875" defaultRowHeight="12.75"/>
  <cols>
    <col min="1" max="3" width="11.421875" style="2" customWidth="1"/>
    <col min="4" max="4" width="9.57421875" style="2" customWidth="1"/>
    <col min="5" max="6" width="25.7109375" style="2" customWidth="1"/>
    <col min="7" max="7" width="4.00390625" style="2" customWidth="1"/>
    <col min="8" max="16384" width="11.421875" style="2" customWidth="1"/>
  </cols>
  <sheetData>
    <row r="1" spans="1:7" ht="11.25">
      <c r="A1" s="214" t="s">
        <v>221</v>
      </c>
      <c r="B1" s="214"/>
      <c r="C1" s="214"/>
      <c r="D1" s="214"/>
      <c r="E1" s="214"/>
      <c r="F1" s="214"/>
      <c r="G1" s="214"/>
    </row>
    <row r="3" spans="1:6" ht="12.75" customHeight="1">
      <c r="A3" s="223" t="s">
        <v>85</v>
      </c>
      <c r="B3" s="223"/>
      <c r="C3" s="223"/>
      <c r="D3" s="223"/>
      <c r="E3" s="223"/>
      <c r="F3" s="223"/>
    </row>
    <row r="4" spans="1:4" ht="8.25" customHeight="1">
      <c r="A4" s="41"/>
      <c r="B4" s="41"/>
      <c r="C4" s="41"/>
      <c r="D4" s="41"/>
    </row>
    <row r="5" spans="1:6" ht="22.5" customHeight="1">
      <c r="A5" s="304"/>
      <c r="B5" s="304"/>
      <c r="C5" s="304"/>
      <c r="D5" s="304"/>
      <c r="E5" s="42" t="s">
        <v>329</v>
      </c>
      <c r="F5" s="42" t="s">
        <v>63</v>
      </c>
    </row>
    <row r="6" spans="1:6" ht="11.25">
      <c r="A6" s="224" t="s">
        <v>86</v>
      </c>
      <c r="B6" s="244"/>
      <c r="C6" s="244"/>
      <c r="D6" s="225"/>
      <c r="E6" s="43">
        <v>0</v>
      </c>
      <c r="F6" s="44">
        <v>0</v>
      </c>
    </row>
    <row r="7" spans="1:6" ht="11.25">
      <c r="A7" s="226" t="s">
        <v>87</v>
      </c>
      <c r="B7" s="295"/>
      <c r="C7" s="295"/>
      <c r="D7" s="227"/>
      <c r="E7" s="43">
        <v>0</v>
      </c>
      <c r="F7" s="45">
        <v>0</v>
      </c>
    </row>
    <row r="8" spans="1:6" ht="11.25" customHeight="1">
      <c r="A8" s="226" t="s">
        <v>88</v>
      </c>
      <c r="B8" s="295"/>
      <c r="C8" s="295"/>
      <c r="D8" s="227"/>
      <c r="E8" s="43">
        <v>0</v>
      </c>
      <c r="F8" s="45">
        <v>0</v>
      </c>
    </row>
    <row r="9" spans="1:6" ht="16.5" customHeight="1">
      <c r="A9" s="226" t="s">
        <v>315</v>
      </c>
      <c r="B9" s="295"/>
      <c r="C9" s="295"/>
      <c r="D9" s="227"/>
      <c r="E9" s="43">
        <v>0</v>
      </c>
      <c r="F9" s="45">
        <v>0.3</v>
      </c>
    </row>
    <row r="10" spans="1:6" ht="11.25">
      <c r="A10" s="226" t="s">
        <v>89</v>
      </c>
      <c r="B10" s="295"/>
      <c r="C10" s="295"/>
      <c r="D10" s="227"/>
      <c r="E10" s="43">
        <v>1.9</v>
      </c>
      <c r="F10" s="45">
        <v>0.8</v>
      </c>
    </row>
    <row r="11" spans="1:6" ht="13.5" customHeight="1">
      <c r="A11" s="226" t="s">
        <v>90</v>
      </c>
      <c r="B11" s="295"/>
      <c r="C11" s="295"/>
      <c r="D11" s="227"/>
      <c r="E11" s="43">
        <v>88.6</v>
      </c>
      <c r="F11" s="45">
        <v>89.5</v>
      </c>
    </row>
    <row r="12" spans="1:6" ht="13.5" customHeight="1">
      <c r="A12" s="226" t="s">
        <v>91</v>
      </c>
      <c r="B12" s="295"/>
      <c r="C12" s="295"/>
      <c r="D12" s="227"/>
      <c r="E12" s="43">
        <v>1</v>
      </c>
      <c r="F12" s="45">
        <v>0.6</v>
      </c>
    </row>
    <row r="13" spans="1:6" ht="11.25">
      <c r="A13" s="226" t="s">
        <v>92</v>
      </c>
      <c r="B13" s="295"/>
      <c r="C13" s="295"/>
      <c r="D13" s="227"/>
      <c r="E13" s="43">
        <v>1.9</v>
      </c>
      <c r="F13" s="45">
        <v>1.1</v>
      </c>
    </row>
    <row r="14" spans="1:6" ht="11.25">
      <c r="A14" s="226" t="s">
        <v>93</v>
      </c>
      <c r="B14" s="295"/>
      <c r="C14" s="295"/>
      <c r="D14" s="227"/>
      <c r="E14" s="43">
        <v>0</v>
      </c>
      <c r="F14" s="45">
        <v>0.6</v>
      </c>
    </row>
    <row r="15" spans="1:6" ht="11.25">
      <c r="A15" s="226" t="s">
        <v>94</v>
      </c>
      <c r="B15" s="295"/>
      <c r="C15" s="295"/>
      <c r="D15" s="227"/>
      <c r="E15" s="43">
        <v>0</v>
      </c>
      <c r="F15" s="45">
        <v>1.4</v>
      </c>
    </row>
    <row r="16" spans="1:6" ht="11.25">
      <c r="A16" s="226" t="s">
        <v>95</v>
      </c>
      <c r="B16" s="295"/>
      <c r="C16" s="295"/>
      <c r="D16" s="227"/>
      <c r="E16" s="43">
        <v>3.8</v>
      </c>
      <c r="F16" s="45">
        <v>3.1</v>
      </c>
    </row>
    <row r="17" spans="1:6" ht="11.25">
      <c r="A17" s="226" t="s">
        <v>96</v>
      </c>
      <c r="B17" s="295"/>
      <c r="C17" s="295"/>
      <c r="D17" s="227"/>
      <c r="E17" s="43">
        <v>1</v>
      </c>
      <c r="F17" s="45">
        <v>1.4</v>
      </c>
    </row>
    <row r="18" spans="1:6" ht="11.25">
      <c r="A18" s="226" t="s">
        <v>97</v>
      </c>
      <c r="B18" s="295"/>
      <c r="C18" s="295"/>
      <c r="D18" s="227"/>
      <c r="E18" s="43">
        <v>1.9</v>
      </c>
      <c r="F18" s="45">
        <v>0.6</v>
      </c>
    </row>
    <row r="19" spans="1:6" ht="11.25">
      <c r="A19" s="226" t="s">
        <v>98</v>
      </c>
      <c r="B19" s="295"/>
      <c r="C19" s="295"/>
      <c r="D19" s="227"/>
      <c r="E19" s="43">
        <v>0</v>
      </c>
      <c r="F19" s="45">
        <v>0</v>
      </c>
    </row>
    <row r="20" spans="1:6" ht="11.25">
      <c r="A20" s="228" t="s">
        <v>1</v>
      </c>
      <c r="B20" s="232"/>
      <c r="C20" s="232"/>
      <c r="D20" s="229"/>
      <c r="E20" s="43">
        <v>0</v>
      </c>
      <c r="F20" s="46">
        <v>0.6</v>
      </c>
    </row>
    <row r="21" spans="1:6" ht="11.25">
      <c r="A21" s="301" t="s">
        <v>0</v>
      </c>
      <c r="B21" s="302"/>
      <c r="C21" s="302"/>
      <c r="D21" s="303"/>
      <c r="E21" s="47">
        <f>SUM(E6:E20)</f>
        <v>100.10000000000001</v>
      </c>
      <c r="F21" s="47">
        <f>SUM(F6:F20)</f>
        <v>99.99999999999997</v>
      </c>
    </row>
    <row r="22" spans="1:6" ht="11.25">
      <c r="A22" s="298" t="s">
        <v>21</v>
      </c>
      <c r="B22" s="299"/>
      <c r="C22" s="299"/>
      <c r="D22" s="300"/>
      <c r="E22" s="48">
        <v>105</v>
      </c>
      <c r="F22" s="48">
        <v>354</v>
      </c>
    </row>
    <row r="23" ht="16.5" customHeight="1"/>
    <row r="24" spans="1:6" ht="12.75" customHeight="1">
      <c r="A24" s="223" t="s">
        <v>99</v>
      </c>
      <c r="B24" s="223"/>
      <c r="C24" s="223"/>
      <c r="D24" s="223"/>
      <c r="E24" s="223"/>
      <c r="F24" s="223"/>
    </row>
    <row r="25" ht="8.25" customHeight="1"/>
    <row r="26" spans="1:6" ht="25.5" customHeight="1">
      <c r="A26" s="34"/>
      <c r="B26" s="34"/>
      <c r="E26" s="42" t="s">
        <v>329</v>
      </c>
      <c r="F26" s="42" t="s">
        <v>63</v>
      </c>
    </row>
    <row r="27" spans="1:6" ht="11.25">
      <c r="A27" s="251" t="s">
        <v>100</v>
      </c>
      <c r="B27" s="296"/>
      <c r="C27" s="296"/>
      <c r="D27" s="252"/>
      <c r="E27" s="49">
        <v>1</v>
      </c>
      <c r="F27" s="50">
        <v>0.3</v>
      </c>
    </row>
    <row r="28" spans="1:6" ht="11.25">
      <c r="A28" s="253" t="s">
        <v>101</v>
      </c>
      <c r="B28" s="243"/>
      <c r="C28" s="243"/>
      <c r="D28" s="254"/>
      <c r="E28" s="49">
        <v>0</v>
      </c>
      <c r="F28" s="51">
        <v>0.3</v>
      </c>
    </row>
    <row r="29" spans="1:6" ht="11.25">
      <c r="A29" s="253" t="s">
        <v>102</v>
      </c>
      <c r="B29" s="243"/>
      <c r="C29" s="243"/>
      <c r="D29" s="254"/>
      <c r="E29" s="49">
        <v>66.7</v>
      </c>
      <c r="F29" s="51">
        <v>76</v>
      </c>
    </row>
    <row r="30" spans="1:6" ht="11.25">
      <c r="A30" s="253" t="s">
        <v>103</v>
      </c>
      <c r="B30" s="243"/>
      <c r="C30" s="243"/>
      <c r="D30" s="254"/>
      <c r="E30" s="49">
        <v>0</v>
      </c>
      <c r="F30" s="51">
        <v>0.3</v>
      </c>
    </row>
    <row r="31" spans="1:6" ht="11.25">
      <c r="A31" s="253" t="s">
        <v>104</v>
      </c>
      <c r="B31" s="243"/>
      <c r="C31" s="243"/>
      <c r="D31" s="254"/>
      <c r="E31" s="49">
        <v>26.5</v>
      </c>
      <c r="F31" s="51">
        <v>18.8</v>
      </c>
    </row>
    <row r="32" spans="1:6" ht="11.25">
      <c r="A32" s="253" t="s">
        <v>105</v>
      </c>
      <c r="B32" s="243"/>
      <c r="C32" s="243"/>
      <c r="D32" s="254"/>
      <c r="E32" s="49">
        <v>0</v>
      </c>
      <c r="F32" s="51">
        <v>0</v>
      </c>
    </row>
    <row r="33" spans="1:6" ht="11.25">
      <c r="A33" s="253" t="s">
        <v>106</v>
      </c>
      <c r="B33" s="243"/>
      <c r="C33" s="243"/>
      <c r="D33" s="254"/>
      <c r="E33" s="49">
        <v>0</v>
      </c>
      <c r="F33" s="51">
        <v>0</v>
      </c>
    </row>
    <row r="34" spans="1:6" ht="11.25">
      <c r="A34" s="253" t="s">
        <v>107</v>
      </c>
      <c r="B34" s="243"/>
      <c r="C34" s="243"/>
      <c r="D34" s="254"/>
      <c r="E34" s="49">
        <v>4.9</v>
      </c>
      <c r="F34" s="51">
        <v>3.8</v>
      </c>
    </row>
    <row r="35" spans="1:6" ht="11.25">
      <c r="A35" s="253" t="s">
        <v>108</v>
      </c>
      <c r="B35" s="243"/>
      <c r="C35" s="243"/>
      <c r="D35" s="254"/>
      <c r="E35" s="49">
        <v>0</v>
      </c>
      <c r="F35" s="51">
        <v>0</v>
      </c>
    </row>
    <row r="36" spans="1:6" ht="11.25">
      <c r="A36" s="253" t="s">
        <v>109</v>
      </c>
      <c r="B36" s="243"/>
      <c r="C36" s="243"/>
      <c r="D36" s="254"/>
      <c r="E36" s="49">
        <v>0</v>
      </c>
      <c r="F36" s="51">
        <v>0</v>
      </c>
    </row>
    <row r="37" spans="1:6" ht="11.25">
      <c r="A37" s="253" t="s">
        <v>110</v>
      </c>
      <c r="B37" s="243"/>
      <c r="C37" s="243"/>
      <c r="D37" s="254"/>
      <c r="E37" s="49">
        <v>1</v>
      </c>
      <c r="F37" s="51">
        <v>0.3</v>
      </c>
    </row>
    <row r="38" spans="1:6" ht="11.25">
      <c r="A38" s="255" t="s">
        <v>1</v>
      </c>
      <c r="B38" s="288"/>
      <c r="C38" s="288"/>
      <c r="D38" s="256"/>
      <c r="E38" s="49">
        <v>0</v>
      </c>
      <c r="F38" s="52">
        <v>0.3</v>
      </c>
    </row>
    <row r="39" spans="1:6" ht="11.25">
      <c r="A39" s="289" t="s">
        <v>0</v>
      </c>
      <c r="B39" s="290"/>
      <c r="C39" s="290"/>
      <c r="D39" s="291"/>
      <c r="E39" s="47">
        <f>SUM(E27:E38)</f>
        <v>100.10000000000001</v>
      </c>
      <c r="F39" s="47">
        <f>SUM(F27:F38)</f>
        <v>100.09999999999998</v>
      </c>
    </row>
    <row r="40" spans="1:6" ht="11.25">
      <c r="A40" s="292" t="s">
        <v>21</v>
      </c>
      <c r="B40" s="293"/>
      <c r="C40" s="293"/>
      <c r="D40" s="294"/>
      <c r="E40" s="48">
        <v>102</v>
      </c>
      <c r="F40" s="48">
        <v>346</v>
      </c>
    </row>
    <row r="41" ht="16.5" customHeight="1"/>
    <row r="42" spans="1:6" ht="12.75" customHeight="1">
      <c r="A42" s="223" t="s">
        <v>82</v>
      </c>
      <c r="B42" s="223"/>
      <c r="C42" s="223"/>
      <c r="D42" s="223"/>
      <c r="E42" s="223"/>
      <c r="F42" s="223"/>
    </row>
    <row r="43" spans="1:6" ht="8.25" customHeight="1">
      <c r="A43" s="53"/>
      <c r="B43" s="53"/>
      <c r="C43" s="53"/>
      <c r="D43" s="53"/>
      <c r="E43" s="53"/>
      <c r="F43" s="53"/>
    </row>
    <row r="44" spans="1:6" ht="26.25" customHeight="1">
      <c r="A44" s="297"/>
      <c r="B44" s="297"/>
      <c r="C44" s="297"/>
      <c r="D44" s="54"/>
      <c r="E44" s="42" t="s">
        <v>329</v>
      </c>
      <c r="F44" s="42" t="s">
        <v>63</v>
      </c>
    </row>
    <row r="45" spans="1:6" ht="11.25">
      <c r="A45" s="251" t="s">
        <v>111</v>
      </c>
      <c r="B45" s="296"/>
      <c r="C45" s="296"/>
      <c r="D45" s="252"/>
      <c r="E45" s="55">
        <v>50.5</v>
      </c>
      <c r="F45" s="56">
        <v>38.7</v>
      </c>
    </row>
    <row r="46" spans="1:6" ht="11.25">
      <c r="A46" s="253" t="s">
        <v>77</v>
      </c>
      <c r="B46" s="243"/>
      <c r="C46" s="243"/>
      <c r="D46" s="254"/>
      <c r="E46" s="55">
        <v>10.5</v>
      </c>
      <c r="F46" s="57">
        <v>13</v>
      </c>
    </row>
    <row r="47" spans="1:6" ht="11.25">
      <c r="A47" s="253" t="s">
        <v>112</v>
      </c>
      <c r="B47" s="243"/>
      <c r="C47" s="243"/>
      <c r="D47" s="254"/>
      <c r="E47" s="55">
        <v>9.5</v>
      </c>
      <c r="F47" s="57">
        <v>14.1</v>
      </c>
    </row>
    <row r="48" spans="1:6" ht="27.75" customHeight="1">
      <c r="A48" s="226" t="s">
        <v>113</v>
      </c>
      <c r="B48" s="295"/>
      <c r="C48" s="295"/>
      <c r="D48" s="227"/>
      <c r="E48" s="55">
        <v>17.1</v>
      </c>
      <c r="F48" s="57">
        <v>22.6</v>
      </c>
    </row>
    <row r="49" spans="1:6" ht="11.25">
      <c r="A49" s="253" t="s">
        <v>114</v>
      </c>
      <c r="B49" s="243"/>
      <c r="C49" s="243"/>
      <c r="D49" s="254"/>
      <c r="E49" s="55">
        <v>2.9</v>
      </c>
      <c r="F49" s="57">
        <v>1.4</v>
      </c>
    </row>
    <row r="50" spans="1:6" ht="11.25">
      <c r="A50" s="253" t="s">
        <v>9</v>
      </c>
      <c r="B50" s="243"/>
      <c r="C50" s="243"/>
      <c r="D50" s="254"/>
      <c r="E50" s="55">
        <v>1</v>
      </c>
      <c r="F50" s="57">
        <v>2.8</v>
      </c>
    </row>
    <row r="51" spans="1:6" ht="27.75" customHeight="1">
      <c r="A51" s="226" t="s">
        <v>115</v>
      </c>
      <c r="B51" s="295"/>
      <c r="C51" s="295"/>
      <c r="D51" s="227"/>
      <c r="E51" s="55">
        <v>0</v>
      </c>
      <c r="F51" s="57">
        <v>0</v>
      </c>
    </row>
    <row r="52" spans="1:6" ht="11.25">
      <c r="A52" s="253" t="s">
        <v>10</v>
      </c>
      <c r="B52" s="243"/>
      <c r="C52" s="243"/>
      <c r="D52" s="254"/>
      <c r="E52" s="55">
        <v>4.8</v>
      </c>
      <c r="F52" s="57">
        <v>2.5</v>
      </c>
    </row>
    <row r="53" spans="1:6" ht="11.25">
      <c r="A53" s="253" t="s">
        <v>78</v>
      </c>
      <c r="B53" s="243"/>
      <c r="C53" s="243"/>
      <c r="D53" s="254"/>
      <c r="E53" s="55">
        <v>0</v>
      </c>
      <c r="F53" s="57">
        <v>0.3</v>
      </c>
    </row>
    <row r="54" spans="1:6" ht="11.25">
      <c r="A54" s="253" t="s">
        <v>79</v>
      </c>
      <c r="B54" s="243"/>
      <c r="C54" s="243"/>
      <c r="D54" s="254"/>
      <c r="E54" s="55">
        <v>0</v>
      </c>
      <c r="F54" s="57">
        <v>0.8</v>
      </c>
    </row>
    <row r="55" spans="1:6" ht="11.25">
      <c r="A55" s="253" t="s">
        <v>11</v>
      </c>
      <c r="B55" s="243"/>
      <c r="C55" s="243"/>
      <c r="D55" s="254"/>
      <c r="E55" s="55">
        <v>1.9</v>
      </c>
      <c r="F55" s="57">
        <v>0.6</v>
      </c>
    </row>
    <row r="56" spans="1:6" ht="11.25">
      <c r="A56" s="253" t="s">
        <v>80</v>
      </c>
      <c r="B56" s="243"/>
      <c r="C56" s="243"/>
      <c r="D56" s="254"/>
      <c r="E56" s="55">
        <v>1.9</v>
      </c>
      <c r="F56" s="57">
        <v>2.3</v>
      </c>
    </row>
    <row r="57" spans="1:6" ht="11.25">
      <c r="A57" s="255" t="s">
        <v>1</v>
      </c>
      <c r="B57" s="288"/>
      <c r="C57" s="288"/>
      <c r="D57" s="256"/>
      <c r="E57" s="55">
        <v>0</v>
      </c>
      <c r="F57" s="58">
        <v>0.8</v>
      </c>
    </row>
    <row r="58" spans="1:6" ht="11.25">
      <c r="A58" s="289" t="s">
        <v>0</v>
      </c>
      <c r="B58" s="290"/>
      <c r="C58" s="290"/>
      <c r="D58" s="291"/>
      <c r="E58" s="59">
        <f>SUM(E45:E57)</f>
        <v>100.10000000000001</v>
      </c>
      <c r="F58" s="59">
        <f>SUM(F45:F57)</f>
        <v>99.89999999999999</v>
      </c>
    </row>
    <row r="59" spans="1:6" ht="11.25">
      <c r="A59" s="292" t="s">
        <v>21</v>
      </c>
      <c r="B59" s="293"/>
      <c r="C59" s="293"/>
      <c r="D59" s="294"/>
      <c r="E59" s="60">
        <v>105</v>
      </c>
      <c r="F59" s="61">
        <v>354</v>
      </c>
    </row>
  </sheetData>
  <sheetProtection/>
  <mergeCells count="52">
    <mergeCell ref="A56:D56"/>
    <mergeCell ref="A59:D59"/>
    <mergeCell ref="A57:D57"/>
    <mergeCell ref="A58:D58"/>
    <mergeCell ref="A50:D50"/>
    <mergeCell ref="A51:D51"/>
    <mergeCell ref="A52:D52"/>
    <mergeCell ref="A53:D53"/>
    <mergeCell ref="A54:D54"/>
    <mergeCell ref="A55:D55"/>
    <mergeCell ref="A44:C44"/>
    <mergeCell ref="A45:D45"/>
    <mergeCell ref="A46:D46"/>
    <mergeCell ref="A47:D47"/>
    <mergeCell ref="A48:D48"/>
    <mergeCell ref="A49:D49"/>
    <mergeCell ref="A36:D36"/>
    <mergeCell ref="A37:D37"/>
    <mergeCell ref="A38:D38"/>
    <mergeCell ref="A39:D39"/>
    <mergeCell ref="A40:D40"/>
    <mergeCell ref="A42:F42"/>
    <mergeCell ref="A30:D30"/>
    <mergeCell ref="A31:D31"/>
    <mergeCell ref="A32:D32"/>
    <mergeCell ref="A33:D33"/>
    <mergeCell ref="A34:D34"/>
    <mergeCell ref="A35:D35"/>
    <mergeCell ref="A21:D21"/>
    <mergeCell ref="A22:D22"/>
    <mergeCell ref="A24:F24"/>
    <mergeCell ref="A27:D27"/>
    <mergeCell ref="A28:D28"/>
    <mergeCell ref="A29:D29"/>
    <mergeCell ref="A15:D15"/>
    <mergeCell ref="A16:D16"/>
    <mergeCell ref="A17:D17"/>
    <mergeCell ref="A18:D18"/>
    <mergeCell ref="A19:D19"/>
    <mergeCell ref="A20:D20"/>
    <mergeCell ref="A9:D9"/>
    <mergeCell ref="A10:D10"/>
    <mergeCell ref="A11:D11"/>
    <mergeCell ref="A12:D12"/>
    <mergeCell ref="A13:D13"/>
    <mergeCell ref="A14:D14"/>
    <mergeCell ref="A3:F3"/>
    <mergeCell ref="A5:D5"/>
    <mergeCell ref="A6:D6"/>
    <mergeCell ref="A7:D7"/>
    <mergeCell ref="A8:D8"/>
    <mergeCell ref="A1:G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H37"/>
  <sheetViews>
    <sheetView showGridLines="0" zoomScalePageLayoutView="0" workbookViewId="0" topLeftCell="A1">
      <selection activeCell="A1" sqref="A1:F1"/>
    </sheetView>
  </sheetViews>
  <sheetFormatPr defaultColWidth="11.421875" defaultRowHeight="12.75"/>
  <cols>
    <col min="1" max="1" width="40.28125" style="2" customWidth="1"/>
    <col min="2" max="2" width="12.421875" style="2" customWidth="1"/>
    <col min="3" max="3" width="13.57421875" style="2" customWidth="1"/>
    <col min="4" max="4" width="11.421875" style="2" customWidth="1"/>
    <col min="5" max="5" width="10.8515625" style="2" customWidth="1"/>
    <col min="6" max="6" width="2.57421875" style="2" customWidth="1"/>
    <col min="7" max="16384" width="11.421875" style="2" customWidth="1"/>
  </cols>
  <sheetData>
    <row r="1" spans="1:6" ht="11.25">
      <c r="A1" s="214" t="s">
        <v>221</v>
      </c>
      <c r="B1" s="214"/>
      <c r="C1" s="214"/>
      <c r="D1" s="214"/>
      <c r="E1" s="214"/>
      <c r="F1" s="214"/>
    </row>
    <row r="3" spans="1:7" ht="12.75" customHeight="1">
      <c r="A3" s="223" t="s">
        <v>62</v>
      </c>
      <c r="B3" s="223"/>
      <c r="C3" s="223"/>
      <c r="D3" s="223"/>
      <c r="E3" s="223"/>
      <c r="F3" s="6"/>
      <c r="G3" s="6"/>
    </row>
    <row r="4" ht="8.25" customHeight="1"/>
    <row r="5" spans="2:5" ht="22.5" customHeight="1">
      <c r="B5" s="307" t="s">
        <v>329</v>
      </c>
      <c r="C5" s="308"/>
      <c r="D5" s="307" t="s">
        <v>63</v>
      </c>
      <c r="E5" s="308"/>
    </row>
    <row r="6" spans="1:5" ht="16.5" customHeight="1">
      <c r="A6" s="79"/>
      <c r="B6" s="7" t="s">
        <v>13</v>
      </c>
      <c r="C6" s="7" t="s">
        <v>14</v>
      </c>
      <c r="D6" s="7" t="s">
        <v>13</v>
      </c>
      <c r="E6" s="7" t="s">
        <v>14</v>
      </c>
    </row>
    <row r="7" spans="1:5" ht="17.25" customHeight="1">
      <c r="A7" s="10" t="s">
        <v>2</v>
      </c>
      <c r="B7" s="49">
        <v>1.9</v>
      </c>
      <c r="C7" s="50">
        <v>0</v>
      </c>
      <c r="D7" s="49">
        <v>2</v>
      </c>
      <c r="E7" s="50">
        <v>0.6</v>
      </c>
    </row>
    <row r="8" spans="1:5" ht="17.25" customHeight="1">
      <c r="A8" s="74" t="s">
        <v>3</v>
      </c>
      <c r="B8" s="49">
        <v>14.3</v>
      </c>
      <c r="C8" s="51">
        <v>2.9</v>
      </c>
      <c r="D8" s="49">
        <v>11.9</v>
      </c>
      <c r="E8" s="51">
        <v>4.2</v>
      </c>
    </row>
    <row r="9" spans="1:5" ht="17.25" customHeight="1">
      <c r="A9" s="74" t="s">
        <v>4</v>
      </c>
      <c r="B9" s="49">
        <v>19</v>
      </c>
      <c r="C9" s="51">
        <v>11.4</v>
      </c>
      <c r="D9" s="49">
        <v>19.8</v>
      </c>
      <c r="E9" s="51">
        <v>11</v>
      </c>
    </row>
    <row r="10" spans="1:5" ht="17.25" customHeight="1">
      <c r="A10" s="74" t="s">
        <v>5</v>
      </c>
      <c r="B10" s="49">
        <v>10.5</v>
      </c>
      <c r="C10" s="51">
        <v>15.2</v>
      </c>
      <c r="D10" s="49">
        <v>14.7</v>
      </c>
      <c r="E10" s="51">
        <v>17.2</v>
      </c>
    </row>
    <row r="11" spans="1:5" ht="17.25" customHeight="1">
      <c r="A11" s="74" t="s">
        <v>6</v>
      </c>
      <c r="B11" s="49">
        <v>27.6</v>
      </c>
      <c r="C11" s="51">
        <v>47.6</v>
      </c>
      <c r="D11" s="49">
        <v>22.9</v>
      </c>
      <c r="E11" s="51">
        <v>45.2</v>
      </c>
    </row>
    <row r="12" spans="1:5" ht="17.25" customHeight="1">
      <c r="A12" s="74" t="s">
        <v>7</v>
      </c>
      <c r="B12" s="49">
        <v>17.1</v>
      </c>
      <c r="C12" s="51">
        <v>6.7</v>
      </c>
      <c r="D12" s="49">
        <v>15.3</v>
      </c>
      <c r="E12" s="51">
        <v>4.2</v>
      </c>
    </row>
    <row r="13" spans="1:5" ht="17.25" customHeight="1">
      <c r="A13" s="80" t="s">
        <v>8</v>
      </c>
      <c r="B13" s="49">
        <v>3.8</v>
      </c>
      <c r="C13" s="51">
        <v>11.4</v>
      </c>
      <c r="D13" s="49">
        <v>3.1</v>
      </c>
      <c r="E13" s="51">
        <v>13.3</v>
      </c>
    </row>
    <row r="14" spans="1:5" ht="17.25" customHeight="1">
      <c r="A14" s="14" t="s">
        <v>1</v>
      </c>
      <c r="B14" s="49">
        <v>5.7</v>
      </c>
      <c r="C14" s="52">
        <v>4.8</v>
      </c>
      <c r="D14" s="49">
        <v>10.5</v>
      </c>
      <c r="E14" s="52">
        <v>4.2</v>
      </c>
    </row>
    <row r="15" spans="1:5" ht="15.75" customHeight="1">
      <c r="A15" s="81" t="s">
        <v>20</v>
      </c>
      <c r="B15" s="47">
        <f>SUM(B7:B14)</f>
        <v>99.9</v>
      </c>
      <c r="C15" s="47">
        <f>SUM(C7:C14)</f>
        <v>100</v>
      </c>
      <c r="D15" s="47">
        <f>SUM(D7:D14)</f>
        <v>100.2</v>
      </c>
      <c r="E15" s="47">
        <f>SUM(E7:E14)</f>
        <v>99.9</v>
      </c>
    </row>
    <row r="16" spans="1:5" ht="15.75" customHeight="1">
      <c r="A16" s="82" t="s">
        <v>21</v>
      </c>
      <c r="B16" s="83">
        <v>105</v>
      </c>
      <c r="C16" s="83">
        <v>105</v>
      </c>
      <c r="D16" s="83">
        <v>354</v>
      </c>
      <c r="E16" s="83">
        <v>354</v>
      </c>
    </row>
    <row r="17" ht="16.5" customHeight="1"/>
    <row r="18" spans="1:6" ht="12.75" customHeight="1">
      <c r="A18" s="223" t="s">
        <v>57</v>
      </c>
      <c r="B18" s="223"/>
      <c r="C18" s="223"/>
      <c r="D18" s="223"/>
      <c r="E18" s="223"/>
      <c r="F18" s="6"/>
    </row>
    <row r="19" ht="8.25" customHeight="1"/>
    <row r="20" spans="2:5" ht="22.5" customHeight="1">
      <c r="B20" s="307" t="s">
        <v>329</v>
      </c>
      <c r="C20" s="308"/>
      <c r="D20" s="307" t="s">
        <v>64</v>
      </c>
      <c r="E20" s="308"/>
    </row>
    <row r="21" spans="1:5" ht="17.25" customHeight="1">
      <c r="A21" s="10" t="s">
        <v>32</v>
      </c>
      <c r="B21" s="315">
        <v>96.2</v>
      </c>
      <c r="C21" s="315"/>
      <c r="D21" s="305">
        <v>86.4</v>
      </c>
      <c r="E21" s="306"/>
    </row>
    <row r="22" spans="1:5" ht="17.25" customHeight="1">
      <c r="A22" s="80" t="s">
        <v>33</v>
      </c>
      <c r="B22" s="315">
        <v>0</v>
      </c>
      <c r="C22" s="315"/>
      <c r="D22" s="311">
        <v>0.3</v>
      </c>
      <c r="E22" s="312"/>
    </row>
    <row r="23" spans="1:5" ht="17.25" customHeight="1">
      <c r="A23" s="80" t="s">
        <v>12</v>
      </c>
      <c r="B23" s="315">
        <v>0</v>
      </c>
      <c r="C23" s="315"/>
      <c r="D23" s="311">
        <v>0</v>
      </c>
      <c r="E23" s="312"/>
    </row>
    <row r="24" spans="1:8" ht="17.25" customHeight="1">
      <c r="A24" s="80" t="s">
        <v>34</v>
      </c>
      <c r="B24" s="315">
        <v>0</v>
      </c>
      <c r="C24" s="315"/>
      <c r="D24" s="311">
        <v>0</v>
      </c>
      <c r="E24" s="312"/>
      <c r="H24" s="137"/>
    </row>
    <row r="25" spans="1:5" ht="17.25" customHeight="1">
      <c r="A25" s="80" t="s">
        <v>35</v>
      </c>
      <c r="B25" s="315">
        <v>0</v>
      </c>
      <c r="C25" s="315"/>
      <c r="D25" s="311">
        <v>0</v>
      </c>
      <c r="E25" s="312"/>
    </row>
    <row r="26" spans="1:5" ht="17.25" customHeight="1">
      <c r="A26" s="80" t="s">
        <v>36</v>
      </c>
      <c r="B26" s="315">
        <v>0</v>
      </c>
      <c r="C26" s="315"/>
      <c r="D26" s="311">
        <v>0</v>
      </c>
      <c r="E26" s="312"/>
    </row>
    <row r="27" spans="1:5" ht="17.25" customHeight="1">
      <c r="A27" s="80" t="s">
        <v>37</v>
      </c>
      <c r="B27" s="315">
        <v>0</v>
      </c>
      <c r="C27" s="315"/>
      <c r="D27" s="311">
        <v>0.3</v>
      </c>
      <c r="E27" s="312"/>
    </row>
    <row r="28" spans="1:5" ht="17.25" customHeight="1">
      <c r="A28" s="80" t="s">
        <v>38</v>
      </c>
      <c r="B28" s="315">
        <v>1</v>
      </c>
      <c r="C28" s="315"/>
      <c r="D28" s="311">
        <v>0.6</v>
      </c>
      <c r="E28" s="312"/>
    </row>
    <row r="29" spans="1:5" ht="17.25" customHeight="1">
      <c r="A29" s="80" t="s">
        <v>39</v>
      </c>
      <c r="B29" s="315">
        <v>0</v>
      </c>
      <c r="C29" s="315"/>
      <c r="D29" s="311">
        <v>0</v>
      </c>
      <c r="E29" s="312"/>
    </row>
    <row r="30" spans="1:5" ht="17.25" customHeight="1">
      <c r="A30" s="80" t="s">
        <v>40</v>
      </c>
      <c r="B30" s="315">
        <v>0</v>
      </c>
      <c r="C30" s="315"/>
      <c r="D30" s="311">
        <v>0</v>
      </c>
      <c r="E30" s="312"/>
    </row>
    <row r="31" spans="1:5" ht="17.25" customHeight="1">
      <c r="A31" s="80" t="s">
        <v>41</v>
      </c>
      <c r="B31" s="315">
        <v>0</v>
      </c>
      <c r="C31" s="315"/>
      <c r="D31" s="311">
        <v>0</v>
      </c>
      <c r="E31" s="312"/>
    </row>
    <row r="32" spans="1:5" ht="17.25" customHeight="1">
      <c r="A32" s="80" t="s">
        <v>42</v>
      </c>
      <c r="B32" s="315">
        <v>0</v>
      </c>
      <c r="C32" s="315"/>
      <c r="D32" s="311">
        <v>0</v>
      </c>
      <c r="E32" s="312"/>
    </row>
    <row r="33" spans="1:5" ht="17.25" customHeight="1">
      <c r="A33" s="80" t="s">
        <v>43</v>
      </c>
      <c r="B33" s="315">
        <v>0</v>
      </c>
      <c r="C33" s="315"/>
      <c r="D33" s="311">
        <v>0</v>
      </c>
      <c r="E33" s="312"/>
    </row>
    <row r="34" spans="1:5" ht="17.25" customHeight="1">
      <c r="A34" s="80" t="s">
        <v>44</v>
      </c>
      <c r="B34" s="315">
        <v>0</v>
      </c>
      <c r="C34" s="315"/>
      <c r="D34" s="311">
        <v>0</v>
      </c>
      <c r="E34" s="312"/>
    </row>
    <row r="35" spans="1:5" ht="17.25" customHeight="1">
      <c r="A35" s="14" t="s">
        <v>1</v>
      </c>
      <c r="B35" s="315">
        <v>2.9</v>
      </c>
      <c r="C35" s="315"/>
      <c r="D35" s="313">
        <v>12.4</v>
      </c>
      <c r="E35" s="314"/>
    </row>
    <row r="36" spans="1:5" ht="15.75" customHeight="1">
      <c r="A36" s="81" t="s">
        <v>20</v>
      </c>
      <c r="B36" s="316">
        <f>SUM(B21:C35)</f>
        <v>100.10000000000001</v>
      </c>
      <c r="C36" s="317"/>
      <c r="D36" s="316">
        <f>SUM(D21:E35)</f>
        <v>100</v>
      </c>
      <c r="E36" s="317"/>
    </row>
    <row r="37" spans="1:5" ht="15.75" customHeight="1">
      <c r="A37" s="82" t="s">
        <v>21</v>
      </c>
      <c r="B37" s="309">
        <v>105</v>
      </c>
      <c r="C37" s="310"/>
      <c r="D37" s="309">
        <v>354</v>
      </c>
      <c r="E37" s="310"/>
    </row>
  </sheetData>
  <sheetProtection/>
  <mergeCells count="41">
    <mergeCell ref="B36:C36"/>
    <mergeCell ref="D36:E36"/>
    <mergeCell ref="B37:C37"/>
    <mergeCell ref="D37:E37"/>
    <mergeCell ref="B33:C33"/>
    <mergeCell ref="D33:E33"/>
    <mergeCell ref="B34:C34"/>
    <mergeCell ref="D34:E34"/>
    <mergeCell ref="B35:C35"/>
    <mergeCell ref="D35:E35"/>
    <mergeCell ref="B30:C30"/>
    <mergeCell ref="D30:E30"/>
    <mergeCell ref="B31:C31"/>
    <mergeCell ref="D31:E31"/>
    <mergeCell ref="B32:C32"/>
    <mergeCell ref="D32:E32"/>
    <mergeCell ref="B27:C27"/>
    <mergeCell ref="D27:E27"/>
    <mergeCell ref="B28:C28"/>
    <mergeCell ref="D28:E28"/>
    <mergeCell ref="B29:C29"/>
    <mergeCell ref="D29:E29"/>
    <mergeCell ref="B24:C24"/>
    <mergeCell ref="D24:E24"/>
    <mergeCell ref="B25:C25"/>
    <mergeCell ref="D25:E25"/>
    <mergeCell ref="B26:C26"/>
    <mergeCell ref="D26:E26"/>
    <mergeCell ref="B21:C21"/>
    <mergeCell ref="D21:E21"/>
    <mergeCell ref="B22:C22"/>
    <mergeCell ref="D22:E22"/>
    <mergeCell ref="B23:C23"/>
    <mergeCell ref="D23:E23"/>
    <mergeCell ref="A1:F1"/>
    <mergeCell ref="A3:E3"/>
    <mergeCell ref="B5:C5"/>
    <mergeCell ref="D5:E5"/>
    <mergeCell ref="A18:E18"/>
    <mergeCell ref="B20:C20"/>
    <mergeCell ref="D20:E2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H51"/>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8" ht="11.25">
      <c r="A1" s="214" t="s">
        <v>223</v>
      </c>
      <c r="B1" s="214"/>
      <c r="C1" s="214"/>
      <c r="D1" s="214"/>
      <c r="E1" s="214"/>
      <c r="F1" s="214"/>
      <c r="G1" s="214"/>
      <c r="H1" s="214"/>
    </row>
    <row r="3" spans="1:7" ht="11.25">
      <c r="A3" s="223" t="s">
        <v>61</v>
      </c>
      <c r="B3" s="223"/>
      <c r="C3" s="223"/>
      <c r="D3" s="223"/>
      <c r="E3" s="223"/>
      <c r="F3" s="223"/>
      <c r="G3" s="3"/>
    </row>
    <row r="4" spans="1:7" ht="8.25" customHeight="1">
      <c r="A4" s="3"/>
      <c r="B4" s="4"/>
      <c r="C4" s="4"/>
      <c r="D4" s="5"/>
      <c r="E4" s="6"/>
      <c r="F4" s="4"/>
      <c r="G4" s="3"/>
    </row>
    <row r="5" spans="1:7" ht="11.25">
      <c r="A5" s="318" t="s">
        <v>45</v>
      </c>
      <c r="B5" s="321" t="s">
        <v>46</v>
      </c>
      <c r="C5" s="215" t="s">
        <v>54</v>
      </c>
      <c r="D5" s="217" t="s">
        <v>45</v>
      </c>
      <c r="E5" s="218"/>
      <c r="F5" s="218"/>
      <c r="G5" s="219"/>
    </row>
    <row r="6" spans="1:7" ht="11.25">
      <c r="A6" s="319"/>
      <c r="B6" s="322"/>
      <c r="C6" s="216"/>
      <c r="D6" s="7" t="s">
        <v>47</v>
      </c>
      <c r="E6" s="7" t="s">
        <v>48</v>
      </c>
      <c r="F6" s="8" t="s">
        <v>0</v>
      </c>
      <c r="G6" s="9" t="s">
        <v>49</v>
      </c>
    </row>
    <row r="7" spans="1:7" ht="15" customHeight="1">
      <c r="A7" s="319"/>
      <c r="B7" s="252" t="s">
        <v>305</v>
      </c>
      <c r="C7" s="30" t="s">
        <v>305</v>
      </c>
      <c r="D7" s="12">
        <v>6248</v>
      </c>
      <c r="E7" s="12">
        <v>819</v>
      </c>
      <c r="F7" s="13">
        <f>SUM(D7:E7)</f>
        <v>7067</v>
      </c>
      <c r="G7" s="12">
        <v>134</v>
      </c>
    </row>
    <row r="8" spans="1:7" ht="11.25">
      <c r="A8" s="319"/>
      <c r="B8" s="254"/>
      <c r="C8" s="30" t="s">
        <v>306</v>
      </c>
      <c r="D8" s="15">
        <v>16467</v>
      </c>
      <c r="E8" s="15">
        <v>1825</v>
      </c>
      <c r="F8" s="13">
        <f>SUM(D8:E8)</f>
        <v>18292</v>
      </c>
      <c r="G8" s="15">
        <v>337</v>
      </c>
    </row>
    <row r="9" spans="1:7" ht="11.25">
      <c r="A9" s="319"/>
      <c r="B9" s="254"/>
      <c r="C9" s="20" t="s">
        <v>0</v>
      </c>
      <c r="D9" s="17">
        <f>SUM(D7:D8)</f>
        <v>22715</v>
      </c>
      <c r="E9" s="17">
        <f>SUM(E7:E8)</f>
        <v>2644</v>
      </c>
      <c r="F9" s="17">
        <f>SUM(F7:F8)</f>
        <v>25359</v>
      </c>
      <c r="G9" s="17">
        <f>SUM(G7:G8)</f>
        <v>471</v>
      </c>
    </row>
    <row r="10" spans="1:7" ht="11.25">
      <c r="A10" s="320"/>
      <c r="B10" s="230" t="s">
        <v>317</v>
      </c>
      <c r="C10" s="231"/>
      <c r="D10" s="17">
        <f>SUM(D9)</f>
        <v>22715</v>
      </c>
      <c r="E10" s="17">
        <f>SUM(E9)</f>
        <v>2644</v>
      </c>
      <c r="F10" s="17">
        <f>SUM(F9)</f>
        <v>25359</v>
      </c>
      <c r="G10" s="17">
        <f>SUM(G9)</f>
        <v>471</v>
      </c>
    </row>
    <row r="11" spans="1:7" ht="11.25">
      <c r="A11" s="30" t="s">
        <v>318</v>
      </c>
      <c r="C11" s="18"/>
      <c r="D11" s="13"/>
      <c r="E11" s="13"/>
      <c r="F11" s="13"/>
      <c r="G11" s="13"/>
    </row>
    <row r="12" spans="1:7" ht="11.25">
      <c r="A12" s="78"/>
      <c r="B12" s="18"/>
      <c r="C12" s="18"/>
      <c r="D12" s="13"/>
      <c r="E12" s="13"/>
      <c r="F12" s="13"/>
      <c r="G12" s="13"/>
    </row>
    <row r="13" spans="1:7" ht="16.5" customHeight="1">
      <c r="A13" s="25"/>
      <c r="B13" s="25"/>
      <c r="C13" s="25"/>
      <c r="D13" s="7" t="s">
        <v>47</v>
      </c>
      <c r="E13" s="7" t="s">
        <v>48</v>
      </c>
      <c r="F13" s="8" t="s">
        <v>0</v>
      </c>
      <c r="G13" s="24"/>
    </row>
    <row r="14" spans="1:7" ht="12.75" customHeight="1">
      <c r="A14" s="318" t="s">
        <v>50</v>
      </c>
      <c r="B14" s="97" t="s">
        <v>287</v>
      </c>
      <c r="C14" s="98"/>
      <c r="D14" s="36">
        <v>826</v>
      </c>
      <c r="E14" s="36">
        <v>58</v>
      </c>
      <c r="F14" s="37">
        <f>SUM(D14:E14)</f>
        <v>884</v>
      </c>
      <c r="G14" s="26"/>
    </row>
    <row r="15" spans="1:7" ht="11.25">
      <c r="A15" s="334"/>
      <c r="B15" s="99" t="s">
        <v>288</v>
      </c>
      <c r="C15" s="100"/>
      <c r="D15" s="38">
        <v>3243</v>
      </c>
      <c r="E15" s="38">
        <v>322</v>
      </c>
      <c r="F15" s="39">
        <f>SUM(D15:E15)</f>
        <v>3565</v>
      </c>
      <c r="G15" s="27"/>
    </row>
    <row r="16" spans="1:7" ht="11.25">
      <c r="A16" s="23"/>
      <c r="B16" s="23"/>
      <c r="C16" s="23"/>
      <c r="D16" s="23"/>
      <c r="E16" s="23"/>
      <c r="F16" s="6"/>
      <c r="G16" s="27"/>
    </row>
    <row r="17" spans="1:7" ht="11.25">
      <c r="A17" s="223" t="s">
        <v>58</v>
      </c>
      <c r="B17" s="223"/>
      <c r="C17" s="223"/>
      <c r="D17" s="223"/>
      <c r="E17" s="223"/>
      <c r="F17" s="223"/>
      <c r="G17" s="3"/>
    </row>
    <row r="18" spans="1:7" ht="8.25" customHeight="1">
      <c r="A18" s="6"/>
      <c r="B18" s="23"/>
      <c r="C18" s="23"/>
      <c r="D18" s="23"/>
      <c r="E18" s="23"/>
      <c r="F18" s="6"/>
      <c r="G18" s="27"/>
    </row>
    <row r="19" spans="1:7" ht="15.75" customHeight="1">
      <c r="A19" s="6"/>
      <c r="B19" s="23"/>
      <c r="C19" s="23"/>
      <c r="D19" s="7" t="s">
        <v>47</v>
      </c>
      <c r="E19" s="7" t="s">
        <v>48</v>
      </c>
      <c r="F19" s="8" t="s">
        <v>0</v>
      </c>
      <c r="G19" s="27"/>
    </row>
    <row r="20" spans="1:7" ht="11.25">
      <c r="A20" s="246" t="s">
        <v>309</v>
      </c>
      <c r="B20" s="247"/>
      <c r="C20" s="248"/>
      <c r="D20" s="29">
        <v>18794</v>
      </c>
      <c r="E20" s="29">
        <v>2140</v>
      </c>
      <c r="F20" s="17">
        <f>SUM(D20:E20)</f>
        <v>20934</v>
      </c>
      <c r="G20" s="27"/>
    </row>
    <row r="21" spans="1:7" ht="11.25">
      <c r="A21" s="243" t="s">
        <v>310</v>
      </c>
      <c r="B21" s="243"/>
      <c r="C21" s="243"/>
      <c r="D21" s="243"/>
      <c r="E21" s="243"/>
      <c r="F21" s="243"/>
      <c r="G21" s="27"/>
    </row>
    <row r="22" spans="1:7" ht="11.25">
      <c r="A22" s="30"/>
      <c r="B22" s="31"/>
      <c r="C22" s="31"/>
      <c r="D22" s="27"/>
      <c r="E22" s="27"/>
      <c r="F22" s="27"/>
      <c r="G22" s="27"/>
    </row>
    <row r="23" spans="1:7" ht="11.25">
      <c r="A23" s="223" t="s">
        <v>59</v>
      </c>
      <c r="B23" s="223"/>
      <c r="C23" s="223"/>
      <c r="D23" s="223"/>
      <c r="E23" s="223"/>
      <c r="F23" s="223"/>
      <c r="G23" s="3"/>
    </row>
    <row r="24" spans="1:7" ht="8.25" customHeight="1">
      <c r="A24" s="3"/>
      <c r="B24" s="23"/>
      <c r="C24" s="23"/>
      <c r="D24" s="6"/>
      <c r="E24" s="4"/>
      <c r="F24" s="4"/>
      <c r="G24" s="27"/>
    </row>
    <row r="25" spans="1:7" ht="16.5" customHeight="1">
      <c r="A25" s="23"/>
      <c r="B25" s="23"/>
      <c r="C25" s="7" t="s">
        <v>54</v>
      </c>
      <c r="D25" s="7" t="s">
        <v>47</v>
      </c>
      <c r="E25" s="7" t="s">
        <v>48</v>
      </c>
      <c r="F25" s="8" t="s">
        <v>0</v>
      </c>
      <c r="G25" s="27"/>
    </row>
    <row r="26" spans="1:7" ht="11.25">
      <c r="A26" s="251" t="s">
        <v>289</v>
      </c>
      <c r="B26" s="252"/>
      <c r="C26" s="30" t="s">
        <v>305</v>
      </c>
      <c r="D26" s="12">
        <v>14998</v>
      </c>
      <c r="E26" s="11">
        <v>1719</v>
      </c>
      <c r="F26" s="32">
        <f>SUM(D26:E26)</f>
        <v>16717</v>
      </c>
      <c r="G26" s="27"/>
    </row>
    <row r="27" spans="1:7" ht="11.25">
      <c r="A27" s="253"/>
      <c r="B27" s="254"/>
      <c r="C27" s="30" t="s">
        <v>306</v>
      </c>
      <c r="D27" s="15">
        <v>5844</v>
      </c>
      <c r="E27" s="11">
        <v>736</v>
      </c>
      <c r="F27" s="33">
        <f>SUM(D27:E27)</f>
        <v>6580</v>
      </c>
      <c r="G27" s="27"/>
    </row>
    <row r="28" spans="1:7" ht="11.25">
      <c r="A28" s="255"/>
      <c r="B28" s="256"/>
      <c r="C28" s="20" t="s">
        <v>0</v>
      </c>
      <c r="D28" s="17">
        <f>SUM(D26:D27)</f>
        <v>20842</v>
      </c>
      <c r="E28" s="17">
        <f>SUM(E26:E27)</f>
        <v>2455</v>
      </c>
      <c r="F28" s="17">
        <f>SUM(F26:F27)</f>
        <v>23297</v>
      </c>
      <c r="G28" s="27"/>
    </row>
    <row r="29" spans="1:7" ht="11.25">
      <c r="A29" s="251" t="s">
        <v>290</v>
      </c>
      <c r="B29" s="252"/>
      <c r="C29" s="30" t="s">
        <v>305</v>
      </c>
      <c r="D29" s="12">
        <v>13541</v>
      </c>
      <c r="E29" s="12">
        <v>1516</v>
      </c>
      <c r="F29" s="32">
        <f>SUM(D29:E29)</f>
        <v>15057</v>
      </c>
      <c r="G29" s="23"/>
    </row>
    <row r="30" spans="1:7" ht="11.25">
      <c r="A30" s="253"/>
      <c r="B30" s="254"/>
      <c r="C30" s="30" t="s">
        <v>306</v>
      </c>
      <c r="D30" s="15">
        <v>5011</v>
      </c>
      <c r="E30" s="15">
        <v>636</v>
      </c>
      <c r="F30" s="33">
        <f>SUM(D30:E30)</f>
        <v>5647</v>
      </c>
      <c r="G30" s="23"/>
    </row>
    <row r="31" spans="1:7" ht="11.25">
      <c r="A31" s="255"/>
      <c r="B31" s="256"/>
      <c r="C31" s="20" t="s">
        <v>0</v>
      </c>
      <c r="D31" s="17">
        <f>SUM(D29:D30)</f>
        <v>18552</v>
      </c>
      <c r="E31" s="17">
        <f>SUM(E29:E30)</f>
        <v>2152</v>
      </c>
      <c r="F31" s="17">
        <f>SUM(F29:F30)</f>
        <v>20704</v>
      </c>
      <c r="G31" s="23"/>
    </row>
    <row r="32" spans="1:7" ht="12.75" customHeight="1">
      <c r="A32" s="224" t="s">
        <v>291</v>
      </c>
      <c r="B32" s="225"/>
      <c r="C32" s="30" t="s">
        <v>305</v>
      </c>
      <c r="D32" s="12">
        <v>1005</v>
      </c>
      <c r="E32" s="11">
        <v>92</v>
      </c>
      <c r="F32" s="32">
        <f>SUM(D32:E32)</f>
        <v>1097</v>
      </c>
      <c r="G32" s="23"/>
    </row>
    <row r="33" spans="1:7" ht="12.75" customHeight="1">
      <c r="A33" s="226"/>
      <c r="B33" s="227"/>
      <c r="C33" s="30" t="s">
        <v>306</v>
      </c>
      <c r="D33" s="15">
        <v>307</v>
      </c>
      <c r="E33" s="11">
        <v>20</v>
      </c>
      <c r="F33" s="33">
        <f>SUM(D33:E33)</f>
        <v>327</v>
      </c>
      <c r="G33" s="23"/>
    </row>
    <row r="34" spans="1:7" ht="12.75" customHeight="1">
      <c r="A34" s="228"/>
      <c r="B34" s="229"/>
      <c r="C34" s="20" t="s">
        <v>0</v>
      </c>
      <c r="D34" s="17">
        <f>SUM(D32:D33)</f>
        <v>1312</v>
      </c>
      <c r="E34" s="17">
        <f>SUM(E32:E33)</f>
        <v>112</v>
      </c>
      <c r="F34" s="17">
        <f>SUM(F32:F33)</f>
        <v>1424</v>
      </c>
      <c r="G34" s="23"/>
    </row>
    <row r="35" spans="1:7" ht="12.75" customHeight="1">
      <c r="A35" s="224" t="s">
        <v>292</v>
      </c>
      <c r="B35" s="225"/>
      <c r="C35" s="30" t="s">
        <v>305</v>
      </c>
      <c r="D35" s="12">
        <v>886</v>
      </c>
      <c r="E35" s="11">
        <v>75</v>
      </c>
      <c r="F35" s="32">
        <f>SUM(D35:E35)</f>
        <v>961</v>
      </c>
      <c r="G35" s="34"/>
    </row>
    <row r="36" spans="1:7" ht="12.75" customHeight="1">
      <c r="A36" s="226"/>
      <c r="B36" s="227"/>
      <c r="C36" s="30" t="s">
        <v>306</v>
      </c>
      <c r="D36" s="15">
        <v>270</v>
      </c>
      <c r="E36" s="11">
        <v>18</v>
      </c>
      <c r="F36" s="33">
        <f>SUM(D36:E36)</f>
        <v>288</v>
      </c>
      <c r="G36" s="34"/>
    </row>
    <row r="37" spans="1:7" ht="12.75" customHeight="1">
      <c r="A37" s="226"/>
      <c r="B37" s="227"/>
      <c r="C37" s="20" t="s">
        <v>0</v>
      </c>
      <c r="D37" s="17">
        <f>SUM(D35:D36)</f>
        <v>1156</v>
      </c>
      <c r="E37" s="17">
        <f>SUM(E35:E36)</f>
        <v>93</v>
      </c>
      <c r="F37" s="17">
        <f>SUM(F35:F36)</f>
        <v>1249</v>
      </c>
      <c r="G37" s="34"/>
    </row>
    <row r="38" spans="1:7" ht="12.75" customHeight="1">
      <c r="A38" s="335" t="s">
        <v>239</v>
      </c>
      <c r="B38" s="336"/>
      <c r="C38" s="337"/>
      <c r="D38" s="17">
        <v>1680</v>
      </c>
      <c r="E38" s="17">
        <v>371</v>
      </c>
      <c r="F38" s="17">
        <v>2051</v>
      </c>
      <c r="G38" s="34"/>
    </row>
    <row r="39" spans="1:7" ht="12.75" customHeight="1">
      <c r="A39" s="22" t="s">
        <v>240</v>
      </c>
      <c r="B39" s="22"/>
      <c r="C39" s="18"/>
      <c r="D39" s="13"/>
      <c r="E39" s="13"/>
      <c r="F39" s="13"/>
      <c r="G39" s="34"/>
    </row>
    <row r="40" spans="1:7" ht="11.25">
      <c r="A40" s="27"/>
      <c r="B40" s="27"/>
      <c r="C40" s="27"/>
      <c r="D40" s="35"/>
      <c r="E40" s="35"/>
      <c r="F40" s="35"/>
      <c r="G40" s="23"/>
    </row>
    <row r="41" spans="1:7" ht="11.25">
      <c r="A41" s="223" t="s">
        <v>119</v>
      </c>
      <c r="B41" s="223"/>
      <c r="C41" s="223"/>
      <c r="D41" s="223"/>
      <c r="E41" s="223"/>
      <c r="F41" s="223"/>
      <c r="G41" s="3"/>
    </row>
    <row r="42" spans="1:7" ht="8.25" customHeight="1">
      <c r="A42" s="3"/>
      <c r="B42" s="23"/>
      <c r="C42" s="23"/>
      <c r="D42" s="23"/>
      <c r="E42" s="23"/>
      <c r="F42" s="23"/>
      <c r="G42" s="23"/>
    </row>
    <row r="43" spans="1:7" ht="17.25" customHeight="1">
      <c r="A43" s="25"/>
      <c r="B43" s="25"/>
      <c r="C43" s="25"/>
      <c r="D43" s="7" t="s">
        <v>47</v>
      </c>
      <c r="E43" s="7" t="s">
        <v>48</v>
      </c>
      <c r="F43" s="8" t="s">
        <v>0</v>
      </c>
      <c r="G43" s="23"/>
    </row>
    <row r="44" spans="1:7" ht="27" customHeight="1">
      <c r="A44" s="224" t="s">
        <v>65</v>
      </c>
      <c r="B44" s="244"/>
      <c r="C44" s="225"/>
      <c r="D44" s="36">
        <v>93031</v>
      </c>
      <c r="E44" s="36">
        <v>12319</v>
      </c>
      <c r="F44" s="37">
        <f>SUM(D44:E44)</f>
        <v>105350</v>
      </c>
      <c r="G44" s="23"/>
    </row>
    <row r="45" spans="1:7" ht="12.75" customHeight="1">
      <c r="A45" s="228" t="s">
        <v>120</v>
      </c>
      <c r="B45" s="232"/>
      <c r="C45" s="229"/>
      <c r="D45" s="38">
        <v>21973</v>
      </c>
      <c r="E45" s="38">
        <v>2633</v>
      </c>
      <c r="F45" s="39">
        <f>SUM(D45:E45)</f>
        <v>24606</v>
      </c>
      <c r="G45" s="23"/>
    </row>
    <row r="46" spans="1:7" ht="11.25">
      <c r="A46" s="27" t="s">
        <v>66</v>
      </c>
      <c r="B46" s="27"/>
      <c r="C46" s="27"/>
      <c r="D46" s="27"/>
      <c r="E46" s="27"/>
      <c r="F46" s="23"/>
      <c r="G46" s="23"/>
    </row>
    <row r="47" spans="1:7" ht="11.25">
      <c r="A47" s="27"/>
      <c r="B47" s="27"/>
      <c r="C47" s="27"/>
      <c r="D47" s="27"/>
      <c r="E47" s="27"/>
      <c r="F47" s="23"/>
      <c r="G47" s="23"/>
    </row>
    <row r="48" spans="1:7" ht="11.25">
      <c r="A48" s="223" t="s">
        <v>60</v>
      </c>
      <c r="B48" s="223"/>
      <c r="C48" s="223"/>
      <c r="D48" s="223"/>
      <c r="E48" s="223"/>
      <c r="F48" s="223"/>
      <c r="G48" s="3"/>
    </row>
    <row r="49" spans="1:7" ht="8.25" customHeight="1">
      <c r="A49" s="40"/>
      <c r="B49" s="6"/>
      <c r="C49" s="6"/>
      <c r="D49" s="4"/>
      <c r="F49" s="23"/>
      <c r="G49" s="23"/>
    </row>
    <row r="50" spans="1:7" ht="11.25">
      <c r="A50" s="85" t="s">
        <v>51</v>
      </c>
      <c r="B50" s="85" t="s">
        <v>52</v>
      </c>
      <c r="C50" s="257" t="s">
        <v>53</v>
      </c>
      <c r="D50" s="258"/>
      <c r="E50" s="239" t="s">
        <v>0</v>
      </c>
      <c r="F50" s="240"/>
      <c r="G50" s="23"/>
    </row>
    <row r="51" spans="1:7" ht="11.25">
      <c r="A51" s="86">
        <v>367</v>
      </c>
      <c r="B51" s="86">
        <v>108</v>
      </c>
      <c r="C51" s="237">
        <v>7</v>
      </c>
      <c r="D51" s="238"/>
      <c r="E51" s="241">
        <f>SUM(A51:D51)</f>
        <v>482</v>
      </c>
      <c r="F51" s="242"/>
      <c r="G51" s="23"/>
    </row>
  </sheetData>
  <sheetProtection/>
  <mergeCells count="26">
    <mergeCell ref="A26:B28"/>
    <mergeCell ref="A29:B31"/>
    <mergeCell ref="A32:B34"/>
    <mergeCell ref="A35:B37"/>
    <mergeCell ref="A38:C38"/>
    <mergeCell ref="C51:D51"/>
    <mergeCell ref="D5:G5"/>
    <mergeCell ref="B7:B9"/>
    <mergeCell ref="B10:C10"/>
    <mergeCell ref="E51:F51"/>
    <mergeCell ref="A41:F41"/>
    <mergeCell ref="A44:C44"/>
    <mergeCell ref="A45:C45"/>
    <mergeCell ref="A48:F48"/>
    <mergeCell ref="C50:D50"/>
    <mergeCell ref="E50:F50"/>
    <mergeCell ref="A1:H1"/>
    <mergeCell ref="A17:F17"/>
    <mergeCell ref="A20:C20"/>
    <mergeCell ref="A21:F21"/>
    <mergeCell ref="A23:F23"/>
    <mergeCell ref="A14:A15"/>
    <mergeCell ref="A3:F3"/>
    <mergeCell ref="A5:A10"/>
    <mergeCell ref="B5:B6"/>
    <mergeCell ref="C5:C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28:F35" formula="1"/>
  </ignoredErrors>
</worksheet>
</file>

<file path=xl/worksheets/sheet27.xml><?xml version="1.0" encoding="utf-8"?>
<worksheet xmlns="http://schemas.openxmlformats.org/spreadsheetml/2006/main" xmlns:r="http://schemas.openxmlformats.org/officeDocument/2006/relationships">
  <dimension ref="A1:P47"/>
  <sheetViews>
    <sheetView showGridLines="0" zoomScalePageLayoutView="0" workbookViewId="0" topLeftCell="A1">
      <selection activeCell="A1" sqref="A1:I1"/>
    </sheetView>
  </sheetViews>
  <sheetFormatPr defaultColWidth="11.421875" defaultRowHeight="12.75"/>
  <cols>
    <col min="1" max="1" width="31.140625" style="2" customWidth="1"/>
    <col min="2" max="2" width="10.57421875" style="2" customWidth="1"/>
    <col min="3" max="3" width="10.28125" style="2" customWidth="1"/>
    <col min="4" max="4" width="9.7109375" style="2" customWidth="1"/>
    <col min="5" max="5" width="11.421875" style="2" customWidth="1"/>
    <col min="6" max="6" width="8.7109375" style="2" customWidth="1"/>
    <col min="7" max="7" width="7.421875" style="2" customWidth="1"/>
    <col min="8" max="8" width="7.7109375" style="2" customWidth="1"/>
    <col min="9" max="9" width="3.140625" style="2" customWidth="1"/>
    <col min="10" max="16384" width="11.421875" style="2" customWidth="1"/>
  </cols>
  <sheetData>
    <row r="1" spans="1:9" ht="11.25">
      <c r="A1" s="214" t="s">
        <v>223</v>
      </c>
      <c r="B1" s="214"/>
      <c r="C1" s="214"/>
      <c r="D1" s="214"/>
      <c r="E1" s="214"/>
      <c r="F1" s="214"/>
      <c r="G1" s="214"/>
      <c r="H1" s="214"/>
      <c r="I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64">
        <v>26.4</v>
      </c>
      <c r="C12" s="56">
        <v>0.9</v>
      </c>
      <c r="D12" s="64">
        <v>11.1</v>
      </c>
      <c r="E12" s="56">
        <v>9.1</v>
      </c>
      <c r="F12" s="64">
        <v>52.5</v>
      </c>
      <c r="G12" s="56">
        <v>0</v>
      </c>
      <c r="H12" s="59">
        <f>SUM(B12:G12)</f>
        <v>100</v>
      </c>
    </row>
    <row r="13" spans="1:8" ht="11.25">
      <c r="A13" s="65" t="s">
        <v>21</v>
      </c>
      <c r="B13" s="64"/>
      <c r="C13" s="58"/>
      <c r="D13" s="64"/>
      <c r="E13" s="58"/>
      <c r="F13" s="64"/>
      <c r="G13" s="66"/>
      <c r="H13" s="67">
        <v>22087</v>
      </c>
    </row>
    <row r="14" spans="1:8" ht="11.25">
      <c r="A14" s="63" t="s">
        <v>63</v>
      </c>
      <c r="B14" s="56">
        <v>26.5</v>
      </c>
      <c r="C14" s="56">
        <v>1</v>
      </c>
      <c r="D14" s="56">
        <v>11.6</v>
      </c>
      <c r="E14" s="56">
        <v>8.9</v>
      </c>
      <c r="F14" s="56">
        <v>52</v>
      </c>
      <c r="G14" s="50">
        <v>0</v>
      </c>
      <c r="H14" s="59">
        <f>SUM(B14:G14)</f>
        <v>100</v>
      </c>
    </row>
    <row r="15" spans="1:8" ht="11.25">
      <c r="A15" s="65" t="s">
        <v>21</v>
      </c>
      <c r="B15" s="58"/>
      <c r="C15" s="58"/>
      <c r="D15" s="58"/>
      <c r="E15" s="58"/>
      <c r="F15" s="58"/>
      <c r="G15" s="66"/>
      <c r="H15" s="67">
        <v>24171</v>
      </c>
    </row>
    <row r="16" spans="1:8" ht="16.5" customHeight="1">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8" ht="12.75" customHeight="1">
      <c r="A19" s="263" t="s">
        <v>15</v>
      </c>
      <c r="B19" s="326" t="s">
        <v>311</v>
      </c>
      <c r="C19" s="327"/>
      <c r="D19" s="326" t="s">
        <v>63</v>
      </c>
      <c r="E19" s="327"/>
      <c r="F19" s="64"/>
      <c r="G19" s="68"/>
      <c r="H19" s="69"/>
    </row>
    <row r="20" spans="1:8" ht="21.75" customHeight="1">
      <c r="A20" s="264"/>
      <c r="B20" s="328"/>
      <c r="C20" s="329"/>
      <c r="D20" s="328"/>
      <c r="E20" s="329"/>
      <c r="F20" s="64"/>
      <c r="G20" s="68"/>
      <c r="H20" s="69"/>
    </row>
    <row r="21" spans="1:8" ht="11.25">
      <c r="A21" s="71" t="s">
        <v>22</v>
      </c>
      <c r="B21" s="272">
        <v>7.3</v>
      </c>
      <c r="C21" s="273"/>
      <c r="D21" s="272">
        <v>7</v>
      </c>
      <c r="E21" s="273"/>
      <c r="F21" s="64"/>
      <c r="G21" s="68"/>
      <c r="H21" s="69"/>
    </row>
    <row r="22" spans="1:8" ht="11.25">
      <c r="A22" s="71" t="s">
        <v>23</v>
      </c>
      <c r="B22" s="259">
        <v>23.3</v>
      </c>
      <c r="C22" s="260"/>
      <c r="D22" s="259">
        <v>23.2</v>
      </c>
      <c r="E22" s="260"/>
      <c r="F22" s="64"/>
      <c r="G22" s="68"/>
      <c r="H22" s="69"/>
    </row>
    <row r="23" spans="1:8" ht="11.25">
      <c r="A23" s="71" t="s">
        <v>24</v>
      </c>
      <c r="B23" s="259">
        <v>14.4</v>
      </c>
      <c r="C23" s="260"/>
      <c r="D23" s="259">
        <v>14.4</v>
      </c>
      <c r="E23" s="260"/>
      <c r="F23" s="64"/>
      <c r="G23" s="68"/>
      <c r="H23" s="69"/>
    </row>
    <row r="24" spans="1:8" ht="11.25">
      <c r="A24" s="71" t="s">
        <v>25</v>
      </c>
      <c r="B24" s="259">
        <v>15</v>
      </c>
      <c r="C24" s="260"/>
      <c r="D24" s="259">
        <v>14.8</v>
      </c>
      <c r="E24" s="260"/>
      <c r="F24" s="64"/>
      <c r="G24" s="68"/>
      <c r="H24" s="69"/>
    </row>
    <row r="25" spans="1:8" ht="11.25">
      <c r="A25" s="71" t="s">
        <v>26</v>
      </c>
      <c r="B25" s="259">
        <v>12.2</v>
      </c>
      <c r="C25" s="260"/>
      <c r="D25" s="259">
        <v>11.9</v>
      </c>
      <c r="E25" s="260"/>
      <c r="F25" s="64"/>
      <c r="G25" s="68"/>
      <c r="H25" s="69"/>
    </row>
    <row r="26" spans="1:8" ht="11.25">
      <c r="A26" s="71" t="s">
        <v>27</v>
      </c>
      <c r="B26" s="259">
        <v>10.7</v>
      </c>
      <c r="C26" s="260"/>
      <c r="D26" s="259">
        <v>10.9</v>
      </c>
      <c r="E26" s="260"/>
      <c r="F26" s="64"/>
      <c r="G26" s="68"/>
      <c r="H26" s="69"/>
    </row>
    <row r="27" spans="1:8" ht="11.25">
      <c r="A27" s="71" t="s">
        <v>28</v>
      </c>
      <c r="B27" s="259">
        <v>8.7</v>
      </c>
      <c r="C27" s="260"/>
      <c r="D27" s="259">
        <v>8.9</v>
      </c>
      <c r="E27" s="260"/>
      <c r="F27" s="64"/>
      <c r="G27" s="68"/>
      <c r="H27" s="69"/>
    </row>
    <row r="28" spans="1:8" ht="11.25">
      <c r="A28" s="71" t="s">
        <v>29</v>
      </c>
      <c r="B28" s="259">
        <v>5.6</v>
      </c>
      <c r="C28" s="260"/>
      <c r="D28" s="259">
        <v>5.8</v>
      </c>
      <c r="E28" s="260"/>
      <c r="F28" s="64"/>
      <c r="G28" s="68"/>
      <c r="H28" s="69"/>
    </row>
    <row r="29" spans="1:8" ht="11.25">
      <c r="A29" s="71" t="s">
        <v>30</v>
      </c>
      <c r="B29" s="259">
        <v>2.3</v>
      </c>
      <c r="C29" s="260"/>
      <c r="D29" s="259">
        <v>2.6</v>
      </c>
      <c r="E29" s="260"/>
      <c r="F29" s="64"/>
      <c r="G29" s="68"/>
      <c r="H29" s="69"/>
    </row>
    <row r="30" spans="1:8" ht="11.25">
      <c r="A30" s="71" t="s">
        <v>1</v>
      </c>
      <c r="B30" s="274">
        <v>0.5</v>
      </c>
      <c r="C30" s="275"/>
      <c r="D30" s="274">
        <v>0.5</v>
      </c>
      <c r="E30" s="275"/>
      <c r="F30" s="64"/>
      <c r="G30" s="68"/>
      <c r="H30" s="69"/>
    </row>
    <row r="31" spans="1:8" ht="11.25">
      <c r="A31" s="63" t="s">
        <v>0</v>
      </c>
      <c r="B31" s="266">
        <f>SUM(B21:B30)</f>
        <v>100</v>
      </c>
      <c r="C31" s="267"/>
      <c r="D31" s="266">
        <f>SUM(D21:D30)</f>
        <v>100.00000000000001</v>
      </c>
      <c r="E31" s="267"/>
      <c r="F31" s="64"/>
      <c r="G31" s="68"/>
      <c r="H31" s="69"/>
    </row>
    <row r="32" spans="1:8" ht="11.25">
      <c r="A32" s="65" t="s">
        <v>21</v>
      </c>
      <c r="B32" s="261">
        <v>22087</v>
      </c>
      <c r="C32" s="262"/>
      <c r="D32" s="261">
        <v>24171</v>
      </c>
      <c r="E32" s="262"/>
      <c r="F32" s="64"/>
      <c r="G32" s="68"/>
      <c r="H32" s="69"/>
    </row>
    <row r="33" spans="1:8" ht="16.5" customHeight="1">
      <c r="A33" s="54"/>
      <c r="B33" s="64"/>
      <c r="C33" s="64"/>
      <c r="D33" s="64"/>
      <c r="E33" s="64"/>
      <c r="F33" s="64"/>
      <c r="G33" s="68"/>
      <c r="H33" s="69"/>
    </row>
    <row r="34" spans="1:16" ht="12.75" customHeight="1">
      <c r="A34" s="223" t="s">
        <v>81</v>
      </c>
      <c r="B34" s="223"/>
      <c r="C34" s="223"/>
      <c r="D34" s="223"/>
      <c r="E34" s="223"/>
      <c r="F34" s="223"/>
      <c r="G34" s="223"/>
      <c r="H34" s="223"/>
      <c r="I34" s="72"/>
      <c r="J34" s="72"/>
      <c r="K34" s="72"/>
      <c r="L34" s="72"/>
      <c r="M34" s="72"/>
      <c r="N34" s="72"/>
      <c r="O34" s="72"/>
      <c r="P34" s="72"/>
    </row>
    <row r="35" ht="8.25" customHeight="1"/>
    <row r="36" spans="2:3" ht="18" customHeight="1">
      <c r="B36" s="217" t="s">
        <v>312</v>
      </c>
      <c r="C36" s="219"/>
    </row>
    <row r="37" spans="1:3" ht="18.75" customHeight="1">
      <c r="A37" s="73" t="s">
        <v>68</v>
      </c>
      <c r="B37" s="278">
        <v>2513</v>
      </c>
      <c r="C37" s="279"/>
    </row>
    <row r="38" spans="1:3" ht="41.25" customHeight="1">
      <c r="A38" s="74" t="s">
        <v>69</v>
      </c>
      <c r="B38" s="276">
        <v>3250</v>
      </c>
      <c r="C38" s="277"/>
    </row>
    <row r="39" spans="1:3" ht="21.75" customHeight="1">
      <c r="A39" s="74" t="s">
        <v>75</v>
      </c>
      <c r="B39" s="276">
        <v>24</v>
      </c>
      <c r="C39" s="277"/>
    </row>
    <row r="40" spans="1:3" ht="15.75" customHeight="1">
      <c r="A40" s="74" t="s">
        <v>70</v>
      </c>
      <c r="B40" s="276">
        <v>407</v>
      </c>
      <c r="C40" s="277"/>
    </row>
    <row r="41" spans="1:3" ht="29.25" customHeight="1">
      <c r="A41" s="74" t="s">
        <v>72</v>
      </c>
      <c r="B41" s="276">
        <v>2375</v>
      </c>
      <c r="C41" s="277"/>
    </row>
    <row r="42" spans="1:3" ht="16.5" customHeight="1">
      <c r="A42" s="74" t="s">
        <v>31</v>
      </c>
      <c r="B42" s="276">
        <v>241</v>
      </c>
      <c r="C42" s="277"/>
    </row>
    <row r="43" spans="1:3" ht="29.25" customHeight="1">
      <c r="A43" s="74" t="s">
        <v>71</v>
      </c>
      <c r="B43" s="276">
        <v>10955</v>
      </c>
      <c r="C43" s="277"/>
    </row>
    <row r="44" spans="1:3" ht="26.25" customHeight="1">
      <c r="A44" s="74" t="s">
        <v>73</v>
      </c>
      <c r="B44" s="276">
        <v>1818</v>
      </c>
      <c r="C44" s="277"/>
    </row>
    <row r="45" spans="1:3" ht="30.75" customHeight="1">
      <c r="A45" s="74" t="s">
        <v>76</v>
      </c>
      <c r="B45" s="276">
        <v>165</v>
      </c>
      <c r="C45" s="277"/>
    </row>
    <row r="46" spans="1:3" ht="30" customHeight="1">
      <c r="A46" s="74" t="s">
        <v>74</v>
      </c>
      <c r="B46" s="276">
        <v>1410</v>
      </c>
      <c r="C46" s="277"/>
    </row>
    <row r="47" spans="1:3" ht="16.5" customHeight="1">
      <c r="A47" s="75" t="s">
        <v>67</v>
      </c>
      <c r="B47" s="280">
        <v>2696</v>
      </c>
      <c r="C47" s="281"/>
    </row>
  </sheetData>
  <sheetProtection/>
  <mergeCells count="50">
    <mergeCell ref="B46:C46"/>
    <mergeCell ref="B47:C47"/>
    <mergeCell ref="B44:C44"/>
    <mergeCell ref="B45:C45"/>
    <mergeCell ref="B42:C42"/>
    <mergeCell ref="B43:C43"/>
    <mergeCell ref="B40:C40"/>
    <mergeCell ref="B41:C41"/>
    <mergeCell ref="B37:C37"/>
    <mergeCell ref="B39:C39"/>
    <mergeCell ref="B31:C31"/>
    <mergeCell ref="D31:E31"/>
    <mergeCell ref="B32:C32"/>
    <mergeCell ref="D32:E32"/>
    <mergeCell ref="A34:H34"/>
    <mergeCell ref="B36:C36"/>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A17:H17"/>
    <mergeCell ref="A19:A20"/>
    <mergeCell ref="B19:C20"/>
    <mergeCell ref="D19:E20"/>
    <mergeCell ref="B21:C21"/>
    <mergeCell ref="D21:E21"/>
    <mergeCell ref="A1:I1"/>
    <mergeCell ref="B38:C38"/>
    <mergeCell ref="A3:H3"/>
    <mergeCell ref="B5:B11"/>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G59"/>
  <sheetViews>
    <sheetView showGridLines="0" zoomScalePageLayoutView="0" workbookViewId="0" topLeftCell="A1">
      <selection activeCell="A1" sqref="A1:G1"/>
    </sheetView>
  </sheetViews>
  <sheetFormatPr defaultColWidth="11.421875" defaultRowHeight="12.75"/>
  <cols>
    <col min="1" max="3" width="11.421875" style="2" customWidth="1"/>
    <col min="4" max="4" width="9.57421875" style="2" customWidth="1"/>
    <col min="5" max="6" width="25.7109375" style="2" customWidth="1"/>
    <col min="7" max="7" width="4.00390625" style="2" customWidth="1"/>
    <col min="8" max="16384" width="11.421875" style="2" customWidth="1"/>
  </cols>
  <sheetData>
    <row r="1" spans="1:7" ht="11.25">
      <c r="A1" s="214" t="s">
        <v>223</v>
      </c>
      <c r="B1" s="214"/>
      <c r="C1" s="214"/>
      <c r="D1" s="214"/>
      <c r="E1" s="214"/>
      <c r="F1" s="214"/>
      <c r="G1" s="214"/>
    </row>
    <row r="3" spans="1:6" ht="12.75" customHeight="1">
      <c r="A3" s="223" t="s">
        <v>85</v>
      </c>
      <c r="B3" s="223"/>
      <c r="C3" s="223"/>
      <c r="D3" s="223"/>
      <c r="E3" s="223"/>
      <c r="F3" s="223"/>
    </row>
    <row r="4" spans="1:4" ht="8.25" customHeight="1">
      <c r="A4" s="41"/>
      <c r="B4" s="41"/>
      <c r="C4" s="41"/>
      <c r="D4" s="41"/>
    </row>
    <row r="5" spans="1:6" ht="25.5" customHeight="1">
      <c r="A5" s="304"/>
      <c r="B5" s="304"/>
      <c r="C5" s="304"/>
      <c r="D5" s="304"/>
      <c r="E5" s="42" t="s">
        <v>329</v>
      </c>
      <c r="F5" s="42" t="s">
        <v>63</v>
      </c>
    </row>
    <row r="6" spans="1:6" ht="11.25">
      <c r="A6" s="224" t="s">
        <v>86</v>
      </c>
      <c r="B6" s="244"/>
      <c r="C6" s="244"/>
      <c r="D6" s="225"/>
      <c r="E6" s="147">
        <v>3.1</v>
      </c>
      <c r="F6" s="44">
        <v>3.4</v>
      </c>
    </row>
    <row r="7" spans="1:6" ht="11.25">
      <c r="A7" s="226" t="s">
        <v>87</v>
      </c>
      <c r="B7" s="295"/>
      <c r="C7" s="295"/>
      <c r="D7" s="227"/>
      <c r="E7" s="147">
        <v>15.6</v>
      </c>
      <c r="F7" s="45">
        <v>16.2</v>
      </c>
    </row>
    <row r="8" spans="1:6" ht="11.25" customHeight="1">
      <c r="A8" s="226" t="s">
        <v>88</v>
      </c>
      <c r="B8" s="295"/>
      <c r="C8" s="295"/>
      <c r="D8" s="227"/>
      <c r="E8" s="147">
        <v>5.2</v>
      </c>
      <c r="F8" s="45">
        <v>5.4</v>
      </c>
    </row>
    <row r="9" spans="1:6" ht="16.5" customHeight="1">
      <c r="A9" s="226" t="s">
        <v>315</v>
      </c>
      <c r="B9" s="295"/>
      <c r="C9" s="295"/>
      <c r="D9" s="227"/>
      <c r="E9" s="147">
        <v>18.5</v>
      </c>
      <c r="F9" s="45">
        <v>18.7</v>
      </c>
    </row>
    <row r="10" spans="1:6" ht="11.25">
      <c r="A10" s="226" t="s">
        <v>89</v>
      </c>
      <c r="B10" s="295"/>
      <c r="C10" s="295"/>
      <c r="D10" s="227"/>
      <c r="E10" s="147">
        <v>7.2</v>
      </c>
      <c r="F10" s="45">
        <v>7.1</v>
      </c>
    </row>
    <row r="11" spans="1:6" ht="13.5" customHeight="1">
      <c r="A11" s="226" t="s">
        <v>90</v>
      </c>
      <c r="B11" s="295"/>
      <c r="C11" s="295"/>
      <c r="D11" s="227"/>
      <c r="E11" s="147">
        <v>34.1</v>
      </c>
      <c r="F11" s="45">
        <v>33.1</v>
      </c>
    </row>
    <row r="12" spans="1:6" ht="13.5" customHeight="1">
      <c r="A12" s="226" t="s">
        <v>91</v>
      </c>
      <c r="B12" s="295"/>
      <c r="C12" s="295"/>
      <c r="D12" s="227"/>
      <c r="E12" s="147">
        <v>3</v>
      </c>
      <c r="F12" s="45">
        <v>2.9</v>
      </c>
    </row>
    <row r="13" spans="1:6" ht="11.25">
      <c r="A13" s="226" t="s">
        <v>92</v>
      </c>
      <c r="B13" s="295"/>
      <c r="C13" s="295"/>
      <c r="D13" s="227"/>
      <c r="E13" s="147">
        <v>4.6</v>
      </c>
      <c r="F13" s="45">
        <v>4.4</v>
      </c>
    </row>
    <row r="14" spans="1:6" ht="11.25">
      <c r="A14" s="226" t="s">
        <v>93</v>
      </c>
      <c r="B14" s="295"/>
      <c r="C14" s="295"/>
      <c r="D14" s="227"/>
      <c r="E14" s="147">
        <v>0.4</v>
      </c>
      <c r="F14" s="45">
        <v>0.4</v>
      </c>
    </row>
    <row r="15" spans="1:6" ht="11.25">
      <c r="A15" s="226" t="s">
        <v>94</v>
      </c>
      <c r="B15" s="295"/>
      <c r="C15" s="295"/>
      <c r="D15" s="227"/>
      <c r="E15" s="147">
        <v>1.3</v>
      </c>
      <c r="F15" s="45">
        <v>1.2</v>
      </c>
    </row>
    <row r="16" spans="1:6" ht="11.25">
      <c r="A16" s="226" t="s">
        <v>95</v>
      </c>
      <c r="B16" s="295"/>
      <c r="C16" s="295"/>
      <c r="D16" s="227"/>
      <c r="E16" s="147">
        <v>1.8</v>
      </c>
      <c r="F16" s="45">
        <v>1.7</v>
      </c>
    </row>
    <row r="17" spans="1:6" ht="11.25">
      <c r="A17" s="226" t="s">
        <v>96</v>
      </c>
      <c r="B17" s="295"/>
      <c r="C17" s="295"/>
      <c r="D17" s="227"/>
      <c r="E17" s="147">
        <v>0.7</v>
      </c>
      <c r="F17" s="45">
        <v>0.7</v>
      </c>
    </row>
    <row r="18" spans="1:6" ht="11.25">
      <c r="A18" s="226" t="s">
        <v>97</v>
      </c>
      <c r="B18" s="295"/>
      <c r="C18" s="295"/>
      <c r="D18" s="227"/>
      <c r="E18" s="147">
        <v>0.3</v>
      </c>
      <c r="F18" s="45">
        <v>0.3</v>
      </c>
    </row>
    <row r="19" spans="1:6" ht="11.25">
      <c r="A19" s="226" t="s">
        <v>98</v>
      </c>
      <c r="B19" s="295"/>
      <c r="C19" s="295"/>
      <c r="D19" s="227"/>
      <c r="E19" s="147">
        <v>0</v>
      </c>
      <c r="F19" s="45">
        <v>0</v>
      </c>
    </row>
    <row r="20" spans="1:6" ht="11.25">
      <c r="A20" s="228" t="s">
        <v>1</v>
      </c>
      <c r="B20" s="232"/>
      <c r="C20" s="232"/>
      <c r="D20" s="229"/>
      <c r="E20" s="147">
        <v>4.2</v>
      </c>
      <c r="F20" s="46">
        <v>4.5</v>
      </c>
    </row>
    <row r="21" spans="1:6" ht="11.25">
      <c r="A21" s="301" t="s">
        <v>0</v>
      </c>
      <c r="B21" s="302"/>
      <c r="C21" s="302"/>
      <c r="D21" s="303"/>
      <c r="E21" s="47">
        <f>SUM(E6:E20)</f>
        <v>100</v>
      </c>
      <c r="F21" s="47">
        <f>SUM(F6:F20)</f>
        <v>100.00000000000003</v>
      </c>
    </row>
    <row r="22" spans="1:6" ht="11.25">
      <c r="A22" s="298" t="s">
        <v>21</v>
      </c>
      <c r="B22" s="299"/>
      <c r="C22" s="299"/>
      <c r="D22" s="300"/>
      <c r="E22" s="48">
        <v>22087</v>
      </c>
      <c r="F22" s="48">
        <v>24171</v>
      </c>
    </row>
    <row r="23" ht="16.5" customHeight="1"/>
    <row r="24" spans="1:6" ht="12.75" customHeight="1">
      <c r="A24" s="223" t="s">
        <v>99</v>
      </c>
      <c r="B24" s="223"/>
      <c r="C24" s="223"/>
      <c r="D24" s="223"/>
      <c r="E24" s="223"/>
      <c r="F24" s="223"/>
    </row>
    <row r="25" ht="8.25" customHeight="1"/>
    <row r="26" spans="1:6" ht="25.5" customHeight="1">
      <c r="A26" s="34"/>
      <c r="B26" s="34"/>
      <c r="E26" s="42" t="s">
        <v>329</v>
      </c>
      <c r="F26" s="42" t="s">
        <v>63</v>
      </c>
    </row>
    <row r="27" spans="1:6" ht="11.25">
      <c r="A27" s="251" t="s">
        <v>100</v>
      </c>
      <c r="B27" s="296"/>
      <c r="C27" s="296"/>
      <c r="D27" s="252"/>
      <c r="E27" s="49">
        <v>11.7</v>
      </c>
      <c r="F27" s="50">
        <v>11.8</v>
      </c>
    </row>
    <row r="28" spans="1:6" ht="11.25">
      <c r="A28" s="253" t="s">
        <v>101</v>
      </c>
      <c r="B28" s="243"/>
      <c r="C28" s="243"/>
      <c r="D28" s="254"/>
      <c r="E28" s="49">
        <v>7.4</v>
      </c>
      <c r="F28" s="51">
        <v>7.4</v>
      </c>
    </row>
    <row r="29" spans="1:6" ht="11.25">
      <c r="A29" s="253" t="s">
        <v>102</v>
      </c>
      <c r="B29" s="243"/>
      <c r="C29" s="243"/>
      <c r="D29" s="254"/>
      <c r="E29" s="49">
        <v>6.7</v>
      </c>
      <c r="F29" s="51">
        <v>6.7</v>
      </c>
    </row>
    <row r="30" spans="1:6" ht="11.25">
      <c r="A30" s="253" t="s">
        <v>103</v>
      </c>
      <c r="B30" s="243"/>
      <c r="C30" s="243"/>
      <c r="D30" s="254"/>
      <c r="E30" s="49">
        <v>1.3</v>
      </c>
      <c r="F30" s="51">
        <v>1.3</v>
      </c>
    </row>
    <row r="31" spans="1:6" ht="11.25">
      <c r="A31" s="253" t="s">
        <v>104</v>
      </c>
      <c r="B31" s="243"/>
      <c r="C31" s="243"/>
      <c r="D31" s="254"/>
      <c r="E31" s="49">
        <v>1.5</v>
      </c>
      <c r="F31" s="51">
        <v>1.5</v>
      </c>
    </row>
    <row r="32" spans="1:6" ht="11.25">
      <c r="A32" s="253" t="s">
        <v>105</v>
      </c>
      <c r="B32" s="243"/>
      <c r="C32" s="243"/>
      <c r="D32" s="254"/>
      <c r="E32" s="49">
        <v>15.9</v>
      </c>
      <c r="F32" s="51">
        <v>15.7</v>
      </c>
    </row>
    <row r="33" spans="1:6" ht="11.25">
      <c r="A33" s="253" t="s">
        <v>106</v>
      </c>
      <c r="B33" s="243"/>
      <c r="C33" s="243"/>
      <c r="D33" s="254"/>
      <c r="E33" s="49">
        <v>0.7</v>
      </c>
      <c r="F33" s="51">
        <v>0.7</v>
      </c>
    </row>
    <row r="34" spans="1:6" ht="11.25">
      <c r="A34" s="253" t="s">
        <v>107</v>
      </c>
      <c r="B34" s="243"/>
      <c r="C34" s="243"/>
      <c r="D34" s="254"/>
      <c r="E34" s="49">
        <v>21.2</v>
      </c>
      <c r="F34" s="51">
        <v>21</v>
      </c>
    </row>
    <row r="35" spans="1:6" ht="11.25">
      <c r="A35" s="253" t="s">
        <v>108</v>
      </c>
      <c r="B35" s="243"/>
      <c r="C35" s="243"/>
      <c r="D35" s="254"/>
      <c r="E35" s="49">
        <v>0.4</v>
      </c>
      <c r="F35" s="51">
        <v>0.4</v>
      </c>
    </row>
    <row r="36" spans="1:6" ht="11.25">
      <c r="A36" s="253" t="s">
        <v>109</v>
      </c>
      <c r="B36" s="243"/>
      <c r="C36" s="243"/>
      <c r="D36" s="254"/>
      <c r="E36" s="49">
        <v>0.1</v>
      </c>
      <c r="F36" s="51">
        <v>0.1</v>
      </c>
    </row>
    <row r="37" spans="1:6" ht="11.25">
      <c r="A37" s="253" t="s">
        <v>110</v>
      </c>
      <c r="B37" s="243"/>
      <c r="C37" s="243"/>
      <c r="D37" s="254"/>
      <c r="E37" s="49">
        <v>28.6</v>
      </c>
      <c r="F37" s="51">
        <v>28.9</v>
      </c>
    </row>
    <row r="38" spans="1:6" ht="11.25">
      <c r="A38" s="255" t="s">
        <v>1</v>
      </c>
      <c r="B38" s="288"/>
      <c r="C38" s="288"/>
      <c r="D38" s="256"/>
      <c r="E38" s="49">
        <v>4.5</v>
      </c>
      <c r="F38" s="52">
        <v>4.6</v>
      </c>
    </row>
    <row r="39" spans="1:6" ht="11.25">
      <c r="A39" s="289" t="s">
        <v>0</v>
      </c>
      <c r="B39" s="290"/>
      <c r="C39" s="290"/>
      <c r="D39" s="291"/>
      <c r="E39" s="47">
        <f>SUM(E27:E38)</f>
        <v>100</v>
      </c>
      <c r="F39" s="47">
        <f>SUM(F27:F38)</f>
        <v>100.1</v>
      </c>
    </row>
    <row r="40" spans="1:6" ht="11.25">
      <c r="A40" s="292" t="s">
        <v>21</v>
      </c>
      <c r="B40" s="293"/>
      <c r="C40" s="293"/>
      <c r="D40" s="294"/>
      <c r="E40" s="48">
        <v>9531</v>
      </c>
      <c r="F40" s="48">
        <v>10125</v>
      </c>
    </row>
    <row r="41" ht="16.5" customHeight="1"/>
    <row r="42" spans="1:6" ht="12.75" customHeight="1">
      <c r="A42" s="223" t="s">
        <v>82</v>
      </c>
      <c r="B42" s="223"/>
      <c r="C42" s="223"/>
      <c r="D42" s="223"/>
      <c r="E42" s="223"/>
      <c r="F42" s="223"/>
    </row>
    <row r="43" spans="1:6" ht="8.25" customHeight="1">
      <c r="A43" s="53"/>
      <c r="B43" s="53"/>
      <c r="C43" s="53"/>
      <c r="D43" s="53"/>
      <c r="E43" s="53"/>
      <c r="F43" s="53"/>
    </row>
    <row r="44" spans="1:6" ht="24" customHeight="1">
      <c r="A44" s="297"/>
      <c r="B44" s="297"/>
      <c r="C44" s="297"/>
      <c r="D44" s="54"/>
      <c r="E44" s="42" t="s">
        <v>329</v>
      </c>
      <c r="F44" s="42" t="s">
        <v>63</v>
      </c>
    </row>
    <row r="45" spans="1:6" ht="11.25">
      <c r="A45" s="251" t="s">
        <v>111</v>
      </c>
      <c r="B45" s="296"/>
      <c r="C45" s="296"/>
      <c r="D45" s="252"/>
      <c r="E45" s="55">
        <v>7</v>
      </c>
      <c r="F45" s="56">
        <v>7.1</v>
      </c>
    </row>
    <row r="46" spans="1:6" ht="11.25">
      <c r="A46" s="253" t="s">
        <v>77</v>
      </c>
      <c r="B46" s="243"/>
      <c r="C46" s="243"/>
      <c r="D46" s="254"/>
      <c r="E46" s="55">
        <v>6.8</v>
      </c>
      <c r="F46" s="57">
        <v>6.8</v>
      </c>
    </row>
    <row r="47" spans="1:6" ht="11.25">
      <c r="A47" s="253" t="s">
        <v>112</v>
      </c>
      <c r="B47" s="243"/>
      <c r="C47" s="243"/>
      <c r="D47" s="254"/>
      <c r="E47" s="55">
        <v>0.3</v>
      </c>
      <c r="F47" s="57">
        <v>0.3</v>
      </c>
    </row>
    <row r="48" spans="1:6" ht="27.75" customHeight="1">
      <c r="A48" s="226" t="s">
        <v>113</v>
      </c>
      <c r="B48" s="295"/>
      <c r="C48" s="295"/>
      <c r="D48" s="227"/>
      <c r="E48" s="55">
        <v>1.9</v>
      </c>
      <c r="F48" s="57">
        <v>1.8</v>
      </c>
    </row>
    <row r="49" spans="1:6" ht="11.25">
      <c r="A49" s="253" t="s">
        <v>114</v>
      </c>
      <c r="B49" s="243"/>
      <c r="C49" s="243"/>
      <c r="D49" s="254"/>
      <c r="E49" s="55">
        <v>38.6</v>
      </c>
      <c r="F49" s="57">
        <v>38.7</v>
      </c>
    </row>
    <row r="50" spans="1:6" ht="11.25">
      <c r="A50" s="253" t="s">
        <v>9</v>
      </c>
      <c r="B50" s="243"/>
      <c r="C50" s="243"/>
      <c r="D50" s="254"/>
      <c r="E50" s="55">
        <v>14.6</v>
      </c>
      <c r="F50" s="57">
        <v>14.3</v>
      </c>
    </row>
    <row r="51" spans="1:6" ht="27.75" customHeight="1">
      <c r="A51" s="226" t="s">
        <v>115</v>
      </c>
      <c r="B51" s="295"/>
      <c r="C51" s="295"/>
      <c r="D51" s="227"/>
      <c r="E51" s="55">
        <v>0.7</v>
      </c>
      <c r="F51" s="57">
        <v>0.7</v>
      </c>
    </row>
    <row r="52" spans="1:6" ht="11.25">
      <c r="A52" s="253" t="s">
        <v>10</v>
      </c>
      <c r="B52" s="243"/>
      <c r="C52" s="243"/>
      <c r="D52" s="254"/>
      <c r="E52" s="55">
        <v>19.6</v>
      </c>
      <c r="F52" s="57">
        <v>19.5</v>
      </c>
    </row>
    <row r="53" spans="1:6" ht="11.25">
      <c r="A53" s="253" t="s">
        <v>78</v>
      </c>
      <c r="B53" s="243"/>
      <c r="C53" s="243"/>
      <c r="D53" s="254"/>
      <c r="E53" s="55">
        <v>0.3</v>
      </c>
      <c r="F53" s="57">
        <v>0.3</v>
      </c>
    </row>
    <row r="54" spans="1:6" ht="11.25">
      <c r="A54" s="253" t="s">
        <v>79</v>
      </c>
      <c r="B54" s="243"/>
      <c r="C54" s="243"/>
      <c r="D54" s="254"/>
      <c r="E54" s="55">
        <v>3.6</v>
      </c>
      <c r="F54" s="57">
        <v>3.8</v>
      </c>
    </row>
    <row r="55" spans="1:6" ht="11.25">
      <c r="A55" s="253" t="s">
        <v>11</v>
      </c>
      <c r="B55" s="243"/>
      <c r="C55" s="243"/>
      <c r="D55" s="254"/>
      <c r="E55" s="55">
        <v>0.8</v>
      </c>
      <c r="F55" s="57">
        <v>0.9</v>
      </c>
    </row>
    <row r="56" spans="1:6" ht="11.25">
      <c r="A56" s="253" t="s">
        <v>80</v>
      </c>
      <c r="B56" s="243"/>
      <c r="C56" s="243"/>
      <c r="D56" s="254"/>
      <c r="E56" s="55">
        <v>2.4</v>
      </c>
      <c r="F56" s="57">
        <v>2.3</v>
      </c>
    </row>
    <row r="57" spans="1:6" ht="11.25">
      <c r="A57" s="255" t="s">
        <v>1</v>
      </c>
      <c r="B57" s="288"/>
      <c r="C57" s="288"/>
      <c r="D57" s="256"/>
      <c r="E57" s="55">
        <v>3.3</v>
      </c>
      <c r="F57" s="58">
        <v>3.4</v>
      </c>
    </row>
    <row r="58" spans="1:6" ht="11.25">
      <c r="A58" s="289" t="s">
        <v>0</v>
      </c>
      <c r="B58" s="290"/>
      <c r="C58" s="290"/>
      <c r="D58" s="291"/>
      <c r="E58" s="59">
        <f>SUM(E45:E57)</f>
        <v>99.89999999999999</v>
      </c>
      <c r="F58" s="59">
        <f>SUM(F45:F57)</f>
        <v>99.9</v>
      </c>
    </row>
    <row r="59" spans="1:6" ht="11.25">
      <c r="A59" s="292" t="s">
        <v>21</v>
      </c>
      <c r="B59" s="293"/>
      <c r="C59" s="293"/>
      <c r="D59" s="294"/>
      <c r="E59" s="60">
        <v>22087</v>
      </c>
      <c r="F59" s="61">
        <v>24171</v>
      </c>
    </row>
  </sheetData>
  <sheetProtection/>
  <mergeCells count="52">
    <mergeCell ref="A56:D56"/>
    <mergeCell ref="A59:D59"/>
    <mergeCell ref="A57:D57"/>
    <mergeCell ref="A58:D58"/>
    <mergeCell ref="A50:D50"/>
    <mergeCell ref="A51:D51"/>
    <mergeCell ref="A52:D52"/>
    <mergeCell ref="A53:D53"/>
    <mergeCell ref="A54:D54"/>
    <mergeCell ref="A55:D55"/>
    <mergeCell ref="A44:C44"/>
    <mergeCell ref="A45:D45"/>
    <mergeCell ref="A46:D46"/>
    <mergeCell ref="A47:D47"/>
    <mergeCell ref="A48:D48"/>
    <mergeCell ref="A49:D49"/>
    <mergeCell ref="A36:D36"/>
    <mergeCell ref="A37:D37"/>
    <mergeCell ref="A38:D38"/>
    <mergeCell ref="A39:D39"/>
    <mergeCell ref="A40:D40"/>
    <mergeCell ref="A42:F42"/>
    <mergeCell ref="A30:D30"/>
    <mergeCell ref="A31:D31"/>
    <mergeCell ref="A32:D32"/>
    <mergeCell ref="A33:D33"/>
    <mergeCell ref="A34:D34"/>
    <mergeCell ref="A35:D35"/>
    <mergeCell ref="A21:D21"/>
    <mergeCell ref="A22:D22"/>
    <mergeCell ref="A24:F24"/>
    <mergeCell ref="A27:D27"/>
    <mergeCell ref="A28:D28"/>
    <mergeCell ref="A29:D29"/>
    <mergeCell ref="A15:D15"/>
    <mergeCell ref="A16:D16"/>
    <mergeCell ref="A17:D17"/>
    <mergeCell ref="A18:D18"/>
    <mergeCell ref="A19:D19"/>
    <mergeCell ref="A20:D20"/>
    <mergeCell ref="A9:D9"/>
    <mergeCell ref="A10:D10"/>
    <mergeCell ref="A11:D11"/>
    <mergeCell ref="A12:D12"/>
    <mergeCell ref="A13:D13"/>
    <mergeCell ref="A14:D14"/>
    <mergeCell ref="A3:F3"/>
    <mergeCell ref="A5:D5"/>
    <mergeCell ref="A6:D6"/>
    <mergeCell ref="A7:D7"/>
    <mergeCell ref="A8:D8"/>
    <mergeCell ref="A1:G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F1"/>
    </sheetView>
  </sheetViews>
  <sheetFormatPr defaultColWidth="11.421875" defaultRowHeight="12.75"/>
  <cols>
    <col min="1" max="1" width="40.28125" style="2" customWidth="1"/>
    <col min="2" max="2" width="12.421875" style="2" customWidth="1"/>
    <col min="3" max="3" width="13.57421875" style="2" customWidth="1"/>
    <col min="4" max="4" width="11.421875" style="2" customWidth="1"/>
    <col min="5" max="5" width="10.8515625" style="2" customWidth="1"/>
    <col min="6" max="6" width="2.57421875" style="2" customWidth="1"/>
    <col min="7" max="16384" width="11.421875" style="2" customWidth="1"/>
  </cols>
  <sheetData>
    <row r="1" spans="1:6" ht="11.25">
      <c r="A1" s="214" t="s">
        <v>223</v>
      </c>
      <c r="B1" s="214"/>
      <c r="C1" s="214"/>
      <c r="D1" s="214"/>
      <c r="E1" s="214"/>
      <c r="F1" s="214"/>
    </row>
    <row r="3" spans="1:7" ht="12.75" customHeight="1">
      <c r="A3" s="223" t="s">
        <v>62</v>
      </c>
      <c r="B3" s="223"/>
      <c r="C3" s="223"/>
      <c r="D3" s="223"/>
      <c r="E3" s="223"/>
      <c r="F3" s="6"/>
      <c r="G3" s="6"/>
    </row>
    <row r="4" ht="8.25" customHeight="1"/>
    <row r="5" spans="2:5" ht="25.5" customHeight="1">
      <c r="B5" s="307" t="s">
        <v>329</v>
      </c>
      <c r="C5" s="308"/>
      <c r="D5" s="307" t="s">
        <v>63</v>
      </c>
      <c r="E5" s="308"/>
    </row>
    <row r="6" spans="1:5" ht="16.5" customHeight="1">
      <c r="A6" s="79"/>
      <c r="B6" s="7" t="s">
        <v>13</v>
      </c>
      <c r="C6" s="7" t="s">
        <v>14</v>
      </c>
      <c r="D6" s="7" t="s">
        <v>13</v>
      </c>
      <c r="E6" s="7" t="s">
        <v>14</v>
      </c>
    </row>
    <row r="7" spans="1:5" ht="17.25" customHeight="1">
      <c r="A7" s="10" t="s">
        <v>2</v>
      </c>
      <c r="B7" s="49">
        <v>4.1</v>
      </c>
      <c r="C7" s="50">
        <v>2.4</v>
      </c>
      <c r="D7" s="49">
        <v>4.1</v>
      </c>
      <c r="E7" s="50">
        <v>2.4</v>
      </c>
    </row>
    <row r="8" spans="1:5" ht="17.25" customHeight="1">
      <c r="A8" s="74" t="s">
        <v>3</v>
      </c>
      <c r="B8" s="49">
        <v>9.2</v>
      </c>
      <c r="C8" s="51">
        <v>4.3</v>
      </c>
      <c r="D8" s="49">
        <v>9.2</v>
      </c>
      <c r="E8" s="51">
        <v>4.2</v>
      </c>
    </row>
    <row r="9" spans="1:5" ht="17.25" customHeight="1">
      <c r="A9" s="74" t="s">
        <v>4</v>
      </c>
      <c r="B9" s="49">
        <v>8.7</v>
      </c>
      <c r="C9" s="51">
        <v>4.4</v>
      </c>
      <c r="D9" s="49">
        <v>8.7</v>
      </c>
      <c r="E9" s="51">
        <v>4.4</v>
      </c>
    </row>
    <row r="10" spans="1:5" ht="17.25" customHeight="1">
      <c r="A10" s="74" t="s">
        <v>5</v>
      </c>
      <c r="B10" s="49">
        <v>4.2</v>
      </c>
      <c r="C10" s="51">
        <v>5.5</v>
      </c>
      <c r="D10" s="49">
        <v>4.1</v>
      </c>
      <c r="E10" s="51">
        <v>5.4</v>
      </c>
    </row>
    <row r="11" spans="1:5" ht="17.25" customHeight="1">
      <c r="A11" s="74" t="s">
        <v>6</v>
      </c>
      <c r="B11" s="49">
        <v>28.4</v>
      </c>
      <c r="C11" s="51">
        <v>41.4</v>
      </c>
      <c r="D11" s="49">
        <v>28.4</v>
      </c>
      <c r="E11" s="51">
        <v>41.1</v>
      </c>
    </row>
    <row r="12" spans="1:5" ht="17.25" customHeight="1">
      <c r="A12" s="74" t="s">
        <v>7</v>
      </c>
      <c r="B12" s="49">
        <v>27.9</v>
      </c>
      <c r="C12" s="51">
        <v>12.3</v>
      </c>
      <c r="D12" s="49">
        <v>27.7</v>
      </c>
      <c r="E12" s="51">
        <v>12.2</v>
      </c>
    </row>
    <row r="13" spans="1:5" ht="17.25" customHeight="1">
      <c r="A13" s="80" t="s">
        <v>8</v>
      </c>
      <c r="B13" s="49">
        <v>2.9</v>
      </c>
      <c r="C13" s="51">
        <v>19.9</v>
      </c>
      <c r="D13" s="49">
        <v>2.9</v>
      </c>
      <c r="E13" s="51">
        <v>19.9</v>
      </c>
    </row>
    <row r="14" spans="1:5" ht="17.25" customHeight="1">
      <c r="A14" s="14" t="s">
        <v>1</v>
      </c>
      <c r="B14" s="49">
        <v>14.7</v>
      </c>
      <c r="C14" s="52">
        <v>9.8</v>
      </c>
      <c r="D14" s="49">
        <v>15</v>
      </c>
      <c r="E14" s="52">
        <v>10.3</v>
      </c>
    </row>
    <row r="15" spans="1:5" ht="15.75" customHeight="1">
      <c r="A15" s="81" t="s">
        <v>20</v>
      </c>
      <c r="B15" s="47">
        <f>SUM(B7:B14)</f>
        <v>100.10000000000001</v>
      </c>
      <c r="C15" s="47">
        <f>SUM(C7:C14)</f>
        <v>99.99999999999999</v>
      </c>
      <c r="D15" s="47">
        <f>SUM(D7:D14)</f>
        <v>100.10000000000001</v>
      </c>
      <c r="E15" s="47">
        <f>SUM(E7:E14)</f>
        <v>99.89999999999999</v>
      </c>
    </row>
    <row r="16" spans="1:5" ht="15.75" customHeight="1">
      <c r="A16" s="82" t="s">
        <v>21</v>
      </c>
      <c r="B16" s="83">
        <v>22087</v>
      </c>
      <c r="C16" s="83">
        <v>22087</v>
      </c>
      <c r="D16" s="83">
        <v>24171</v>
      </c>
      <c r="E16" s="83">
        <v>24171</v>
      </c>
    </row>
    <row r="17" ht="16.5" customHeight="1"/>
    <row r="18" spans="1:7" ht="12.75" customHeight="1">
      <c r="A18" s="223" t="s">
        <v>57</v>
      </c>
      <c r="B18" s="223"/>
      <c r="C18" s="223"/>
      <c r="D18" s="223"/>
      <c r="E18" s="223"/>
      <c r="F18" s="6"/>
      <c r="G18" s="6"/>
    </row>
    <row r="19" ht="8.25" customHeight="1"/>
    <row r="20" spans="2:5" ht="24" customHeight="1">
      <c r="B20" s="307" t="s">
        <v>329</v>
      </c>
      <c r="C20" s="308"/>
      <c r="D20" s="307" t="s">
        <v>64</v>
      </c>
      <c r="E20" s="308"/>
    </row>
    <row r="21" spans="1:5" ht="17.25" customHeight="1">
      <c r="A21" s="10" t="s">
        <v>32</v>
      </c>
      <c r="B21" s="315">
        <v>43.6</v>
      </c>
      <c r="C21" s="315"/>
      <c r="D21" s="305">
        <v>42.5</v>
      </c>
      <c r="E21" s="306"/>
    </row>
    <row r="22" spans="1:5" ht="17.25" customHeight="1">
      <c r="A22" s="80" t="s">
        <v>33</v>
      </c>
      <c r="B22" s="315">
        <v>18.5</v>
      </c>
      <c r="C22" s="315"/>
      <c r="D22" s="311">
        <v>19</v>
      </c>
      <c r="E22" s="312"/>
    </row>
    <row r="23" spans="1:5" ht="17.25" customHeight="1">
      <c r="A23" s="80" t="s">
        <v>12</v>
      </c>
      <c r="B23" s="315">
        <v>1.8</v>
      </c>
      <c r="C23" s="315"/>
      <c r="D23" s="311">
        <v>1.8</v>
      </c>
      <c r="E23" s="312"/>
    </row>
    <row r="24" spans="1:5" ht="17.25" customHeight="1">
      <c r="A24" s="80" t="s">
        <v>34</v>
      </c>
      <c r="B24" s="315">
        <v>0</v>
      </c>
      <c r="C24" s="315"/>
      <c r="D24" s="311">
        <v>0</v>
      </c>
      <c r="E24" s="312"/>
    </row>
    <row r="25" spans="1:5" ht="17.25" customHeight="1">
      <c r="A25" s="80" t="s">
        <v>35</v>
      </c>
      <c r="B25" s="315">
        <v>0</v>
      </c>
      <c r="C25" s="315"/>
      <c r="D25" s="311">
        <v>0</v>
      </c>
      <c r="E25" s="312"/>
    </row>
    <row r="26" spans="1:5" ht="17.25" customHeight="1">
      <c r="A26" s="80" t="s">
        <v>36</v>
      </c>
      <c r="B26" s="315">
        <v>0</v>
      </c>
      <c r="C26" s="315"/>
      <c r="D26" s="311">
        <v>0</v>
      </c>
      <c r="E26" s="312"/>
    </row>
    <row r="27" spans="1:5" ht="17.25" customHeight="1">
      <c r="A27" s="80" t="s">
        <v>37</v>
      </c>
      <c r="B27" s="315">
        <v>0.2</v>
      </c>
      <c r="C27" s="315"/>
      <c r="D27" s="311">
        <v>0.2</v>
      </c>
      <c r="E27" s="312"/>
    </row>
    <row r="28" spans="1:5" ht="17.25" customHeight="1">
      <c r="A28" s="80" t="s">
        <v>38</v>
      </c>
      <c r="B28" s="315">
        <v>0.2</v>
      </c>
      <c r="C28" s="315"/>
      <c r="D28" s="311">
        <v>0.2</v>
      </c>
      <c r="E28" s="312"/>
    </row>
    <row r="29" spans="1:5" ht="17.25" customHeight="1">
      <c r="A29" s="80" t="s">
        <v>39</v>
      </c>
      <c r="B29" s="315">
        <v>0</v>
      </c>
      <c r="C29" s="315"/>
      <c r="D29" s="311">
        <v>0</v>
      </c>
      <c r="E29" s="312"/>
    </row>
    <row r="30" spans="1:5" ht="17.25" customHeight="1">
      <c r="A30" s="80" t="s">
        <v>40</v>
      </c>
      <c r="B30" s="315">
        <v>0</v>
      </c>
      <c r="C30" s="315"/>
      <c r="D30" s="311">
        <v>0</v>
      </c>
      <c r="E30" s="312"/>
    </row>
    <row r="31" spans="1:5" ht="17.25" customHeight="1">
      <c r="A31" s="80" t="s">
        <v>41</v>
      </c>
      <c r="B31" s="315">
        <v>0</v>
      </c>
      <c r="C31" s="315"/>
      <c r="D31" s="311">
        <v>0</v>
      </c>
      <c r="E31" s="312"/>
    </row>
    <row r="32" spans="1:5" ht="17.25" customHeight="1">
      <c r="A32" s="80" t="s">
        <v>42</v>
      </c>
      <c r="B32" s="315">
        <v>0</v>
      </c>
      <c r="C32" s="315"/>
      <c r="D32" s="311">
        <v>0</v>
      </c>
      <c r="E32" s="312"/>
    </row>
    <row r="33" spans="1:5" ht="17.25" customHeight="1">
      <c r="A33" s="80" t="s">
        <v>43</v>
      </c>
      <c r="B33" s="315">
        <v>0.3</v>
      </c>
      <c r="C33" s="315"/>
      <c r="D33" s="311">
        <v>0.3</v>
      </c>
      <c r="E33" s="312"/>
    </row>
    <row r="34" spans="1:5" ht="17.25" customHeight="1">
      <c r="A34" s="80" t="s">
        <v>44</v>
      </c>
      <c r="B34" s="315">
        <v>7.3</v>
      </c>
      <c r="C34" s="315"/>
      <c r="D34" s="311">
        <v>7.9</v>
      </c>
      <c r="E34" s="312"/>
    </row>
    <row r="35" spans="1:5" ht="17.25" customHeight="1">
      <c r="A35" s="14" t="s">
        <v>1</v>
      </c>
      <c r="B35" s="315">
        <v>28.1</v>
      </c>
      <c r="C35" s="315"/>
      <c r="D35" s="313">
        <v>28</v>
      </c>
      <c r="E35" s="314"/>
    </row>
    <row r="36" spans="1:5" ht="15.75" customHeight="1">
      <c r="A36" s="81" t="s">
        <v>20</v>
      </c>
      <c r="B36" s="316">
        <f>SUM(B21:C35)</f>
        <v>100</v>
      </c>
      <c r="C36" s="317"/>
      <c r="D36" s="316">
        <f>SUM(D21:E35)</f>
        <v>99.9</v>
      </c>
      <c r="E36" s="317"/>
    </row>
    <row r="37" spans="1:5" ht="15.75" customHeight="1">
      <c r="A37" s="82" t="s">
        <v>21</v>
      </c>
      <c r="B37" s="309">
        <v>22089</v>
      </c>
      <c r="C37" s="310"/>
      <c r="D37" s="309">
        <v>24171</v>
      </c>
      <c r="E37" s="310"/>
    </row>
  </sheetData>
  <sheetProtection/>
  <mergeCells count="41">
    <mergeCell ref="B36:C36"/>
    <mergeCell ref="D36:E36"/>
    <mergeCell ref="B37:C37"/>
    <mergeCell ref="D37:E37"/>
    <mergeCell ref="D33:E33"/>
    <mergeCell ref="D34:E34"/>
    <mergeCell ref="D35:E35"/>
    <mergeCell ref="B33:C33"/>
    <mergeCell ref="B34:C34"/>
    <mergeCell ref="B35:C35"/>
    <mergeCell ref="D30:E30"/>
    <mergeCell ref="D31:E31"/>
    <mergeCell ref="D32:E32"/>
    <mergeCell ref="B30:C30"/>
    <mergeCell ref="B31:C31"/>
    <mergeCell ref="B32:C32"/>
    <mergeCell ref="D27:E27"/>
    <mergeCell ref="D28:E28"/>
    <mergeCell ref="D29:E29"/>
    <mergeCell ref="B27:C27"/>
    <mergeCell ref="B28:C28"/>
    <mergeCell ref="B29:C29"/>
    <mergeCell ref="D24:E24"/>
    <mergeCell ref="D25:E25"/>
    <mergeCell ref="D26:E26"/>
    <mergeCell ref="B24:C24"/>
    <mergeCell ref="B25:C25"/>
    <mergeCell ref="B26:C26"/>
    <mergeCell ref="D21:E21"/>
    <mergeCell ref="D22:E22"/>
    <mergeCell ref="D23:E23"/>
    <mergeCell ref="B21:C21"/>
    <mergeCell ref="B22:C22"/>
    <mergeCell ref="B23:C23"/>
    <mergeCell ref="A1:F1"/>
    <mergeCell ref="A3:E3"/>
    <mergeCell ref="B5:C5"/>
    <mergeCell ref="D5:E5"/>
    <mergeCell ref="A18:E18"/>
    <mergeCell ref="B20:C20"/>
    <mergeCell ref="D20:E2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47"/>
  <sheetViews>
    <sheetView showGridLines="0" zoomScalePageLayoutView="0" workbookViewId="0" topLeftCell="A1">
      <selection activeCell="N42" sqref="N42"/>
    </sheetView>
  </sheetViews>
  <sheetFormatPr defaultColWidth="11.421875" defaultRowHeight="12.75"/>
  <cols>
    <col min="1" max="1" width="31.140625" style="2" customWidth="1"/>
    <col min="2" max="2" width="10.57421875" style="2" customWidth="1"/>
    <col min="3" max="3" width="10.28125" style="2" customWidth="1"/>
    <col min="4" max="4" width="9.7109375" style="2" customWidth="1"/>
    <col min="5" max="5" width="11.421875" style="2" customWidth="1"/>
    <col min="6" max="6" width="8.7109375" style="2" customWidth="1"/>
    <col min="7" max="7" width="7.421875" style="2" customWidth="1"/>
    <col min="8" max="8" width="7.7109375" style="2" customWidth="1"/>
    <col min="9" max="9" width="3.140625" style="2" customWidth="1"/>
    <col min="10" max="16384" width="11.421875" style="2" customWidth="1"/>
  </cols>
  <sheetData>
    <row r="1" spans="1:8" ht="11.25">
      <c r="A1" s="214" t="s">
        <v>327</v>
      </c>
      <c r="B1" s="214"/>
      <c r="C1" s="214"/>
      <c r="D1" s="214"/>
      <c r="E1" s="214"/>
      <c r="F1" s="214"/>
      <c r="G1" s="214"/>
      <c r="H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64">
        <v>7.1</v>
      </c>
      <c r="C12" s="56">
        <v>7</v>
      </c>
      <c r="D12" s="56">
        <v>32.6</v>
      </c>
      <c r="E12" s="56">
        <v>52</v>
      </c>
      <c r="F12" s="56">
        <v>1.4</v>
      </c>
      <c r="G12" s="56">
        <v>0</v>
      </c>
      <c r="H12" s="59">
        <f>SUM(B12:G12)</f>
        <v>100.10000000000001</v>
      </c>
    </row>
    <row r="13" spans="1:8" ht="11.25">
      <c r="A13" s="65" t="s">
        <v>21</v>
      </c>
      <c r="B13" s="64"/>
      <c r="C13" s="58"/>
      <c r="D13" s="58"/>
      <c r="E13" s="58"/>
      <c r="F13" s="58"/>
      <c r="G13" s="66"/>
      <c r="H13" s="67">
        <v>64824</v>
      </c>
    </row>
    <row r="14" spans="1:8" ht="11.25">
      <c r="A14" s="63" t="s">
        <v>63</v>
      </c>
      <c r="B14" s="56">
        <v>6.1</v>
      </c>
      <c r="C14" s="56">
        <v>5.2</v>
      </c>
      <c r="D14" s="56">
        <v>24.6</v>
      </c>
      <c r="E14" s="56">
        <v>63.1</v>
      </c>
      <c r="F14" s="56">
        <v>1</v>
      </c>
      <c r="G14" s="50">
        <v>0</v>
      </c>
      <c r="H14" s="59">
        <f>SUM(B14:G14)</f>
        <v>100</v>
      </c>
    </row>
    <row r="15" spans="1:8" ht="11.25">
      <c r="A15" s="65" t="s">
        <v>21</v>
      </c>
      <c r="B15" s="58"/>
      <c r="C15" s="58"/>
      <c r="D15" s="58"/>
      <c r="E15" s="58"/>
      <c r="F15" s="58"/>
      <c r="G15" s="66"/>
      <c r="H15" s="67">
        <v>137839</v>
      </c>
    </row>
    <row r="16" spans="1:8" ht="16.5" customHeight="1">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8" ht="12.75" customHeight="1">
      <c r="A19" s="263" t="s">
        <v>15</v>
      </c>
      <c r="B19" s="268" t="s">
        <v>311</v>
      </c>
      <c r="C19" s="269"/>
      <c r="D19" s="268" t="s">
        <v>63</v>
      </c>
      <c r="E19" s="269"/>
      <c r="F19" s="64"/>
      <c r="G19" s="68"/>
      <c r="H19" s="69"/>
    </row>
    <row r="20" spans="1:8" ht="21.75" customHeight="1">
      <c r="A20" s="264"/>
      <c r="B20" s="270"/>
      <c r="C20" s="271"/>
      <c r="D20" s="270"/>
      <c r="E20" s="271"/>
      <c r="F20" s="64"/>
      <c r="G20" s="68"/>
      <c r="H20" s="69"/>
    </row>
    <row r="21" spans="1:8" ht="11.25">
      <c r="A21" s="73" t="s">
        <v>22</v>
      </c>
      <c r="B21" s="265">
        <v>19.9</v>
      </c>
      <c r="C21" s="265"/>
      <c r="D21" s="272">
        <v>11.7</v>
      </c>
      <c r="E21" s="273"/>
      <c r="F21" s="64"/>
      <c r="G21" s="68"/>
      <c r="H21" s="69"/>
    </row>
    <row r="22" spans="1:8" ht="11.25">
      <c r="A22" s="74" t="s">
        <v>23</v>
      </c>
      <c r="B22" s="265">
        <v>32.5</v>
      </c>
      <c r="C22" s="265"/>
      <c r="D22" s="259">
        <v>42.1</v>
      </c>
      <c r="E22" s="260"/>
      <c r="F22" s="64"/>
      <c r="G22" s="68"/>
      <c r="H22" s="69"/>
    </row>
    <row r="23" spans="1:8" ht="11.25">
      <c r="A23" s="74" t="s">
        <v>24</v>
      </c>
      <c r="B23" s="265">
        <v>11.4</v>
      </c>
      <c r="C23" s="265"/>
      <c r="D23" s="259">
        <v>15.6</v>
      </c>
      <c r="E23" s="260"/>
      <c r="F23" s="64"/>
      <c r="G23" s="68"/>
      <c r="H23" s="69"/>
    </row>
    <row r="24" spans="1:8" ht="11.25">
      <c r="A24" s="74" t="s">
        <v>25</v>
      </c>
      <c r="B24" s="265">
        <v>11.4</v>
      </c>
      <c r="C24" s="265"/>
      <c r="D24" s="259">
        <v>10.1</v>
      </c>
      <c r="E24" s="260"/>
      <c r="F24" s="64"/>
      <c r="G24" s="68"/>
      <c r="H24" s="69"/>
    </row>
    <row r="25" spans="1:8" ht="11.25">
      <c r="A25" s="74" t="s">
        <v>26</v>
      </c>
      <c r="B25" s="265">
        <v>8.4</v>
      </c>
      <c r="C25" s="265"/>
      <c r="D25" s="259">
        <v>7.3</v>
      </c>
      <c r="E25" s="260"/>
      <c r="F25" s="64"/>
      <c r="G25" s="68"/>
      <c r="H25" s="69"/>
    </row>
    <row r="26" spans="1:8" ht="11.25">
      <c r="A26" s="74" t="s">
        <v>27</v>
      </c>
      <c r="B26" s="265">
        <v>6.8</v>
      </c>
      <c r="C26" s="265"/>
      <c r="D26" s="259">
        <v>5.7</v>
      </c>
      <c r="E26" s="260"/>
      <c r="F26" s="64"/>
      <c r="G26" s="68"/>
      <c r="H26" s="69"/>
    </row>
    <row r="27" spans="1:8" ht="11.25">
      <c r="A27" s="74" t="s">
        <v>28</v>
      </c>
      <c r="B27" s="265">
        <v>5</v>
      </c>
      <c r="C27" s="265"/>
      <c r="D27" s="259">
        <v>4.1</v>
      </c>
      <c r="E27" s="260"/>
      <c r="F27" s="64"/>
      <c r="G27" s="68"/>
      <c r="H27" s="69"/>
    </row>
    <row r="28" spans="1:8" ht="11.25">
      <c r="A28" s="74" t="s">
        <v>29</v>
      </c>
      <c r="B28" s="265">
        <v>2.8</v>
      </c>
      <c r="C28" s="265"/>
      <c r="D28" s="259">
        <v>2.1</v>
      </c>
      <c r="E28" s="260"/>
      <c r="F28" s="64"/>
      <c r="G28" s="68"/>
      <c r="H28" s="69"/>
    </row>
    <row r="29" spans="1:8" ht="11.25">
      <c r="A29" s="74" t="s">
        <v>30</v>
      </c>
      <c r="B29" s="265">
        <v>1.1</v>
      </c>
      <c r="C29" s="265"/>
      <c r="D29" s="259">
        <v>0.8</v>
      </c>
      <c r="E29" s="260"/>
      <c r="F29" s="64"/>
      <c r="G29" s="68"/>
      <c r="H29" s="69"/>
    </row>
    <row r="30" spans="1:8" ht="11.25">
      <c r="A30" s="75" t="s">
        <v>1</v>
      </c>
      <c r="B30" s="265">
        <v>0.6</v>
      </c>
      <c r="C30" s="265"/>
      <c r="D30" s="274">
        <v>0.5</v>
      </c>
      <c r="E30" s="275"/>
      <c r="F30" s="64"/>
      <c r="G30" s="68"/>
      <c r="H30" s="69"/>
    </row>
    <row r="31" spans="1:8" ht="11.25">
      <c r="A31" s="63" t="s">
        <v>0</v>
      </c>
      <c r="B31" s="266">
        <f>SUM(B21:B30)</f>
        <v>99.89999999999999</v>
      </c>
      <c r="C31" s="267"/>
      <c r="D31" s="266">
        <f>SUM(D21:D30)</f>
        <v>99.99999999999997</v>
      </c>
      <c r="E31" s="267"/>
      <c r="F31" s="64"/>
      <c r="G31" s="68"/>
      <c r="H31" s="69"/>
    </row>
    <row r="32" spans="1:8" ht="11.25">
      <c r="A32" s="65" t="s">
        <v>21</v>
      </c>
      <c r="B32" s="261">
        <v>64824</v>
      </c>
      <c r="C32" s="262"/>
      <c r="D32" s="261">
        <v>137839</v>
      </c>
      <c r="E32" s="262"/>
      <c r="F32" s="64"/>
      <c r="G32" s="68"/>
      <c r="H32" s="69"/>
    </row>
    <row r="33" spans="1:10" ht="16.5" customHeight="1">
      <c r="A33" s="54"/>
      <c r="B33" s="64"/>
      <c r="C33" s="64"/>
      <c r="D33" s="64"/>
      <c r="E33" s="64"/>
      <c r="F33" s="64"/>
      <c r="G33" s="68"/>
      <c r="H33" s="69"/>
      <c r="J33" s="72"/>
    </row>
    <row r="34" spans="1:16" ht="12.75" customHeight="1">
      <c r="A34" s="223" t="s">
        <v>81</v>
      </c>
      <c r="B34" s="223"/>
      <c r="C34" s="223"/>
      <c r="D34" s="223"/>
      <c r="E34" s="223"/>
      <c r="F34" s="223"/>
      <c r="G34" s="223"/>
      <c r="H34" s="223"/>
      <c r="I34" s="72"/>
      <c r="K34" s="72"/>
      <c r="L34" s="72"/>
      <c r="M34" s="72"/>
      <c r="N34" s="72"/>
      <c r="O34" s="72"/>
      <c r="P34" s="72"/>
    </row>
    <row r="35" ht="8.25" customHeight="1"/>
    <row r="36" spans="2:7" ht="18" customHeight="1">
      <c r="B36" s="217" t="s">
        <v>312</v>
      </c>
      <c r="C36" s="219"/>
      <c r="D36" s="217" t="s">
        <v>313</v>
      </c>
      <c r="E36" s="219"/>
      <c r="F36" s="217" t="s">
        <v>314</v>
      </c>
      <c r="G36" s="219"/>
    </row>
    <row r="37" spans="1:7" ht="18.75" customHeight="1">
      <c r="A37" s="73" t="s">
        <v>68</v>
      </c>
      <c r="B37" s="278">
        <v>10686</v>
      </c>
      <c r="C37" s="279"/>
      <c r="D37" s="278">
        <v>7815</v>
      </c>
      <c r="E37" s="279"/>
      <c r="F37" s="278">
        <v>8090</v>
      </c>
      <c r="G37" s="279"/>
    </row>
    <row r="38" spans="1:7" ht="41.25" customHeight="1">
      <c r="A38" s="74" t="s">
        <v>69</v>
      </c>
      <c r="B38" s="276">
        <v>5034</v>
      </c>
      <c r="C38" s="277"/>
      <c r="D38" s="276">
        <v>671</v>
      </c>
      <c r="E38" s="277"/>
      <c r="F38" s="276">
        <v>723</v>
      </c>
      <c r="G38" s="277"/>
    </row>
    <row r="39" spans="1:7" ht="21.75" customHeight="1">
      <c r="A39" s="74" t="s">
        <v>75</v>
      </c>
      <c r="B39" s="276">
        <v>188</v>
      </c>
      <c r="C39" s="277"/>
      <c r="D39" s="276">
        <v>199</v>
      </c>
      <c r="E39" s="277"/>
      <c r="F39" s="276">
        <v>264</v>
      </c>
      <c r="G39" s="277"/>
    </row>
    <row r="40" spans="1:7" ht="15.75" customHeight="1">
      <c r="A40" s="74" t="s">
        <v>70</v>
      </c>
      <c r="B40" s="276">
        <v>887</v>
      </c>
      <c r="C40" s="277"/>
      <c r="D40" s="276">
        <v>194</v>
      </c>
      <c r="E40" s="277"/>
      <c r="F40" s="276">
        <v>221</v>
      </c>
      <c r="G40" s="277"/>
    </row>
    <row r="41" spans="1:7" ht="29.25" customHeight="1">
      <c r="A41" s="74" t="s">
        <v>72</v>
      </c>
      <c r="B41" s="276">
        <v>4306</v>
      </c>
      <c r="C41" s="277"/>
      <c r="D41" s="276">
        <v>964</v>
      </c>
      <c r="E41" s="277"/>
      <c r="F41" s="276">
        <v>919</v>
      </c>
      <c r="G41" s="277"/>
    </row>
    <row r="42" spans="1:7" ht="16.5" customHeight="1">
      <c r="A42" s="74" t="s">
        <v>31</v>
      </c>
      <c r="B42" s="276">
        <v>999</v>
      </c>
      <c r="C42" s="277"/>
      <c r="D42" s="276">
        <v>87</v>
      </c>
      <c r="E42" s="277"/>
      <c r="F42" s="276">
        <v>202</v>
      </c>
      <c r="G42" s="277"/>
    </row>
    <row r="43" spans="1:7" ht="29.25" customHeight="1">
      <c r="A43" s="74" t="s">
        <v>71</v>
      </c>
      <c r="B43" s="276">
        <v>20126</v>
      </c>
      <c r="C43" s="277"/>
      <c r="D43" s="276">
        <v>6224</v>
      </c>
      <c r="E43" s="277"/>
      <c r="F43" s="276">
        <v>6278</v>
      </c>
      <c r="G43" s="277"/>
    </row>
    <row r="44" spans="1:7" ht="26.25" customHeight="1">
      <c r="A44" s="74" t="s">
        <v>73</v>
      </c>
      <c r="B44" s="276">
        <v>3782</v>
      </c>
      <c r="C44" s="277"/>
      <c r="D44" s="276">
        <v>1644</v>
      </c>
      <c r="E44" s="277"/>
      <c r="F44" s="276">
        <v>1473</v>
      </c>
      <c r="G44" s="277"/>
    </row>
    <row r="45" spans="1:7" ht="30.75" customHeight="1">
      <c r="A45" s="74" t="s">
        <v>76</v>
      </c>
      <c r="B45" s="276">
        <v>272</v>
      </c>
      <c r="C45" s="277"/>
      <c r="D45" s="276">
        <v>59</v>
      </c>
      <c r="E45" s="277"/>
      <c r="F45" s="276">
        <v>88</v>
      </c>
      <c r="G45" s="277"/>
    </row>
    <row r="46" spans="1:7" ht="30" customHeight="1">
      <c r="A46" s="74" t="s">
        <v>74</v>
      </c>
      <c r="B46" s="276">
        <v>3938</v>
      </c>
      <c r="C46" s="277"/>
      <c r="D46" s="276">
        <v>1540</v>
      </c>
      <c r="E46" s="277"/>
      <c r="F46" s="276">
        <v>1310</v>
      </c>
      <c r="G46" s="277"/>
    </row>
    <row r="47" spans="1:7" ht="16.5" customHeight="1">
      <c r="A47" s="75" t="s">
        <v>67</v>
      </c>
      <c r="B47" s="280">
        <v>21946</v>
      </c>
      <c r="C47" s="281"/>
      <c r="D47" s="280">
        <v>15700</v>
      </c>
      <c r="E47" s="281"/>
      <c r="F47" s="280">
        <v>15554</v>
      </c>
      <c r="G47" s="281"/>
    </row>
  </sheetData>
  <sheetProtection/>
  <mergeCells count="74">
    <mergeCell ref="A3:H3"/>
    <mergeCell ref="B5:B11"/>
    <mergeCell ref="C5:C11"/>
    <mergeCell ref="D5:D11"/>
    <mergeCell ref="E5:E11"/>
    <mergeCell ref="F5:F11"/>
    <mergeCell ref="G5:G11"/>
    <mergeCell ref="H5:H11"/>
    <mergeCell ref="F37:G37"/>
    <mergeCell ref="F39:G39"/>
    <mergeCell ref="F40:G40"/>
    <mergeCell ref="F41:G41"/>
    <mergeCell ref="F42:G42"/>
    <mergeCell ref="F43:G43"/>
    <mergeCell ref="F38:G38"/>
    <mergeCell ref="B43:C43"/>
    <mergeCell ref="B44:C44"/>
    <mergeCell ref="B45:C45"/>
    <mergeCell ref="B46:C46"/>
    <mergeCell ref="B47:C47"/>
    <mergeCell ref="F47:G47"/>
    <mergeCell ref="D47:E47"/>
    <mergeCell ref="F44:G44"/>
    <mergeCell ref="F46:G46"/>
    <mergeCell ref="F45:G45"/>
    <mergeCell ref="B30:C30"/>
    <mergeCell ref="D42:E42"/>
    <mergeCell ref="D43:E43"/>
    <mergeCell ref="D44:E44"/>
    <mergeCell ref="D45:E45"/>
    <mergeCell ref="D46:E46"/>
    <mergeCell ref="B39:C39"/>
    <mergeCell ref="B40:C40"/>
    <mergeCell ref="B41:C41"/>
    <mergeCell ref="B42:C42"/>
    <mergeCell ref="D39:E39"/>
    <mergeCell ref="D40:E40"/>
    <mergeCell ref="D41:E41"/>
    <mergeCell ref="B36:C36"/>
    <mergeCell ref="D36:E36"/>
    <mergeCell ref="B37:C37"/>
    <mergeCell ref="D37:E37"/>
    <mergeCell ref="B38:C38"/>
    <mergeCell ref="D38:E38"/>
    <mergeCell ref="F36:G36"/>
    <mergeCell ref="D23:E23"/>
    <mergeCell ref="D24:E24"/>
    <mergeCell ref="D25:E25"/>
    <mergeCell ref="D26:E26"/>
    <mergeCell ref="D27:E27"/>
    <mergeCell ref="D31:E31"/>
    <mergeCell ref="D32:E32"/>
    <mergeCell ref="A34:H34"/>
    <mergeCell ref="B25:C25"/>
    <mergeCell ref="B19:C20"/>
    <mergeCell ref="D19:E20"/>
    <mergeCell ref="D21:E21"/>
    <mergeCell ref="D29:E29"/>
    <mergeCell ref="D30:E30"/>
    <mergeCell ref="B21:C21"/>
    <mergeCell ref="B22:C22"/>
    <mergeCell ref="B23:C23"/>
    <mergeCell ref="B24:C24"/>
    <mergeCell ref="B29:C29"/>
    <mergeCell ref="A1:H1"/>
    <mergeCell ref="D28:E28"/>
    <mergeCell ref="A17:H17"/>
    <mergeCell ref="D22:E22"/>
    <mergeCell ref="B32:C32"/>
    <mergeCell ref="A19:A20"/>
    <mergeCell ref="B26:C26"/>
    <mergeCell ref="B27:C27"/>
    <mergeCell ref="B28:C28"/>
    <mergeCell ref="B31:C3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H54"/>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8" ht="11.25">
      <c r="A1" s="214" t="s">
        <v>224</v>
      </c>
      <c r="B1" s="214"/>
      <c r="C1" s="214"/>
      <c r="D1" s="214"/>
      <c r="E1" s="214"/>
      <c r="F1" s="214"/>
      <c r="G1" s="214"/>
      <c r="H1" s="214"/>
    </row>
    <row r="3" spans="1:7" ht="11.25">
      <c r="A3" s="223" t="s">
        <v>61</v>
      </c>
      <c r="B3" s="223"/>
      <c r="C3" s="223"/>
      <c r="D3" s="223"/>
      <c r="E3" s="223"/>
      <c r="F3" s="223"/>
      <c r="G3" s="3"/>
    </row>
    <row r="4" spans="1:7" ht="8.25" customHeight="1">
      <c r="A4" s="3"/>
      <c r="B4" s="4"/>
      <c r="C4" s="4"/>
      <c r="D4" s="5"/>
      <c r="E4" s="6"/>
      <c r="F4" s="4"/>
      <c r="G4" s="3"/>
    </row>
    <row r="5" spans="1:7" ht="11.25">
      <c r="A5" s="318" t="s">
        <v>45</v>
      </c>
      <c r="B5" s="215" t="s">
        <v>46</v>
      </c>
      <c r="C5" s="215" t="s">
        <v>54</v>
      </c>
      <c r="D5" s="217" t="s">
        <v>45</v>
      </c>
      <c r="E5" s="218"/>
      <c r="F5" s="218"/>
      <c r="G5" s="219"/>
    </row>
    <row r="6" spans="1:7" ht="11.25">
      <c r="A6" s="319"/>
      <c r="B6" s="216"/>
      <c r="C6" s="216"/>
      <c r="D6" s="7" t="s">
        <v>47</v>
      </c>
      <c r="E6" s="7" t="s">
        <v>48</v>
      </c>
      <c r="F6" s="8" t="s">
        <v>0</v>
      </c>
      <c r="G6" s="9" t="s">
        <v>49</v>
      </c>
    </row>
    <row r="7" spans="1:7" ht="15" customHeight="1">
      <c r="A7" s="319"/>
      <c r="B7" s="220" t="s">
        <v>305</v>
      </c>
      <c r="C7" s="145" t="s">
        <v>305</v>
      </c>
      <c r="D7" s="12">
        <v>36</v>
      </c>
      <c r="E7" s="11">
        <v>32</v>
      </c>
      <c r="F7" s="32">
        <f>SUM(D7:E7)</f>
        <v>68</v>
      </c>
      <c r="G7" s="12">
        <v>0</v>
      </c>
    </row>
    <row r="8" spans="1:7" ht="11.25">
      <c r="A8" s="319"/>
      <c r="B8" s="221"/>
      <c r="C8" s="145" t="s">
        <v>306</v>
      </c>
      <c r="D8" s="15">
        <v>317</v>
      </c>
      <c r="E8" s="11">
        <v>223</v>
      </c>
      <c r="F8" s="33">
        <f>SUM(D8:E8)</f>
        <v>540</v>
      </c>
      <c r="G8" s="15">
        <v>0</v>
      </c>
    </row>
    <row r="9" spans="1:7" ht="11.25">
      <c r="A9" s="319"/>
      <c r="B9" s="222"/>
      <c r="C9" s="20" t="s">
        <v>0</v>
      </c>
      <c r="D9" s="17">
        <f>SUM(D7:D8)</f>
        <v>353</v>
      </c>
      <c r="E9" s="17">
        <f>SUM(E7:E8)</f>
        <v>255</v>
      </c>
      <c r="F9" s="17">
        <f>SUM(F7:F8)</f>
        <v>608</v>
      </c>
      <c r="G9" s="17">
        <f>SUM(G7:G8)</f>
        <v>0</v>
      </c>
    </row>
    <row r="10" spans="1:7" ht="15" customHeight="1">
      <c r="A10" s="319"/>
      <c r="B10" s="220" t="s">
        <v>306</v>
      </c>
      <c r="C10" s="145" t="s">
        <v>305</v>
      </c>
      <c r="D10" s="12">
        <v>42</v>
      </c>
      <c r="E10" s="11">
        <v>13</v>
      </c>
      <c r="F10" s="32">
        <f>SUM(D10:E10)</f>
        <v>55</v>
      </c>
      <c r="G10" s="12">
        <v>0</v>
      </c>
    </row>
    <row r="11" spans="1:7" ht="11.25">
      <c r="A11" s="319"/>
      <c r="B11" s="221"/>
      <c r="C11" s="145" t="s">
        <v>306</v>
      </c>
      <c r="D11" s="15">
        <v>305</v>
      </c>
      <c r="E11" s="11">
        <v>173</v>
      </c>
      <c r="F11" s="33">
        <f>SUM(D11:E11)</f>
        <v>478</v>
      </c>
      <c r="G11" s="15">
        <v>0</v>
      </c>
    </row>
    <row r="12" spans="1:7" ht="15" customHeight="1">
      <c r="A12" s="319"/>
      <c r="B12" s="222"/>
      <c r="C12" s="20" t="s">
        <v>0</v>
      </c>
      <c r="D12" s="17">
        <f>SUM(D10:D11)</f>
        <v>347</v>
      </c>
      <c r="E12" s="17">
        <f>SUM(E10:E11)</f>
        <v>186</v>
      </c>
      <c r="F12" s="17">
        <f>SUM(F10:F11)</f>
        <v>533</v>
      </c>
      <c r="G12" s="17">
        <f>SUM(G10:G11)</f>
        <v>0</v>
      </c>
    </row>
    <row r="13" spans="1:7" ht="15" customHeight="1">
      <c r="A13" s="319"/>
      <c r="B13" s="220" t="s">
        <v>307</v>
      </c>
      <c r="C13" s="145" t="s">
        <v>305</v>
      </c>
      <c r="D13" s="12">
        <v>41</v>
      </c>
      <c r="E13" s="12">
        <v>31</v>
      </c>
      <c r="F13" s="13">
        <f>SUM(D13:E13)</f>
        <v>72</v>
      </c>
      <c r="G13" s="12">
        <v>0</v>
      </c>
    </row>
    <row r="14" spans="1:7" ht="11.25">
      <c r="A14" s="319"/>
      <c r="B14" s="221"/>
      <c r="C14" s="145" t="s">
        <v>306</v>
      </c>
      <c r="D14" s="15">
        <v>300</v>
      </c>
      <c r="E14" s="15">
        <v>178</v>
      </c>
      <c r="F14" s="13">
        <f>SUM(D14:E14)</f>
        <v>478</v>
      </c>
      <c r="G14" s="15">
        <v>0</v>
      </c>
    </row>
    <row r="15" spans="1:7" ht="11.25">
      <c r="A15" s="319"/>
      <c r="B15" s="221"/>
      <c r="C15" s="20" t="s">
        <v>0</v>
      </c>
      <c r="D15" s="17">
        <f>SUM(D13:D14)</f>
        <v>341</v>
      </c>
      <c r="E15" s="17">
        <f>SUM(E13:E14)</f>
        <v>209</v>
      </c>
      <c r="F15" s="17">
        <f>SUM(F13:F14)</f>
        <v>550</v>
      </c>
      <c r="G15" s="17">
        <f>SUM(G13:G14)</f>
        <v>0</v>
      </c>
    </row>
    <row r="16" spans="1:7" ht="11.25">
      <c r="A16" s="320"/>
      <c r="B16" s="230" t="s">
        <v>0</v>
      </c>
      <c r="C16" s="231"/>
      <c r="D16" s="17">
        <f>SUM(D15,D12,D9)</f>
        <v>1041</v>
      </c>
      <c r="E16" s="17">
        <f>SUM(E15,E12,E9)</f>
        <v>650</v>
      </c>
      <c r="F16" s="17">
        <f>SUM(F15,F12,F9)</f>
        <v>1691</v>
      </c>
      <c r="G16" s="17">
        <f>SUM(G15,G12,G9)</f>
        <v>0</v>
      </c>
    </row>
    <row r="17" spans="1:7" ht="11.25">
      <c r="A17" s="78"/>
      <c r="B17" s="18"/>
      <c r="C17" s="18"/>
      <c r="D17" s="13"/>
      <c r="E17" s="13"/>
      <c r="F17" s="13"/>
      <c r="G17" s="13"/>
    </row>
    <row r="18" spans="1:7" ht="16.5" customHeight="1">
      <c r="A18" s="25"/>
      <c r="B18" s="25"/>
      <c r="C18" s="25"/>
      <c r="D18" s="7" t="s">
        <v>47</v>
      </c>
      <c r="E18" s="7" t="s">
        <v>48</v>
      </c>
      <c r="F18" s="8" t="s">
        <v>0</v>
      </c>
      <c r="G18" s="24"/>
    </row>
    <row r="19" spans="1:7" ht="11.25">
      <c r="A19" s="224" t="s">
        <v>299</v>
      </c>
      <c r="B19" s="244"/>
      <c r="C19" s="225"/>
      <c r="D19" s="233">
        <v>0</v>
      </c>
      <c r="E19" s="233">
        <v>0</v>
      </c>
      <c r="F19" s="235">
        <v>0</v>
      </c>
      <c r="G19" s="26"/>
    </row>
    <row r="20" spans="1:7" ht="11.25">
      <c r="A20" s="228" t="s">
        <v>300</v>
      </c>
      <c r="B20" s="232"/>
      <c r="C20" s="229"/>
      <c r="D20" s="234"/>
      <c r="E20" s="234"/>
      <c r="F20" s="236"/>
      <c r="G20" s="27"/>
    </row>
    <row r="21" spans="1:7" ht="11.25">
      <c r="A21" s="23"/>
      <c r="B21" s="23"/>
      <c r="C21" s="23"/>
      <c r="D21" s="23"/>
      <c r="E21" s="23"/>
      <c r="F21" s="6"/>
      <c r="G21" s="27"/>
    </row>
    <row r="22" spans="1:7" ht="11.25">
      <c r="A22" s="223" t="s">
        <v>58</v>
      </c>
      <c r="B22" s="223"/>
      <c r="C22" s="223"/>
      <c r="D22" s="223"/>
      <c r="E22" s="223"/>
      <c r="F22" s="223"/>
      <c r="G22" s="3"/>
    </row>
    <row r="23" spans="1:7" ht="8.25" customHeight="1">
      <c r="A23" s="6"/>
      <c r="B23" s="23"/>
      <c r="C23" s="23"/>
      <c r="D23" s="23"/>
      <c r="E23" s="23"/>
      <c r="F23" s="6"/>
      <c r="G23" s="27"/>
    </row>
    <row r="24" spans="1:7" ht="15.75" customHeight="1">
      <c r="A24" s="6"/>
      <c r="B24" s="23"/>
      <c r="C24" s="23"/>
      <c r="D24" s="7" t="s">
        <v>47</v>
      </c>
      <c r="E24" s="7" t="s">
        <v>48</v>
      </c>
      <c r="F24" s="8" t="s">
        <v>0</v>
      </c>
      <c r="G24" s="27"/>
    </row>
    <row r="25" spans="1:7" ht="11.25">
      <c r="A25" s="246" t="s">
        <v>309</v>
      </c>
      <c r="B25" s="247"/>
      <c r="C25" s="248"/>
      <c r="D25" s="29">
        <v>312</v>
      </c>
      <c r="E25" s="29">
        <v>207</v>
      </c>
      <c r="F25" s="17">
        <f>SUM(D25:E25)</f>
        <v>519</v>
      </c>
      <c r="G25" s="27"/>
    </row>
    <row r="26" spans="1:7" ht="11.25">
      <c r="A26" s="243" t="s">
        <v>310</v>
      </c>
      <c r="B26" s="243"/>
      <c r="C26" s="243"/>
      <c r="D26" s="243"/>
      <c r="E26" s="243"/>
      <c r="F26" s="243"/>
      <c r="G26" s="27"/>
    </row>
    <row r="27" spans="1:7" ht="11.25">
      <c r="A27" s="30"/>
      <c r="B27" s="31"/>
      <c r="C27" s="31"/>
      <c r="D27" s="27"/>
      <c r="E27" s="27"/>
      <c r="F27" s="27"/>
      <c r="G27" s="27"/>
    </row>
    <row r="28" spans="1:7" ht="11.25">
      <c r="A28" s="223" t="s">
        <v>59</v>
      </c>
      <c r="B28" s="223"/>
      <c r="C28" s="223"/>
      <c r="D28" s="223"/>
      <c r="E28" s="223"/>
      <c r="F28" s="223"/>
      <c r="G28" s="3"/>
    </row>
    <row r="29" spans="1:7" ht="8.25" customHeight="1">
      <c r="A29" s="3"/>
      <c r="B29" s="23"/>
      <c r="C29" s="23"/>
      <c r="D29" s="6"/>
      <c r="E29" s="4"/>
      <c r="F29" s="4"/>
      <c r="G29" s="27"/>
    </row>
    <row r="30" spans="1:7" ht="16.5" customHeight="1">
      <c r="A30" s="23"/>
      <c r="B30" s="23"/>
      <c r="C30" s="7" t="s">
        <v>54</v>
      </c>
      <c r="D30" s="7" t="s">
        <v>47</v>
      </c>
      <c r="E30" s="7" t="s">
        <v>48</v>
      </c>
      <c r="F30" s="8" t="s">
        <v>0</v>
      </c>
      <c r="G30" s="27"/>
    </row>
    <row r="31" spans="1:7" ht="11.25">
      <c r="A31" s="251" t="s">
        <v>289</v>
      </c>
      <c r="B31" s="252"/>
      <c r="C31" s="10" t="s">
        <v>305</v>
      </c>
      <c r="D31" s="11">
        <v>317</v>
      </c>
      <c r="E31" s="12">
        <v>191</v>
      </c>
      <c r="F31" s="32">
        <f>SUM(D31:E31)</f>
        <v>508</v>
      </c>
      <c r="G31" s="27"/>
    </row>
    <row r="32" spans="1:7" ht="11.25">
      <c r="A32" s="253"/>
      <c r="B32" s="254"/>
      <c r="C32" s="14" t="s">
        <v>306</v>
      </c>
      <c r="D32" s="11">
        <v>1</v>
      </c>
      <c r="E32" s="15">
        <v>2</v>
      </c>
      <c r="F32" s="33">
        <f>SUM(D32:E32)</f>
        <v>3</v>
      </c>
      <c r="G32" s="27"/>
    </row>
    <row r="33" spans="1:7" ht="11.25">
      <c r="A33" s="255"/>
      <c r="B33" s="256"/>
      <c r="C33" s="18" t="s">
        <v>0</v>
      </c>
      <c r="D33" s="17">
        <f>SUM(D31:D32)</f>
        <v>318</v>
      </c>
      <c r="E33" s="17">
        <f>SUM(E31:E32)</f>
        <v>193</v>
      </c>
      <c r="F33" s="17">
        <f>SUM(F31:F32)</f>
        <v>511</v>
      </c>
      <c r="G33" s="27"/>
    </row>
    <row r="34" spans="1:7" ht="11.25">
      <c r="A34" s="251" t="s">
        <v>290</v>
      </c>
      <c r="B34" s="252"/>
      <c r="C34" s="10" t="s">
        <v>305</v>
      </c>
      <c r="D34" s="12">
        <v>299</v>
      </c>
      <c r="E34" s="11">
        <v>175</v>
      </c>
      <c r="F34" s="32">
        <f>SUM(D34:E34)</f>
        <v>474</v>
      </c>
      <c r="G34" s="23"/>
    </row>
    <row r="35" spans="1:7" ht="11.25">
      <c r="A35" s="253"/>
      <c r="B35" s="254"/>
      <c r="C35" s="14" t="s">
        <v>306</v>
      </c>
      <c r="D35" s="15">
        <v>1</v>
      </c>
      <c r="E35" s="11">
        <v>2</v>
      </c>
      <c r="F35" s="33">
        <f>SUM(D35:E35)</f>
        <v>3</v>
      </c>
      <c r="G35" s="23"/>
    </row>
    <row r="36" spans="1:7" ht="11.25">
      <c r="A36" s="255"/>
      <c r="B36" s="256"/>
      <c r="C36" s="18" t="s">
        <v>0</v>
      </c>
      <c r="D36" s="17">
        <f>SUM(D34:D35)</f>
        <v>300</v>
      </c>
      <c r="E36" s="17">
        <f>SUM(E34:E35)</f>
        <v>177</v>
      </c>
      <c r="F36" s="17">
        <f>SUM(F34:F35)</f>
        <v>477</v>
      </c>
      <c r="G36" s="23"/>
    </row>
    <row r="37" spans="1:7" ht="12.75" customHeight="1">
      <c r="A37" s="224" t="s">
        <v>291</v>
      </c>
      <c r="B37" s="225"/>
      <c r="C37" s="10" t="s">
        <v>305</v>
      </c>
      <c r="D37" s="11">
        <v>0</v>
      </c>
      <c r="E37" s="12">
        <v>0</v>
      </c>
      <c r="F37" s="32">
        <f>SUM(D37:E37)</f>
        <v>0</v>
      </c>
      <c r="G37" s="23"/>
    </row>
    <row r="38" spans="1:7" ht="12.75" customHeight="1">
      <c r="A38" s="226"/>
      <c r="B38" s="227"/>
      <c r="C38" s="14" t="s">
        <v>306</v>
      </c>
      <c r="D38" s="11">
        <v>0</v>
      </c>
      <c r="E38" s="15">
        <v>0</v>
      </c>
      <c r="F38" s="33">
        <f>SUM(D38:E38)</f>
        <v>0</v>
      </c>
      <c r="G38" s="23"/>
    </row>
    <row r="39" spans="1:7" ht="12.75" customHeight="1">
      <c r="A39" s="228"/>
      <c r="B39" s="229"/>
      <c r="C39" s="18" t="s">
        <v>0</v>
      </c>
      <c r="D39" s="17">
        <f>SUM(D37:D38)</f>
        <v>0</v>
      </c>
      <c r="E39" s="17">
        <f>SUM(E37:E38)</f>
        <v>0</v>
      </c>
      <c r="F39" s="17">
        <f>SUM(F37:F38)</f>
        <v>0</v>
      </c>
      <c r="G39" s="23"/>
    </row>
    <row r="40" spans="1:7" ht="12.75" customHeight="1">
      <c r="A40" s="224" t="s">
        <v>292</v>
      </c>
      <c r="B40" s="225"/>
      <c r="C40" s="10" t="s">
        <v>305</v>
      </c>
      <c r="D40" s="12">
        <v>0</v>
      </c>
      <c r="E40" s="11">
        <v>0</v>
      </c>
      <c r="F40" s="32">
        <f>SUM(D40:E40)</f>
        <v>0</v>
      </c>
      <c r="G40" s="34"/>
    </row>
    <row r="41" spans="1:7" ht="12.75" customHeight="1">
      <c r="A41" s="226"/>
      <c r="B41" s="227"/>
      <c r="C41" s="14" t="s">
        <v>306</v>
      </c>
      <c r="D41" s="15">
        <v>0</v>
      </c>
      <c r="E41" s="11">
        <v>0</v>
      </c>
      <c r="F41" s="33">
        <f>SUM(D41:E41)</f>
        <v>0</v>
      </c>
      <c r="G41" s="34"/>
    </row>
    <row r="42" spans="1:7" ht="12.75" customHeight="1">
      <c r="A42" s="228"/>
      <c r="B42" s="229"/>
      <c r="C42" s="20" t="s">
        <v>0</v>
      </c>
      <c r="D42" s="17">
        <f>SUM(D40:D41)</f>
        <v>0</v>
      </c>
      <c r="E42" s="17">
        <f>SUM(E40:E41)</f>
        <v>0</v>
      </c>
      <c r="F42" s="17">
        <f>SUM(F40:F41)</f>
        <v>0</v>
      </c>
      <c r="G42" s="34"/>
    </row>
    <row r="43" spans="1:7" ht="11.25">
      <c r="A43" s="27"/>
      <c r="B43" s="27"/>
      <c r="C43" s="27"/>
      <c r="D43" s="35"/>
      <c r="E43" s="35"/>
      <c r="F43" s="35"/>
      <c r="G43" s="23"/>
    </row>
    <row r="44" spans="1:7" ht="11.25">
      <c r="A44" s="223" t="s">
        <v>119</v>
      </c>
      <c r="B44" s="223"/>
      <c r="C44" s="223"/>
      <c r="D44" s="223"/>
      <c r="E44" s="223"/>
      <c r="F44" s="223"/>
      <c r="G44" s="3"/>
    </row>
    <row r="45" spans="1:7" ht="8.25" customHeight="1">
      <c r="A45" s="3"/>
      <c r="B45" s="23"/>
      <c r="C45" s="23"/>
      <c r="D45" s="23"/>
      <c r="E45" s="23"/>
      <c r="F45" s="23"/>
      <c r="G45" s="23"/>
    </row>
    <row r="46" spans="1:7" ht="17.25" customHeight="1">
      <c r="A46" s="25"/>
      <c r="B46" s="25"/>
      <c r="C46" s="25"/>
      <c r="D46" s="7" t="s">
        <v>47</v>
      </c>
      <c r="E46" s="7" t="s">
        <v>48</v>
      </c>
      <c r="F46" s="8" t="s">
        <v>0</v>
      </c>
      <c r="G46" s="23"/>
    </row>
    <row r="47" spans="1:7" ht="27" customHeight="1">
      <c r="A47" s="224" t="s">
        <v>65</v>
      </c>
      <c r="B47" s="244"/>
      <c r="C47" s="225"/>
      <c r="D47" s="36">
        <v>3920</v>
      </c>
      <c r="E47" s="36">
        <v>2458</v>
      </c>
      <c r="F47" s="37">
        <f>SUM(D47:E47)</f>
        <v>6378</v>
      </c>
      <c r="G47" s="23"/>
    </row>
    <row r="48" spans="1:7" ht="12.75" customHeight="1">
      <c r="A48" s="228" t="s">
        <v>120</v>
      </c>
      <c r="B48" s="232"/>
      <c r="C48" s="229"/>
      <c r="D48" s="38">
        <v>338</v>
      </c>
      <c r="E48" s="38">
        <v>220</v>
      </c>
      <c r="F48" s="39">
        <f>SUM(D48:E48)</f>
        <v>558</v>
      </c>
      <c r="G48" s="23"/>
    </row>
    <row r="49" spans="1:7" ht="11.25">
      <c r="A49" s="27" t="s">
        <v>66</v>
      </c>
      <c r="B49" s="27"/>
      <c r="C49" s="27"/>
      <c r="D49" s="27"/>
      <c r="E49" s="27"/>
      <c r="F49" s="23"/>
      <c r="G49" s="23"/>
    </row>
    <row r="50" spans="1:7" ht="11.25">
      <c r="A50" s="27"/>
      <c r="B50" s="27"/>
      <c r="C50" s="27"/>
      <c r="D50" s="27"/>
      <c r="E50" s="27"/>
      <c r="F50" s="23"/>
      <c r="G50" s="23"/>
    </row>
    <row r="51" spans="1:7" ht="11.25">
      <c r="A51" s="223" t="s">
        <v>60</v>
      </c>
      <c r="B51" s="223"/>
      <c r="C51" s="223"/>
      <c r="D51" s="223"/>
      <c r="E51" s="223"/>
      <c r="F51" s="223"/>
      <c r="G51" s="3"/>
    </row>
    <row r="52" spans="1:7" ht="8.25" customHeight="1">
      <c r="A52" s="40"/>
      <c r="B52" s="6"/>
      <c r="C52" s="6"/>
      <c r="D52" s="4"/>
      <c r="F52" s="23"/>
      <c r="G52" s="23"/>
    </row>
    <row r="53" spans="1:7" ht="11.25">
      <c r="A53" s="85" t="s">
        <v>51</v>
      </c>
      <c r="B53" s="85" t="s">
        <v>52</v>
      </c>
      <c r="C53" s="257" t="s">
        <v>53</v>
      </c>
      <c r="D53" s="258"/>
      <c r="E53" s="239" t="s">
        <v>0</v>
      </c>
      <c r="F53" s="240"/>
      <c r="G53" s="23"/>
    </row>
    <row r="54" spans="1:7" ht="11.25">
      <c r="A54" s="86">
        <v>2</v>
      </c>
      <c r="B54" s="86">
        <v>5</v>
      </c>
      <c r="C54" s="237">
        <v>3</v>
      </c>
      <c r="D54" s="238"/>
      <c r="E54" s="241">
        <f>SUM(A54:D54)</f>
        <v>10</v>
      </c>
      <c r="F54" s="242"/>
      <c r="G54" s="23"/>
    </row>
  </sheetData>
  <sheetProtection/>
  <mergeCells count="31">
    <mergeCell ref="A40:B42"/>
    <mergeCell ref="C54:D54"/>
    <mergeCell ref="E54:F54"/>
    <mergeCell ref="A44:F44"/>
    <mergeCell ref="A47:C47"/>
    <mergeCell ref="A48:C48"/>
    <mergeCell ref="A51:F51"/>
    <mergeCell ref="C53:D53"/>
    <mergeCell ref="E53:F53"/>
    <mergeCell ref="A25:C25"/>
    <mergeCell ref="A28:F28"/>
    <mergeCell ref="A31:B33"/>
    <mergeCell ref="A34:B36"/>
    <mergeCell ref="A37:B39"/>
    <mergeCell ref="A26:F26"/>
    <mergeCell ref="A19:C19"/>
    <mergeCell ref="D5:G5"/>
    <mergeCell ref="B7:B9"/>
    <mergeCell ref="B10:B12"/>
    <mergeCell ref="B13:B15"/>
    <mergeCell ref="B16:C16"/>
    <mergeCell ref="A22:F22"/>
    <mergeCell ref="D19:D20"/>
    <mergeCell ref="E19:E20"/>
    <mergeCell ref="F19:F20"/>
    <mergeCell ref="A20:C20"/>
    <mergeCell ref="A1:H1"/>
    <mergeCell ref="A3:F3"/>
    <mergeCell ref="A5:A16"/>
    <mergeCell ref="B5:B6"/>
    <mergeCell ref="C5:C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33:F42 F9:F16" formula="1"/>
  </ignoredErrors>
</worksheet>
</file>

<file path=xl/worksheets/sheet31.xml><?xml version="1.0" encoding="utf-8"?>
<worksheet xmlns="http://schemas.openxmlformats.org/spreadsheetml/2006/main" xmlns:r="http://schemas.openxmlformats.org/officeDocument/2006/relationships">
  <dimension ref="A1:P47"/>
  <sheetViews>
    <sheetView showGridLines="0" zoomScalePageLayoutView="0" workbookViewId="0" topLeftCell="A1">
      <selection activeCell="A1" sqref="A1:I1"/>
    </sheetView>
  </sheetViews>
  <sheetFormatPr defaultColWidth="11.421875" defaultRowHeight="12.75"/>
  <cols>
    <col min="1" max="1" width="31.140625" style="2" customWidth="1"/>
    <col min="2" max="2" width="10.57421875" style="2" customWidth="1"/>
    <col min="3" max="3" width="10.28125" style="2" customWidth="1"/>
    <col min="4" max="4" width="9.7109375" style="2" customWidth="1"/>
    <col min="5" max="5" width="11.421875" style="2" customWidth="1"/>
    <col min="6" max="6" width="8.7109375" style="2" customWidth="1"/>
    <col min="7" max="7" width="7.421875" style="2" customWidth="1"/>
    <col min="8" max="8" width="7.7109375" style="2" customWidth="1"/>
    <col min="9" max="9" width="3.140625" style="2" customWidth="1"/>
    <col min="10" max="16384" width="11.421875" style="2" customWidth="1"/>
  </cols>
  <sheetData>
    <row r="1" spans="1:9" ht="11.25">
      <c r="A1" s="214" t="s">
        <v>224</v>
      </c>
      <c r="B1" s="214"/>
      <c r="C1" s="214"/>
      <c r="D1" s="214"/>
      <c r="E1" s="214"/>
      <c r="F1" s="214"/>
      <c r="G1" s="214"/>
      <c r="H1" s="214"/>
      <c r="I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146">
        <v>98.6</v>
      </c>
      <c r="C12" s="56">
        <v>0.2</v>
      </c>
      <c r="D12" s="56">
        <v>0.4</v>
      </c>
      <c r="E12" s="56">
        <v>0</v>
      </c>
      <c r="F12" s="146">
        <v>0.9</v>
      </c>
      <c r="G12" s="56">
        <v>0</v>
      </c>
      <c r="H12" s="59">
        <f>SUM(B12:G12)</f>
        <v>100.10000000000001</v>
      </c>
    </row>
    <row r="13" spans="1:8" ht="11.25">
      <c r="A13" s="65" t="s">
        <v>21</v>
      </c>
      <c r="B13" s="146"/>
      <c r="C13" s="58"/>
      <c r="D13" s="58"/>
      <c r="E13" s="58"/>
      <c r="F13" s="146"/>
      <c r="G13" s="66"/>
      <c r="H13" s="67">
        <v>558</v>
      </c>
    </row>
    <row r="14" spans="1:8" ht="11.25">
      <c r="A14" s="63" t="s">
        <v>63</v>
      </c>
      <c r="B14" s="56">
        <v>98.8</v>
      </c>
      <c r="C14" s="56">
        <v>0.1</v>
      </c>
      <c r="D14" s="56">
        <v>0.3</v>
      </c>
      <c r="E14" s="56">
        <v>0</v>
      </c>
      <c r="F14" s="56">
        <v>0.8</v>
      </c>
      <c r="G14" s="50">
        <v>0</v>
      </c>
      <c r="H14" s="59">
        <f>SUM(B14:G14)</f>
        <v>99.99999999999999</v>
      </c>
    </row>
    <row r="15" spans="1:8" ht="11.25">
      <c r="A15" s="65" t="s">
        <v>21</v>
      </c>
      <c r="B15" s="58"/>
      <c r="C15" s="58"/>
      <c r="D15" s="58"/>
      <c r="E15" s="58"/>
      <c r="F15" s="58"/>
      <c r="G15" s="66"/>
      <c r="H15" s="67">
        <v>1682</v>
      </c>
    </row>
    <row r="16" spans="1:8" ht="16.5" customHeight="1">
      <c r="A16" s="54"/>
      <c r="B16" s="146"/>
      <c r="C16" s="146"/>
      <c r="D16" s="146"/>
      <c r="E16" s="146"/>
      <c r="F16" s="146"/>
      <c r="G16" s="68"/>
      <c r="H16" s="69"/>
    </row>
    <row r="17" spans="1:8" ht="12.75" customHeight="1">
      <c r="A17" s="223" t="s">
        <v>56</v>
      </c>
      <c r="B17" s="223"/>
      <c r="C17" s="223"/>
      <c r="D17" s="223"/>
      <c r="E17" s="223"/>
      <c r="F17" s="223"/>
      <c r="G17" s="223"/>
      <c r="H17" s="223"/>
    </row>
    <row r="18" spans="1:8" ht="8.25" customHeight="1">
      <c r="A18" s="70"/>
      <c r="B18" s="70"/>
      <c r="C18" s="70"/>
      <c r="D18" s="70"/>
      <c r="E18" s="146"/>
      <c r="F18" s="146"/>
      <c r="G18" s="68"/>
      <c r="H18" s="69"/>
    </row>
    <row r="19" spans="1:8" ht="12.75" customHeight="1">
      <c r="A19" s="263" t="s">
        <v>15</v>
      </c>
      <c r="B19" s="326" t="s">
        <v>311</v>
      </c>
      <c r="C19" s="327"/>
      <c r="D19" s="326" t="s">
        <v>63</v>
      </c>
      <c r="E19" s="327"/>
      <c r="F19" s="146"/>
      <c r="G19" s="68"/>
      <c r="H19" s="69"/>
    </row>
    <row r="20" spans="1:8" ht="21.75" customHeight="1">
      <c r="A20" s="264"/>
      <c r="B20" s="328"/>
      <c r="C20" s="329"/>
      <c r="D20" s="328"/>
      <c r="E20" s="329"/>
      <c r="F20" s="146"/>
      <c r="G20" s="68"/>
      <c r="H20" s="69"/>
    </row>
    <row r="21" spans="1:8" ht="11.25">
      <c r="A21" s="148" t="s">
        <v>22</v>
      </c>
      <c r="B21" s="265">
        <v>12.7</v>
      </c>
      <c r="C21" s="265"/>
      <c r="D21" s="272">
        <v>4.3</v>
      </c>
      <c r="E21" s="273"/>
      <c r="F21" s="146"/>
      <c r="G21" s="68"/>
      <c r="H21" s="69"/>
    </row>
    <row r="22" spans="1:8" ht="11.25">
      <c r="A22" s="74" t="s">
        <v>23</v>
      </c>
      <c r="B22" s="265">
        <v>74.7</v>
      </c>
      <c r="C22" s="265"/>
      <c r="D22" s="259">
        <v>61.8</v>
      </c>
      <c r="E22" s="260"/>
      <c r="F22" s="146"/>
      <c r="G22" s="68"/>
      <c r="H22" s="69"/>
    </row>
    <row r="23" spans="1:8" ht="11.25">
      <c r="A23" s="74" t="s">
        <v>24</v>
      </c>
      <c r="B23" s="265">
        <v>7.2</v>
      </c>
      <c r="C23" s="265"/>
      <c r="D23" s="259">
        <v>26.3</v>
      </c>
      <c r="E23" s="260"/>
      <c r="F23" s="146"/>
      <c r="G23" s="68"/>
      <c r="H23" s="69"/>
    </row>
    <row r="24" spans="1:8" ht="11.25">
      <c r="A24" s="74" t="s">
        <v>25</v>
      </c>
      <c r="B24" s="265">
        <v>2.3</v>
      </c>
      <c r="C24" s="265"/>
      <c r="D24" s="259">
        <v>4.5</v>
      </c>
      <c r="E24" s="260"/>
      <c r="F24" s="146"/>
      <c r="G24" s="68"/>
      <c r="H24" s="69"/>
    </row>
    <row r="25" spans="1:8" ht="11.25">
      <c r="A25" s="74" t="s">
        <v>26</v>
      </c>
      <c r="B25" s="265">
        <v>1.4</v>
      </c>
      <c r="C25" s="265"/>
      <c r="D25" s="259">
        <v>1.6</v>
      </c>
      <c r="E25" s="260"/>
      <c r="F25" s="146"/>
      <c r="G25" s="68"/>
      <c r="H25" s="69"/>
    </row>
    <row r="26" spans="1:8" ht="11.25">
      <c r="A26" s="74" t="s">
        <v>27</v>
      </c>
      <c r="B26" s="265">
        <v>0.5</v>
      </c>
      <c r="C26" s="265"/>
      <c r="D26" s="259">
        <v>0.5</v>
      </c>
      <c r="E26" s="260"/>
      <c r="F26" s="146"/>
      <c r="G26" s="68"/>
      <c r="H26" s="69"/>
    </row>
    <row r="27" spans="1:8" ht="11.25">
      <c r="A27" s="74" t="s">
        <v>28</v>
      </c>
      <c r="B27" s="265">
        <v>0.5</v>
      </c>
      <c r="C27" s="265"/>
      <c r="D27" s="259">
        <v>0.5</v>
      </c>
      <c r="E27" s="260"/>
      <c r="F27" s="146"/>
      <c r="G27" s="68"/>
      <c r="H27" s="69"/>
    </row>
    <row r="28" spans="1:8" ht="11.25">
      <c r="A28" s="74" t="s">
        <v>29</v>
      </c>
      <c r="B28" s="265">
        <v>0.2</v>
      </c>
      <c r="C28" s="265"/>
      <c r="D28" s="259">
        <v>0.2</v>
      </c>
      <c r="E28" s="260"/>
      <c r="F28" s="146"/>
      <c r="G28" s="68"/>
      <c r="H28" s="69"/>
    </row>
    <row r="29" spans="1:8" ht="11.25">
      <c r="A29" s="74" t="s">
        <v>30</v>
      </c>
      <c r="B29" s="265">
        <v>0</v>
      </c>
      <c r="C29" s="265"/>
      <c r="D29" s="259">
        <v>0</v>
      </c>
      <c r="E29" s="260"/>
      <c r="F29" s="146"/>
      <c r="G29" s="68"/>
      <c r="H29" s="69"/>
    </row>
    <row r="30" spans="1:8" ht="11.25">
      <c r="A30" s="150" t="s">
        <v>1</v>
      </c>
      <c r="B30" s="265">
        <v>0.4</v>
      </c>
      <c r="C30" s="265"/>
      <c r="D30" s="274">
        <v>0.3</v>
      </c>
      <c r="E30" s="275"/>
      <c r="F30" s="146"/>
      <c r="G30" s="68"/>
      <c r="H30" s="69"/>
    </row>
    <row r="31" spans="1:8" ht="11.25">
      <c r="A31" s="63" t="s">
        <v>0</v>
      </c>
      <c r="B31" s="266">
        <f>SUM(B21:B30)</f>
        <v>99.90000000000002</v>
      </c>
      <c r="C31" s="267"/>
      <c r="D31" s="266">
        <f>SUM(D21:D30)</f>
        <v>99.99999999999999</v>
      </c>
      <c r="E31" s="267"/>
      <c r="F31" s="146"/>
      <c r="G31" s="68"/>
      <c r="H31" s="69"/>
    </row>
    <row r="32" spans="1:8" ht="11.25">
      <c r="A32" s="65" t="s">
        <v>21</v>
      </c>
      <c r="B32" s="261">
        <v>558</v>
      </c>
      <c r="C32" s="262"/>
      <c r="D32" s="261">
        <v>1682</v>
      </c>
      <c r="E32" s="262"/>
      <c r="F32" s="146"/>
      <c r="G32" s="68"/>
      <c r="H32" s="69"/>
    </row>
    <row r="33" spans="1:8" ht="16.5" customHeight="1">
      <c r="A33" s="54"/>
      <c r="B33" s="146"/>
      <c r="C33" s="146"/>
      <c r="D33" s="146"/>
      <c r="E33" s="146"/>
      <c r="F33" s="146"/>
      <c r="G33" s="68"/>
      <c r="H33" s="69"/>
    </row>
    <row r="34" spans="1:16" ht="12.75" customHeight="1">
      <c r="A34" s="223" t="s">
        <v>81</v>
      </c>
      <c r="B34" s="223"/>
      <c r="C34" s="223"/>
      <c r="D34" s="223"/>
      <c r="E34" s="223"/>
      <c r="F34" s="223"/>
      <c r="G34" s="223"/>
      <c r="H34" s="223"/>
      <c r="I34" s="72"/>
      <c r="J34" s="72"/>
      <c r="K34" s="72"/>
      <c r="L34" s="72"/>
      <c r="M34" s="72"/>
      <c r="N34" s="72"/>
      <c r="O34" s="72"/>
      <c r="P34" s="72"/>
    </row>
    <row r="35" ht="8.25" customHeight="1"/>
    <row r="36" spans="2:7" ht="18" customHeight="1">
      <c r="B36" s="217" t="s">
        <v>312</v>
      </c>
      <c r="C36" s="219"/>
      <c r="D36" s="217" t="s">
        <v>313</v>
      </c>
      <c r="E36" s="219"/>
      <c r="F36" s="217" t="s">
        <v>314</v>
      </c>
      <c r="G36" s="219"/>
    </row>
    <row r="37" spans="1:7" ht="18.75" customHeight="1">
      <c r="A37" s="148" t="s">
        <v>68</v>
      </c>
      <c r="B37" s="278">
        <v>92</v>
      </c>
      <c r="C37" s="279"/>
      <c r="D37" s="278">
        <v>70</v>
      </c>
      <c r="E37" s="279"/>
      <c r="F37" s="278">
        <v>72</v>
      </c>
      <c r="G37" s="279"/>
    </row>
    <row r="38" spans="1:7" ht="41.25" customHeight="1">
      <c r="A38" s="74" t="s">
        <v>69</v>
      </c>
      <c r="B38" s="276">
        <v>16</v>
      </c>
      <c r="C38" s="277"/>
      <c r="D38" s="276">
        <v>14</v>
      </c>
      <c r="E38" s="277"/>
      <c r="F38" s="276">
        <v>13</v>
      </c>
      <c r="G38" s="277"/>
    </row>
    <row r="39" spans="1:7" ht="21.75" customHeight="1">
      <c r="A39" s="74" t="s">
        <v>75</v>
      </c>
      <c r="B39" s="276">
        <v>0</v>
      </c>
      <c r="C39" s="277"/>
      <c r="D39" s="276">
        <v>0</v>
      </c>
      <c r="E39" s="277"/>
      <c r="F39" s="276">
        <v>0</v>
      </c>
      <c r="G39" s="277"/>
    </row>
    <row r="40" spans="1:7" ht="15.75" customHeight="1">
      <c r="A40" s="74" t="s">
        <v>70</v>
      </c>
      <c r="B40" s="276">
        <v>1</v>
      </c>
      <c r="C40" s="277"/>
      <c r="D40" s="276">
        <v>0</v>
      </c>
      <c r="E40" s="277"/>
      <c r="F40" s="276">
        <v>0</v>
      </c>
      <c r="G40" s="277"/>
    </row>
    <row r="41" spans="1:7" ht="29.25" customHeight="1">
      <c r="A41" s="74" t="s">
        <v>72</v>
      </c>
      <c r="B41" s="276">
        <v>4</v>
      </c>
      <c r="C41" s="277"/>
      <c r="D41" s="276">
        <v>1</v>
      </c>
      <c r="E41" s="277"/>
      <c r="F41" s="276">
        <v>2</v>
      </c>
      <c r="G41" s="277"/>
    </row>
    <row r="42" spans="1:7" ht="16.5" customHeight="1">
      <c r="A42" s="74" t="s">
        <v>31</v>
      </c>
      <c r="B42" s="276">
        <v>0</v>
      </c>
      <c r="C42" s="277"/>
      <c r="D42" s="276">
        <v>0</v>
      </c>
      <c r="E42" s="277"/>
      <c r="F42" s="276">
        <v>0</v>
      </c>
      <c r="G42" s="277"/>
    </row>
    <row r="43" spans="1:7" ht="29.25" customHeight="1">
      <c r="A43" s="74" t="s">
        <v>71</v>
      </c>
      <c r="B43" s="276">
        <v>13</v>
      </c>
      <c r="C43" s="277"/>
      <c r="D43" s="276">
        <v>4</v>
      </c>
      <c r="E43" s="277"/>
      <c r="F43" s="276">
        <v>5</v>
      </c>
      <c r="G43" s="277"/>
    </row>
    <row r="44" spans="1:7" ht="26.25" customHeight="1">
      <c r="A44" s="74" t="s">
        <v>73</v>
      </c>
      <c r="B44" s="276">
        <v>0</v>
      </c>
      <c r="C44" s="277"/>
      <c r="D44" s="276">
        <v>0</v>
      </c>
      <c r="E44" s="277"/>
      <c r="F44" s="276">
        <v>1</v>
      </c>
      <c r="G44" s="277"/>
    </row>
    <row r="45" spans="1:7" ht="30.75" customHeight="1">
      <c r="A45" s="74" t="s">
        <v>76</v>
      </c>
      <c r="B45" s="276">
        <v>0</v>
      </c>
      <c r="C45" s="277"/>
      <c r="D45" s="276">
        <v>0</v>
      </c>
      <c r="E45" s="277"/>
      <c r="F45" s="276">
        <v>1</v>
      </c>
      <c r="G45" s="277"/>
    </row>
    <row r="46" spans="1:7" ht="30" customHeight="1">
      <c r="A46" s="74" t="s">
        <v>74</v>
      </c>
      <c r="B46" s="276">
        <v>42</v>
      </c>
      <c r="C46" s="277"/>
      <c r="D46" s="276">
        <v>17</v>
      </c>
      <c r="E46" s="277"/>
      <c r="F46" s="276">
        <v>24</v>
      </c>
      <c r="G46" s="277"/>
    </row>
    <row r="47" spans="1:7" ht="16.5" customHeight="1">
      <c r="A47" s="150" t="s">
        <v>67</v>
      </c>
      <c r="B47" s="280">
        <v>442</v>
      </c>
      <c r="C47" s="281"/>
      <c r="D47" s="280">
        <v>428</v>
      </c>
      <c r="E47" s="281"/>
      <c r="F47" s="280">
        <v>427</v>
      </c>
      <c r="G47" s="281"/>
    </row>
  </sheetData>
  <sheetProtection/>
  <mergeCells count="74">
    <mergeCell ref="B46:C46"/>
    <mergeCell ref="D46:E46"/>
    <mergeCell ref="F46:G46"/>
    <mergeCell ref="B47:C47"/>
    <mergeCell ref="D47:E47"/>
    <mergeCell ref="F47:G47"/>
    <mergeCell ref="B44:C44"/>
    <mergeCell ref="D44:E44"/>
    <mergeCell ref="F44:G44"/>
    <mergeCell ref="B45:C45"/>
    <mergeCell ref="D45:E45"/>
    <mergeCell ref="F45:G45"/>
    <mergeCell ref="B42:C42"/>
    <mergeCell ref="D42:E42"/>
    <mergeCell ref="F42:G42"/>
    <mergeCell ref="B43:C43"/>
    <mergeCell ref="D43:E43"/>
    <mergeCell ref="F43:G43"/>
    <mergeCell ref="B40:C40"/>
    <mergeCell ref="D40:E40"/>
    <mergeCell ref="F40:G40"/>
    <mergeCell ref="B41:C41"/>
    <mergeCell ref="D41:E41"/>
    <mergeCell ref="F41:G41"/>
    <mergeCell ref="B37:C37"/>
    <mergeCell ref="D37:E37"/>
    <mergeCell ref="F37:G37"/>
    <mergeCell ref="B39:C39"/>
    <mergeCell ref="D39:E39"/>
    <mergeCell ref="F39:G39"/>
    <mergeCell ref="B38:C38"/>
    <mergeCell ref="D38:E38"/>
    <mergeCell ref="F38:G38"/>
    <mergeCell ref="B31:C31"/>
    <mergeCell ref="D31:E31"/>
    <mergeCell ref="B32:C32"/>
    <mergeCell ref="D32:E32"/>
    <mergeCell ref="A34:H34"/>
    <mergeCell ref="B36:C36"/>
    <mergeCell ref="D36:E36"/>
    <mergeCell ref="F36:G36"/>
    <mergeCell ref="D28:E28"/>
    <mergeCell ref="D29:E29"/>
    <mergeCell ref="D30:E30"/>
    <mergeCell ref="B28:C28"/>
    <mergeCell ref="B29:C29"/>
    <mergeCell ref="B30:C30"/>
    <mergeCell ref="D25:E25"/>
    <mergeCell ref="D26:E26"/>
    <mergeCell ref="D27:E27"/>
    <mergeCell ref="B25:C25"/>
    <mergeCell ref="B26:C26"/>
    <mergeCell ref="B27:C27"/>
    <mergeCell ref="D22:E22"/>
    <mergeCell ref="D23:E23"/>
    <mergeCell ref="D24:E24"/>
    <mergeCell ref="B22:C22"/>
    <mergeCell ref="B23:C23"/>
    <mergeCell ref="B24:C24"/>
    <mergeCell ref="A17:H17"/>
    <mergeCell ref="A19:A20"/>
    <mergeCell ref="B19:C20"/>
    <mergeCell ref="D19:E20"/>
    <mergeCell ref="D21:E21"/>
    <mergeCell ref="B21:C21"/>
    <mergeCell ref="A1:I1"/>
    <mergeCell ref="A3:H3"/>
    <mergeCell ref="B5:B11"/>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G59"/>
  <sheetViews>
    <sheetView showGridLines="0" zoomScalePageLayoutView="0" workbookViewId="0" topLeftCell="A1">
      <selection activeCell="A1" sqref="A1:G1"/>
    </sheetView>
  </sheetViews>
  <sheetFormatPr defaultColWidth="11.421875" defaultRowHeight="12.75"/>
  <cols>
    <col min="1" max="3" width="11.421875" style="2" customWidth="1"/>
    <col min="4" max="4" width="9.57421875" style="2" customWidth="1"/>
    <col min="5" max="6" width="25.7109375" style="2" customWidth="1"/>
    <col min="7" max="7" width="4.00390625" style="2" customWidth="1"/>
    <col min="8" max="16384" width="11.421875" style="2" customWidth="1"/>
  </cols>
  <sheetData>
    <row r="1" spans="1:7" ht="11.25">
      <c r="A1" s="214" t="s">
        <v>224</v>
      </c>
      <c r="B1" s="214"/>
      <c r="C1" s="214"/>
      <c r="D1" s="214"/>
      <c r="E1" s="214"/>
      <c r="F1" s="214"/>
      <c r="G1" s="214"/>
    </row>
    <row r="3" spans="1:6" ht="12.75" customHeight="1">
      <c r="A3" s="223" t="s">
        <v>85</v>
      </c>
      <c r="B3" s="223"/>
      <c r="C3" s="223"/>
      <c r="D3" s="223"/>
      <c r="E3" s="223"/>
      <c r="F3" s="223"/>
    </row>
    <row r="4" spans="1:4" ht="8.25" customHeight="1">
      <c r="A4" s="41"/>
      <c r="B4" s="41"/>
      <c r="C4" s="41"/>
      <c r="D4" s="41"/>
    </row>
    <row r="5" spans="1:6" ht="24" customHeight="1">
      <c r="A5" s="304"/>
      <c r="B5" s="304"/>
      <c r="C5" s="304"/>
      <c r="D5" s="304"/>
      <c r="E5" s="42" t="s">
        <v>330</v>
      </c>
      <c r="F5" s="42" t="s">
        <v>63</v>
      </c>
    </row>
    <row r="6" spans="1:6" ht="11.25">
      <c r="A6" s="224" t="s">
        <v>86</v>
      </c>
      <c r="B6" s="244"/>
      <c r="C6" s="244"/>
      <c r="D6" s="225"/>
      <c r="E6" s="43">
        <v>0.5</v>
      </c>
      <c r="F6" s="44">
        <v>0.2</v>
      </c>
    </row>
    <row r="7" spans="1:6" ht="11.25">
      <c r="A7" s="226" t="s">
        <v>87</v>
      </c>
      <c r="B7" s="295"/>
      <c r="C7" s="295"/>
      <c r="D7" s="227"/>
      <c r="E7" s="43">
        <v>0</v>
      </c>
      <c r="F7" s="45">
        <v>0.1</v>
      </c>
    </row>
    <row r="8" spans="1:6" ht="11.25" customHeight="1">
      <c r="A8" s="226" t="s">
        <v>88</v>
      </c>
      <c r="B8" s="295"/>
      <c r="C8" s="295"/>
      <c r="D8" s="227"/>
      <c r="E8" s="43">
        <v>0</v>
      </c>
      <c r="F8" s="45">
        <v>0</v>
      </c>
    </row>
    <row r="9" spans="1:6" ht="16.5" customHeight="1">
      <c r="A9" s="226" t="s">
        <v>315</v>
      </c>
      <c r="B9" s="295"/>
      <c r="C9" s="295"/>
      <c r="D9" s="227"/>
      <c r="E9" s="43">
        <v>0</v>
      </c>
      <c r="F9" s="45">
        <v>0</v>
      </c>
    </row>
    <row r="10" spans="1:6" ht="11.25">
      <c r="A10" s="226" t="s">
        <v>89</v>
      </c>
      <c r="B10" s="295"/>
      <c r="C10" s="295"/>
      <c r="D10" s="227"/>
      <c r="E10" s="43">
        <v>0.9</v>
      </c>
      <c r="F10" s="45">
        <v>1.7</v>
      </c>
    </row>
    <row r="11" spans="1:6" ht="13.5" customHeight="1">
      <c r="A11" s="226" t="s">
        <v>90</v>
      </c>
      <c r="B11" s="295"/>
      <c r="C11" s="295"/>
      <c r="D11" s="227"/>
      <c r="E11" s="43">
        <v>91.2</v>
      </c>
      <c r="F11" s="45">
        <v>90.3</v>
      </c>
    </row>
    <row r="12" spans="1:6" ht="13.5" customHeight="1">
      <c r="A12" s="226" t="s">
        <v>91</v>
      </c>
      <c r="B12" s="295"/>
      <c r="C12" s="295"/>
      <c r="D12" s="227"/>
      <c r="E12" s="43">
        <v>0.7</v>
      </c>
      <c r="F12" s="45">
        <v>0.4</v>
      </c>
    </row>
    <row r="13" spans="1:6" ht="11.25">
      <c r="A13" s="226" t="s">
        <v>92</v>
      </c>
      <c r="B13" s="295"/>
      <c r="C13" s="295"/>
      <c r="D13" s="227"/>
      <c r="E13" s="43">
        <v>0.9</v>
      </c>
      <c r="F13" s="45">
        <v>0.7</v>
      </c>
    </row>
    <row r="14" spans="1:6" ht="11.25">
      <c r="A14" s="226" t="s">
        <v>93</v>
      </c>
      <c r="B14" s="295"/>
      <c r="C14" s="295"/>
      <c r="D14" s="227"/>
      <c r="E14" s="43">
        <v>1.1</v>
      </c>
      <c r="F14" s="45">
        <v>0.7</v>
      </c>
    </row>
    <row r="15" spans="1:6" ht="11.25">
      <c r="A15" s="226" t="s">
        <v>94</v>
      </c>
      <c r="B15" s="295"/>
      <c r="C15" s="295"/>
      <c r="D15" s="227"/>
      <c r="E15" s="43">
        <v>1.6</v>
      </c>
      <c r="F15" s="45">
        <v>1.2</v>
      </c>
    </row>
    <row r="16" spans="1:6" ht="11.25">
      <c r="A16" s="226" t="s">
        <v>95</v>
      </c>
      <c r="B16" s="295"/>
      <c r="C16" s="295"/>
      <c r="D16" s="227"/>
      <c r="E16" s="43">
        <v>1.4</v>
      </c>
      <c r="F16" s="45">
        <v>2</v>
      </c>
    </row>
    <row r="17" spans="1:6" ht="11.25">
      <c r="A17" s="226" t="s">
        <v>96</v>
      </c>
      <c r="B17" s="295"/>
      <c r="C17" s="295"/>
      <c r="D17" s="227"/>
      <c r="E17" s="43">
        <v>0.5</v>
      </c>
      <c r="F17" s="45">
        <v>0.7</v>
      </c>
    </row>
    <row r="18" spans="1:6" ht="11.25">
      <c r="A18" s="226" t="s">
        <v>97</v>
      </c>
      <c r="B18" s="295"/>
      <c r="C18" s="295"/>
      <c r="D18" s="227"/>
      <c r="E18" s="43">
        <v>0.7</v>
      </c>
      <c r="F18" s="45">
        <v>0.7</v>
      </c>
    </row>
    <row r="19" spans="1:6" ht="11.25">
      <c r="A19" s="226" t="s">
        <v>98</v>
      </c>
      <c r="B19" s="295"/>
      <c r="C19" s="295"/>
      <c r="D19" s="227"/>
      <c r="E19" s="43">
        <v>0</v>
      </c>
      <c r="F19" s="45">
        <v>0.1</v>
      </c>
    </row>
    <row r="20" spans="1:6" ht="11.25">
      <c r="A20" s="228" t="s">
        <v>1</v>
      </c>
      <c r="B20" s="232"/>
      <c r="C20" s="232"/>
      <c r="D20" s="229"/>
      <c r="E20" s="43">
        <v>0.4</v>
      </c>
      <c r="F20" s="46">
        <v>1.3</v>
      </c>
    </row>
    <row r="21" spans="1:6" ht="11.25">
      <c r="A21" s="301" t="s">
        <v>0</v>
      </c>
      <c r="B21" s="302"/>
      <c r="C21" s="302"/>
      <c r="D21" s="303"/>
      <c r="E21" s="47">
        <f>SUM(E6:E20)</f>
        <v>99.90000000000002</v>
      </c>
      <c r="F21" s="47">
        <f>SUM(F6:F20)</f>
        <v>100.10000000000001</v>
      </c>
    </row>
    <row r="22" spans="1:6" ht="11.25">
      <c r="A22" s="298" t="s">
        <v>21</v>
      </c>
      <c r="B22" s="299"/>
      <c r="C22" s="299"/>
      <c r="D22" s="300"/>
      <c r="E22" s="48">
        <v>558</v>
      </c>
      <c r="F22" s="48">
        <v>1682</v>
      </c>
    </row>
    <row r="23" ht="16.5" customHeight="1"/>
    <row r="24" spans="1:6" ht="12.75" customHeight="1">
      <c r="A24" s="223" t="s">
        <v>99</v>
      </c>
      <c r="B24" s="223"/>
      <c r="C24" s="223"/>
      <c r="D24" s="223"/>
      <c r="E24" s="223"/>
      <c r="F24" s="223"/>
    </row>
    <row r="25" ht="8.25" customHeight="1"/>
    <row r="26" spans="1:6" ht="25.5" customHeight="1">
      <c r="A26" s="34"/>
      <c r="B26" s="34"/>
      <c r="E26" s="42" t="s">
        <v>329</v>
      </c>
      <c r="F26" s="42" t="s">
        <v>63</v>
      </c>
    </row>
    <row r="27" spans="1:6" ht="11.25">
      <c r="A27" s="251" t="s">
        <v>100</v>
      </c>
      <c r="B27" s="296"/>
      <c r="C27" s="296"/>
      <c r="D27" s="252"/>
      <c r="E27" s="49">
        <v>0.9</v>
      </c>
      <c r="F27" s="50">
        <v>1</v>
      </c>
    </row>
    <row r="28" spans="1:6" ht="11.25">
      <c r="A28" s="253" t="s">
        <v>101</v>
      </c>
      <c r="B28" s="243"/>
      <c r="C28" s="243"/>
      <c r="D28" s="254"/>
      <c r="E28" s="49">
        <v>4</v>
      </c>
      <c r="F28" s="51">
        <v>4.6</v>
      </c>
    </row>
    <row r="29" spans="1:6" ht="11.25">
      <c r="A29" s="253" t="s">
        <v>102</v>
      </c>
      <c r="B29" s="243"/>
      <c r="C29" s="243"/>
      <c r="D29" s="254"/>
      <c r="E29" s="49">
        <v>89.5</v>
      </c>
      <c r="F29" s="51">
        <v>88.6</v>
      </c>
    </row>
    <row r="30" spans="1:6" ht="11.25">
      <c r="A30" s="253" t="s">
        <v>103</v>
      </c>
      <c r="B30" s="243"/>
      <c r="C30" s="243"/>
      <c r="D30" s="254"/>
      <c r="E30" s="49">
        <v>0</v>
      </c>
      <c r="F30" s="51">
        <v>0.1</v>
      </c>
    </row>
    <row r="31" spans="1:6" ht="11.25">
      <c r="A31" s="253" t="s">
        <v>104</v>
      </c>
      <c r="B31" s="243"/>
      <c r="C31" s="243"/>
      <c r="D31" s="254"/>
      <c r="E31" s="49">
        <v>1.8</v>
      </c>
      <c r="F31" s="51">
        <v>1.7</v>
      </c>
    </row>
    <row r="32" spans="1:6" ht="11.25">
      <c r="A32" s="253" t="s">
        <v>105</v>
      </c>
      <c r="B32" s="243"/>
      <c r="C32" s="243"/>
      <c r="D32" s="254"/>
      <c r="E32" s="49">
        <v>1.5</v>
      </c>
      <c r="F32" s="51">
        <v>0.8</v>
      </c>
    </row>
    <row r="33" spans="1:6" ht="11.25">
      <c r="A33" s="253" t="s">
        <v>106</v>
      </c>
      <c r="B33" s="243"/>
      <c r="C33" s="243"/>
      <c r="D33" s="254"/>
      <c r="E33" s="49">
        <v>0</v>
      </c>
      <c r="F33" s="51">
        <v>0.1</v>
      </c>
    </row>
    <row r="34" spans="1:6" ht="11.25">
      <c r="A34" s="253" t="s">
        <v>107</v>
      </c>
      <c r="B34" s="243"/>
      <c r="C34" s="243"/>
      <c r="D34" s="254"/>
      <c r="E34" s="49">
        <v>1.8</v>
      </c>
      <c r="F34" s="51">
        <v>2.5</v>
      </c>
    </row>
    <row r="35" spans="1:6" ht="11.25">
      <c r="A35" s="253" t="s">
        <v>108</v>
      </c>
      <c r="B35" s="243"/>
      <c r="C35" s="243"/>
      <c r="D35" s="254"/>
      <c r="E35" s="49">
        <v>0</v>
      </c>
      <c r="F35" s="51">
        <v>0</v>
      </c>
    </row>
    <row r="36" spans="1:6" ht="11.25">
      <c r="A36" s="253" t="s">
        <v>109</v>
      </c>
      <c r="B36" s="243"/>
      <c r="C36" s="243"/>
      <c r="D36" s="254"/>
      <c r="E36" s="49">
        <v>0</v>
      </c>
      <c r="F36" s="51">
        <v>0</v>
      </c>
    </row>
    <row r="37" spans="1:6" ht="11.25">
      <c r="A37" s="253" t="s">
        <v>110</v>
      </c>
      <c r="B37" s="243"/>
      <c r="C37" s="243"/>
      <c r="D37" s="254"/>
      <c r="E37" s="49">
        <v>0</v>
      </c>
      <c r="F37" s="51">
        <v>0.1</v>
      </c>
    </row>
    <row r="38" spans="1:6" ht="11.25">
      <c r="A38" s="255" t="s">
        <v>1</v>
      </c>
      <c r="B38" s="288"/>
      <c r="C38" s="288"/>
      <c r="D38" s="256"/>
      <c r="E38" s="49">
        <v>0.4</v>
      </c>
      <c r="F38" s="52">
        <v>0.3</v>
      </c>
    </row>
    <row r="39" spans="1:6" ht="11.25">
      <c r="A39" s="289" t="s">
        <v>0</v>
      </c>
      <c r="B39" s="290"/>
      <c r="C39" s="290"/>
      <c r="D39" s="291"/>
      <c r="E39" s="47">
        <f>SUM(E27:E38)</f>
        <v>99.9</v>
      </c>
      <c r="F39" s="47">
        <f>SUM(F27:F38)</f>
        <v>99.79999999999997</v>
      </c>
    </row>
    <row r="40" spans="1:6" ht="11.25">
      <c r="A40" s="292" t="s">
        <v>21</v>
      </c>
      <c r="B40" s="293"/>
      <c r="C40" s="293"/>
      <c r="D40" s="294"/>
      <c r="E40" s="48">
        <v>544</v>
      </c>
      <c r="F40" s="48">
        <v>1621</v>
      </c>
    </row>
    <row r="41" ht="16.5" customHeight="1"/>
    <row r="42" spans="1:6" ht="12.75" customHeight="1">
      <c r="A42" s="223" t="s">
        <v>82</v>
      </c>
      <c r="B42" s="223"/>
      <c r="C42" s="223"/>
      <c r="D42" s="223"/>
      <c r="E42" s="223"/>
      <c r="F42" s="223"/>
    </row>
    <row r="43" spans="1:6" ht="8.25" customHeight="1">
      <c r="A43" s="53"/>
      <c r="B43" s="53"/>
      <c r="C43" s="53"/>
      <c r="D43" s="53"/>
      <c r="E43" s="53"/>
      <c r="F43" s="53"/>
    </row>
    <row r="44" spans="1:6" ht="24" customHeight="1">
      <c r="A44" s="297"/>
      <c r="B44" s="297"/>
      <c r="C44" s="297"/>
      <c r="D44" s="54"/>
      <c r="E44" s="42" t="s">
        <v>329</v>
      </c>
      <c r="F44" s="42" t="s">
        <v>63</v>
      </c>
    </row>
    <row r="45" spans="1:6" ht="11.25">
      <c r="A45" s="251" t="s">
        <v>111</v>
      </c>
      <c r="B45" s="296"/>
      <c r="C45" s="296"/>
      <c r="D45" s="252"/>
      <c r="E45" s="55">
        <v>1.1</v>
      </c>
      <c r="F45" s="56">
        <v>1.2</v>
      </c>
    </row>
    <row r="46" spans="1:6" ht="11.25">
      <c r="A46" s="253" t="s">
        <v>77</v>
      </c>
      <c r="B46" s="243"/>
      <c r="C46" s="243"/>
      <c r="D46" s="254"/>
      <c r="E46" s="55">
        <v>84.9</v>
      </c>
      <c r="F46" s="57">
        <v>86.7</v>
      </c>
    </row>
    <row r="47" spans="1:6" ht="11.25">
      <c r="A47" s="253" t="s">
        <v>112</v>
      </c>
      <c r="B47" s="243"/>
      <c r="C47" s="243"/>
      <c r="D47" s="254"/>
      <c r="E47" s="55">
        <v>7.5</v>
      </c>
      <c r="F47" s="57">
        <v>4.8</v>
      </c>
    </row>
    <row r="48" spans="1:6" ht="27.75" customHeight="1">
      <c r="A48" s="226" t="s">
        <v>113</v>
      </c>
      <c r="B48" s="295"/>
      <c r="C48" s="295"/>
      <c r="D48" s="227"/>
      <c r="E48" s="55">
        <v>2.2</v>
      </c>
      <c r="F48" s="57">
        <v>2.9</v>
      </c>
    </row>
    <row r="49" spans="1:6" ht="11.25">
      <c r="A49" s="253" t="s">
        <v>114</v>
      </c>
      <c r="B49" s="243"/>
      <c r="C49" s="243"/>
      <c r="D49" s="254"/>
      <c r="E49" s="55">
        <v>0.9</v>
      </c>
      <c r="F49" s="57">
        <v>0.4</v>
      </c>
    </row>
    <row r="50" spans="1:6" ht="11.25">
      <c r="A50" s="253" t="s">
        <v>9</v>
      </c>
      <c r="B50" s="243"/>
      <c r="C50" s="243"/>
      <c r="D50" s="254"/>
      <c r="E50" s="55">
        <v>1.1</v>
      </c>
      <c r="F50" s="57">
        <v>1.5</v>
      </c>
    </row>
    <row r="51" spans="1:6" ht="27.75" customHeight="1">
      <c r="A51" s="226" t="s">
        <v>115</v>
      </c>
      <c r="B51" s="295"/>
      <c r="C51" s="295"/>
      <c r="D51" s="227"/>
      <c r="E51" s="55">
        <v>0</v>
      </c>
      <c r="F51" s="57">
        <v>0.1</v>
      </c>
    </row>
    <row r="52" spans="1:6" ht="11.25">
      <c r="A52" s="253" t="s">
        <v>10</v>
      </c>
      <c r="B52" s="243"/>
      <c r="C52" s="243"/>
      <c r="D52" s="254"/>
      <c r="E52" s="55">
        <v>0.4</v>
      </c>
      <c r="F52" s="57">
        <v>0.3</v>
      </c>
    </row>
    <row r="53" spans="1:6" ht="11.25">
      <c r="A53" s="253" t="s">
        <v>78</v>
      </c>
      <c r="B53" s="243"/>
      <c r="C53" s="243"/>
      <c r="D53" s="254"/>
      <c r="E53" s="55">
        <v>0.4</v>
      </c>
      <c r="F53" s="57">
        <v>0.3</v>
      </c>
    </row>
    <row r="54" spans="1:6" ht="11.25">
      <c r="A54" s="253" t="s">
        <v>79</v>
      </c>
      <c r="B54" s="243"/>
      <c r="C54" s="243"/>
      <c r="D54" s="254"/>
      <c r="E54" s="55">
        <v>0.4</v>
      </c>
      <c r="F54" s="57">
        <v>0.4</v>
      </c>
    </row>
    <row r="55" spans="1:6" ht="11.25">
      <c r="A55" s="253" t="s">
        <v>11</v>
      </c>
      <c r="B55" s="243"/>
      <c r="C55" s="243"/>
      <c r="D55" s="254"/>
      <c r="E55" s="55">
        <v>0</v>
      </c>
      <c r="F55" s="57">
        <v>0.1</v>
      </c>
    </row>
    <row r="56" spans="1:6" ht="11.25">
      <c r="A56" s="253" t="s">
        <v>80</v>
      </c>
      <c r="B56" s="243"/>
      <c r="C56" s="243"/>
      <c r="D56" s="254"/>
      <c r="E56" s="55">
        <v>0</v>
      </c>
      <c r="F56" s="57">
        <v>0.1</v>
      </c>
    </row>
    <row r="57" spans="1:6" ht="11.25">
      <c r="A57" s="255" t="s">
        <v>1</v>
      </c>
      <c r="B57" s="288"/>
      <c r="C57" s="288"/>
      <c r="D57" s="256"/>
      <c r="E57" s="55">
        <v>1.3</v>
      </c>
      <c r="F57" s="58">
        <v>1.5</v>
      </c>
    </row>
    <row r="58" spans="1:6" ht="11.25">
      <c r="A58" s="289" t="s">
        <v>0</v>
      </c>
      <c r="B58" s="290"/>
      <c r="C58" s="290"/>
      <c r="D58" s="291"/>
      <c r="E58" s="59">
        <f>SUM(E45:E57)</f>
        <v>100.20000000000002</v>
      </c>
      <c r="F58" s="59">
        <f>SUM(F45:F57)</f>
        <v>100.3</v>
      </c>
    </row>
    <row r="59" spans="1:6" ht="11.25">
      <c r="A59" s="292" t="s">
        <v>21</v>
      </c>
      <c r="B59" s="293"/>
      <c r="C59" s="293"/>
      <c r="D59" s="294"/>
      <c r="E59" s="60">
        <v>558</v>
      </c>
      <c r="F59" s="61">
        <v>1682</v>
      </c>
    </row>
  </sheetData>
  <sheetProtection/>
  <mergeCells count="52">
    <mergeCell ref="A56:D56"/>
    <mergeCell ref="A59:D59"/>
    <mergeCell ref="A57:D57"/>
    <mergeCell ref="A58:D58"/>
    <mergeCell ref="A50:D50"/>
    <mergeCell ref="A51:D51"/>
    <mergeCell ref="A52:D52"/>
    <mergeCell ref="A53:D53"/>
    <mergeCell ref="A54:D54"/>
    <mergeCell ref="A55:D55"/>
    <mergeCell ref="A44:C44"/>
    <mergeCell ref="A45:D45"/>
    <mergeCell ref="A46:D46"/>
    <mergeCell ref="A47:D47"/>
    <mergeCell ref="A48:D48"/>
    <mergeCell ref="A49:D49"/>
    <mergeCell ref="A36:D36"/>
    <mergeCell ref="A37:D37"/>
    <mergeCell ref="A38:D38"/>
    <mergeCell ref="A39:D39"/>
    <mergeCell ref="A40:D40"/>
    <mergeCell ref="A42:F42"/>
    <mergeCell ref="A30:D30"/>
    <mergeCell ref="A31:D31"/>
    <mergeCell ref="A32:D32"/>
    <mergeCell ref="A33:D33"/>
    <mergeCell ref="A34:D34"/>
    <mergeCell ref="A35:D35"/>
    <mergeCell ref="A21:D21"/>
    <mergeCell ref="A22:D22"/>
    <mergeCell ref="A24:F24"/>
    <mergeCell ref="A27:D27"/>
    <mergeCell ref="A28:D28"/>
    <mergeCell ref="A29:D29"/>
    <mergeCell ref="A15:D15"/>
    <mergeCell ref="A16:D16"/>
    <mergeCell ref="A17:D17"/>
    <mergeCell ref="A18:D18"/>
    <mergeCell ref="A19:D19"/>
    <mergeCell ref="A20:D20"/>
    <mergeCell ref="A9:D9"/>
    <mergeCell ref="A10:D10"/>
    <mergeCell ref="A11:D11"/>
    <mergeCell ref="A12:D12"/>
    <mergeCell ref="A13:D13"/>
    <mergeCell ref="A14:D14"/>
    <mergeCell ref="A3:F3"/>
    <mergeCell ref="A5:D5"/>
    <mergeCell ref="A6:D6"/>
    <mergeCell ref="A7:D7"/>
    <mergeCell ref="A8:D8"/>
    <mergeCell ref="A1:G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G37"/>
  <sheetViews>
    <sheetView showGridLines="0" zoomScalePageLayoutView="0" workbookViewId="0" topLeftCell="A5">
      <selection activeCell="H29" sqref="H29"/>
    </sheetView>
  </sheetViews>
  <sheetFormatPr defaultColWidth="11.421875" defaultRowHeight="12.75"/>
  <cols>
    <col min="1" max="1" width="40.28125" style="2" customWidth="1"/>
    <col min="2" max="2" width="12.421875" style="2" customWidth="1"/>
    <col min="3" max="3" width="13.57421875" style="2" customWidth="1"/>
    <col min="4" max="4" width="11.421875" style="2" customWidth="1"/>
    <col min="5" max="5" width="10.8515625" style="2" customWidth="1"/>
    <col min="6" max="6" width="2.57421875" style="2" customWidth="1"/>
    <col min="7" max="16384" width="11.421875" style="2" customWidth="1"/>
  </cols>
  <sheetData>
    <row r="1" spans="1:6" ht="11.25">
      <c r="A1" s="214" t="s">
        <v>224</v>
      </c>
      <c r="B1" s="214"/>
      <c r="C1" s="214"/>
      <c r="D1" s="214"/>
      <c r="E1" s="214"/>
      <c r="F1" s="214"/>
    </row>
    <row r="3" spans="1:7" ht="12.75" customHeight="1">
      <c r="A3" s="223" t="s">
        <v>62</v>
      </c>
      <c r="B3" s="223"/>
      <c r="C3" s="223"/>
      <c r="D3" s="223"/>
      <c r="E3" s="223"/>
      <c r="F3" s="6"/>
      <c r="G3" s="6"/>
    </row>
    <row r="4" ht="8.25" customHeight="1"/>
    <row r="5" spans="2:5" ht="27" customHeight="1">
      <c r="B5" s="307" t="s">
        <v>329</v>
      </c>
      <c r="C5" s="308"/>
      <c r="D5" s="307" t="s">
        <v>63</v>
      </c>
      <c r="E5" s="308"/>
    </row>
    <row r="6" spans="1:5" ht="16.5" customHeight="1">
      <c r="A6" s="79"/>
      <c r="B6" s="7" t="s">
        <v>13</v>
      </c>
      <c r="C6" s="7" t="s">
        <v>14</v>
      </c>
      <c r="D6" s="7" t="s">
        <v>13</v>
      </c>
      <c r="E6" s="7" t="s">
        <v>14</v>
      </c>
    </row>
    <row r="7" spans="1:5" ht="17.25" customHeight="1">
      <c r="A7" s="10" t="s">
        <v>2</v>
      </c>
      <c r="B7" s="49">
        <v>3</v>
      </c>
      <c r="C7" s="50">
        <v>1.4</v>
      </c>
      <c r="D7" s="49">
        <v>3.2</v>
      </c>
      <c r="E7" s="50">
        <v>1.1</v>
      </c>
    </row>
    <row r="8" spans="1:5" ht="17.25" customHeight="1">
      <c r="A8" s="74" t="s">
        <v>3</v>
      </c>
      <c r="B8" s="49">
        <v>13.6</v>
      </c>
      <c r="C8" s="51">
        <v>6.1</v>
      </c>
      <c r="D8" s="49">
        <v>13.1</v>
      </c>
      <c r="E8" s="51">
        <v>5.9</v>
      </c>
    </row>
    <row r="9" spans="1:5" ht="17.25" customHeight="1">
      <c r="A9" s="74" t="s">
        <v>4</v>
      </c>
      <c r="B9" s="49">
        <v>39.8</v>
      </c>
      <c r="C9" s="51">
        <v>26.3</v>
      </c>
      <c r="D9" s="49">
        <v>40</v>
      </c>
      <c r="E9" s="51">
        <v>26.1</v>
      </c>
    </row>
    <row r="10" spans="1:5" ht="17.25" customHeight="1">
      <c r="A10" s="74" t="s">
        <v>5</v>
      </c>
      <c r="B10" s="49">
        <v>9.9</v>
      </c>
      <c r="C10" s="51">
        <v>16.7</v>
      </c>
      <c r="D10" s="49">
        <v>9.4</v>
      </c>
      <c r="E10" s="51">
        <v>14.8</v>
      </c>
    </row>
    <row r="11" spans="1:5" ht="17.25" customHeight="1">
      <c r="A11" s="74" t="s">
        <v>6</v>
      </c>
      <c r="B11" s="49">
        <v>19.5</v>
      </c>
      <c r="C11" s="51">
        <v>35.8</v>
      </c>
      <c r="D11" s="49">
        <v>20.2</v>
      </c>
      <c r="E11" s="51">
        <v>34.9</v>
      </c>
    </row>
    <row r="12" spans="1:5" ht="17.25" customHeight="1">
      <c r="A12" s="74" t="s">
        <v>7</v>
      </c>
      <c r="B12" s="49">
        <v>7.7</v>
      </c>
      <c r="C12" s="51">
        <v>3</v>
      </c>
      <c r="D12" s="49">
        <v>7.1</v>
      </c>
      <c r="E12" s="51">
        <v>2.2</v>
      </c>
    </row>
    <row r="13" spans="1:5" ht="17.25" customHeight="1">
      <c r="A13" s="80" t="s">
        <v>8</v>
      </c>
      <c r="B13" s="49">
        <v>3.2</v>
      </c>
      <c r="C13" s="51">
        <v>9.5</v>
      </c>
      <c r="D13" s="49">
        <v>3</v>
      </c>
      <c r="E13" s="51">
        <v>9.2</v>
      </c>
    </row>
    <row r="14" spans="1:5" ht="17.25" customHeight="1">
      <c r="A14" s="14" t="s">
        <v>1</v>
      </c>
      <c r="B14" s="49">
        <v>3.2</v>
      </c>
      <c r="C14" s="52">
        <v>1.1</v>
      </c>
      <c r="D14" s="49">
        <v>4</v>
      </c>
      <c r="E14" s="52">
        <v>5.8</v>
      </c>
    </row>
    <row r="15" spans="1:5" ht="15.75" customHeight="1">
      <c r="A15" s="81" t="s">
        <v>20</v>
      </c>
      <c r="B15" s="47">
        <f>SUM(B7:B14)</f>
        <v>99.9</v>
      </c>
      <c r="C15" s="47">
        <f>SUM(C7:C14)</f>
        <v>99.89999999999999</v>
      </c>
      <c r="D15" s="47">
        <f>SUM(D7:D14)</f>
        <v>100</v>
      </c>
      <c r="E15" s="47">
        <f>SUM(E7:E14)</f>
        <v>100.00000000000001</v>
      </c>
    </row>
    <row r="16" spans="1:5" ht="15.75" customHeight="1">
      <c r="A16" s="82" t="s">
        <v>21</v>
      </c>
      <c r="B16" s="83">
        <v>558</v>
      </c>
      <c r="C16" s="83">
        <v>558</v>
      </c>
      <c r="D16" s="83">
        <v>1682</v>
      </c>
      <c r="E16" s="83">
        <v>1682</v>
      </c>
    </row>
    <row r="17" ht="16.5" customHeight="1"/>
    <row r="18" spans="1:7" ht="12.75" customHeight="1">
      <c r="A18" s="223" t="s">
        <v>57</v>
      </c>
      <c r="B18" s="223"/>
      <c r="C18" s="223"/>
      <c r="D18" s="223"/>
      <c r="E18" s="223"/>
      <c r="F18" s="6"/>
      <c r="G18" s="6"/>
    </row>
    <row r="19" ht="8.25" customHeight="1"/>
    <row r="20" spans="2:5" ht="25.5" customHeight="1">
      <c r="B20" s="307" t="s">
        <v>329</v>
      </c>
      <c r="C20" s="308"/>
      <c r="D20" s="307" t="s">
        <v>64</v>
      </c>
      <c r="E20" s="308"/>
    </row>
    <row r="21" spans="1:5" ht="17.25" customHeight="1">
      <c r="A21" s="10" t="s">
        <v>32</v>
      </c>
      <c r="B21" s="84">
        <v>93.9</v>
      </c>
      <c r="C21" s="84"/>
      <c r="D21" s="305">
        <v>84.5</v>
      </c>
      <c r="E21" s="306"/>
    </row>
    <row r="22" spans="1:5" ht="17.25" customHeight="1">
      <c r="A22" s="80" t="s">
        <v>33</v>
      </c>
      <c r="B22" s="84">
        <v>0.5</v>
      </c>
      <c r="C22" s="84"/>
      <c r="D22" s="311">
        <v>0.3</v>
      </c>
      <c r="E22" s="312"/>
    </row>
    <row r="23" spans="1:5" ht="17.25" customHeight="1">
      <c r="A23" s="80" t="s">
        <v>12</v>
      </c>
      <c r="B23" s="84">
        <v>0</v>
      </c>
      <c r="C23" s="84"/>
      <c r="D23" s="311">
        <v>0.1</v>
      </c>
      <c r="E23" s="312"/>
    </row>
    <row r="24" spans="1:5" ht="17.25" customHeight="1">
      <c r="A24" s="80" t="s">
        <v>34</v>
      </c>
      <c r="B24" s="84">
        <v>0</v>
      </c>
      <c r="C24" s="84"/>
      <c r="D24" s="311">
        <v>0.1</v>
      </c>
      <c r="E24" s="312"/>
    </row>
    <row r="25" spans="1:5" ht="17.25" customHeight="1">
      <c r="A25" s="80" t="s">
        <v>35</v>
      </c>
      <c r="B25" s="84">
        <v>0</v>
      </c>
      <c r="C25" s="84"/>
      <c r="D25" s="311">
        <v>0</v>
      </c>
      <c r="E25" s="312"/>
    </row>
    <row r="26" spans="1:5" ht="17.25" customHeight="1">
      <c r="A26" s="80" t="s">
        <v>36</v>
      </c>
      <c r="B26" s="84">
        <v>0</v>
      </c>
      <c r="C26" s="84"/>
      <c r="D26" s="311">
        <v>0</v>
      </c>
      <c r="E26" s="312"/>
    </row>
    <row r="27" spans="1:5" ht="17.25" customHeight="1">
      <c r="A27" s="80" t="s">
        <v>37</v>
      </c>
      <c r="B27" s="84">
        <v>0.2</v>
      </c>
      <c r="C27" s="84"/>
      <c r="D27" s="311">
        <v>0.1</v>
      </c>
      <c r="E27" s="312"/>
    </row>
    <row r="28" spans="1:5" ht="17.25" customHeight="1">
      <c r="A28" s="80" t="s">
        <v>38</v>
      </c>
      <c r="B28" s="84">
        <v>0.2</v>
      </c>
      <c r="C28" s="84"/>
      <c r="D28" s="311">
        <v>0.2</v>
      </c>
      <c r="E28" s="312"/>
    </row>
    <row r="29" spans="1:5" ht="17.25" customHeight="1">
      <c r="A29" s="80" t="s">
        <v>39</v>
      </c>
      <c r="B29" s="84">
        <v>0</v>
      </c>
      <c r="C29" s="84"/>
      <c r="D29" s="311">
        <v>0</v>
      </c>
      <c r="E29" s="312"/>
    </row>
    <row r="30" spans="1:5" ht="17.25" customHeight="1">
      <c r="A30" s="80" t="s">
        <v>40</v>
      </c>
      <c r="B30" s="84">
        <v>0</v>
      </c>
      <c r="C30" s="84"/>
      <c r="D30" s="311">
        <v>0</v>
      </c>
      <c r="E30" s="312"/>
    </row>
    <row r="31" spans="1:5" ht="17.25" customHeight="1">
      <c r="A31" s="80" t="s">
        <v>41</v>
      </c>
      <c r="B31" s="84">
        <v>0</v>
      </c>
      <c r="C31" s="84"/>
      <c r="D31" s="311">
        <v>0</v>
      </c>
      <c r="E31" s="312"/>
    </row>
    <row r="32" spans="1:5" ht="17.25" customHeight="1">
      <c r="A32" s="80" t="s">
        <v>42</v>
      </c>
      <c r="B32" s="84">
        <v>0</v>
      </c>
      <c r="C32" s="84"/>
      <c r="D32" s="311">
        <v>0</v>
      </c>
      <c r="E32" s="312"/>
    </row>
    <row r="33" spans="1:5" ht="17.25" customHeight="1">
      <c r="A33" s="80" t="s">
        <v>43</v>
      </c>
      <c r="B33" s="84">
        <v>0</v>
      </c>
      <c r="C33" s="84"/>
      <c r="D33" s="311">
        <v>0</v>
      </c>
      <c r="E33" s="312"/>
    </row>
    <row r="34" spans="1:5" ht="17.25" customHeight="1">
      <c r="A34" s="80" t="s">
        <v>44</v>
      </c>
      <c r="B34" s="84">
        <v>0.7</v>
      </c>
      <c r="C34" s="84"/>
      <c r="D34" s="311">
        <v>0.5</v>
      </c>
      <c r="E34" s="312"/>
    </row>
    <row r="35" spans="1:5" ht="17.25" customHeight="1">
      <c r="A35" s="14" t="s">
        <v>1</v>
      </c>
      <c r="B35" s="84">
        <v>4.5</v>
      </c>
      <c r="C35" s="84"/>
      <c r="D35" s="313">
        <v>14.2</v>
      </c>
      <c r="E35" s="314"/>
    </row>
    <row r="36" spans="1:5" ht="15.75" customHeight="1">
      <c r="A36" s="81" t="s">
        <v>20</v>
      </c>
      <c r="B36" s="316">
        <f>SUM(B21:C35)</f>
        <v>100.00000000000001</v>
      </c>
      <c r="C36" s="317"/>
      <c r="D36" s="316">
        <f>SUM(D21:E35)</f>
        <v>99.99999999999999</v>
      </c>
      <c r="E36" s="317"/>
    </row>
    <row r="37" spans="1:5" ht="15.75" customHeight="1">
      <c r="A37" s="82" t="s">
        <v>21</v>
      </c>
      <c r="B37" s="309">
        <v>558</v>
      </c>
      <c r="C37" s="310"/>
      <c r="D37" s="309">
        <v>1682</v>
      </c>
      <c r="E37" s="310"/>
    </row>
  </sheetData>
  <sheetProtection/>
  <mergeCells count="26">
    <mergeCell ref="B36:C36"/>
    <mergeCell ref="D36:E36"/>
    <mergeCell ref="B37:C37"/>
    <mergeCell ref="D37:E37"/>
    <mergeCell ref="D33:E33"/>
    <mergeCell ref="D34:E34"/>
    <mergeCell ref="D35:E35"/>
    <mergeCell ref="D27:E27"/>
    <mergeCell ref="D28:E28"/>
    <mergeCell ref="D29:E29"/>
    <mergeCell ref="D30:E30"/>
    <mergeCell ref="D31:E31"/>
    <mergeCell ref="D32:E32"/>
    <mergeCell ref="D21:E21"/>
    <mergeCell ref="D22:E22"/>
    <mergeCell ref="D23:E23"/>
    <mergeCell ref="D24:E24"/>
    <mergeCell ref="D25:E25"/>
    <mergeCell ref="D26:E26"/>
    <mergeCell ref="A1:F1"/>
    <mergeCell ref="A3:E3"/>
    <mergeCell ref="B5:C5"/>
    <mergeCell ref="D5:E5"/>
    <mergeCell ref="A18:E18"/>
    <mergeCell ref="B20:C20"/>
    <mergeCell ref="D20:E2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54"/>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8" ht="11.25">
      <c r="A1" s="214" t="s">
        <v>225</v>
      </c>
      <c r="B1" s="214"/>
      <c r="C1" s="214"/>
      <c r="D1" s="214"/>
      <c r="E1" s="214"/>
      <c r="F1" s="214"/>
      <c r="G1" s="214"/>
      <c r="H1" s="214"/>
    </row>
    <row r="3" spans="1:7" ht="11.25">
      <c r="A3" s="223" t="s">
        <v>61</v>
      </c>
      <c r="B3" s="223"/>
      <c r="C3" s="223"/>
      <c r="D3" s="223"/>
      <c r="E3" s="223"/>
      <c r="F3" s="223"/>
      <c r="G3" s="3"/>
    </row>
    <row r="4" spans="1:7" ht="8.25" customHeight="1">
      <c r="A4" s="3"/>
      <c r="B4" s="4"/>
      <c r="C4" s="4"/>
      <c r="D4" s="5"/>
      <c r="E4" s="6"/>
      <c r="F4" s="4"/>
      <c r="G4" s="3"/>
    </row>
    <row r="5" spans="1:7" ht="11.25">
      <c r="A5" s="318" t="s">
        <v>45</v>
      </c>
      <c r="B5" s="321" t="s">
        <v>46</v>
      </c>
      <c r="C5" s="215" t="s">
        <v>54</v>
      </c>
      <c r="D5" s="217" t="s">
        <v>45</v>
      </c>
      <c r="E5" s="218"/>
      <c r="F5" s="218"/>
      <c r="G5" s="219"/>
    </row>
    <row r="6" spans="1:7" ht="11.25">
      <c r="A6" s="319"/>
      <c r="B6" s="322"/>
      <c r="C6" s="216"/>
      <c r="D6" s="7" t="s">
        <v>47</v>
      </c>
      <c r="E6" s="7" t="s">
        <v>48</v>
      </c>
      <c r="F6" s="8" t="s">
        <v>0</v>
      </c>
      <c r="G6" s="9" t="s">
        <v>49</v>
      </c>
    </row>
    <row r="7" spans="1:7" ht="15" customHeight="1">
      <c r="A7" s="319"/>
      <c r="B7" s="220" t="s">
        <v>305</v>
      </c>
      <c r="C7" s="10" t="s">
        <v>305</v>
      </c>
      <c r="D7" s="11">
        <v>0</v>
      </c>
      <c r="E7" s="12">
        <v>0</v>
      </c>
      <c r="F7" s="13">
        <f>SUM(D7:E7)</f>
        <v>0</v>
      </c>
      <c r="G7" s="12">
        <v>0</v>
      </c>
    </row>
    <row r="8" spans="1:7" ht="11.25">
      <c r="A8" s="319"/>
      <c r="B8" s="221"/>
      <c r="C8" s="14" t="s">
        <v>306</v>
      </c>
      <c r="D8" s="11">
        <v>431</v>
      </c>
      <c r="E8" s="15">
        <v>287</v>
      </c>
      <c r="F8" s="13">
        <f>SUM(D8:E8)</f>
        <v>718</v>
      </c>
      <c r="G8" s="15">
        <v>4</v>
      </c>
    </row>
    <row r="9" spans="1:7" ht="11.25">
      <c r="A9" s="319"/>
      <c r="B9" s="222"/>
      <c r="C9" s="20" t="s">
        <v>0</v>
      </c>
      <c r="D9" s="17">
        <f>SUM(D7:D8)</f>
        <v>431</v>
      </c>
      <c r="E9" s="17">
        <f>SUM(E7:E8)</f>
        <v>287</v>
      </c>
      <c r="F9" s="17">
        <f>SUM(F7:F8)</f>
        <v>718</v>
      </c>
      <c r="G9" s="17">
        <f>SUM(G7:G8)</f>
        <v>4</v>
      </c>
    </row>
    <row r="10" spans="1:7" ht="15" customHeight="1">
      <c r="A10" s="319"/>
      <c r="B10" s="220" t="s">
        <v>306</v>
      </c>
      <c r="C10" s="76" t="s">
        <v>305</v>
      </c>
      <c r="D10" s="12">
        <v>0</v>
      </c>
      <c r="E10" s="12">
        <v>0</v>
      </c>
      <c r="F10" s="32">
        <f>SUM(D10:E10)</f>
        <v>0</v>
      </c>
      <c r="G10" s="12">
        <v>0</v>
      </c>
    </row>
    <row r="11" spans="1:7" ht="11.25">
      <c r="A11" s="319"/>
      <c r="B11" s="221"/>
      <c r="C11" s="77" t="s">
        <v>306</v>
      </c>
      <c r="D11" s="15">
        <v>404</v>
      </c>
      <c r="E11" s="15">
        <v>247</v>
      </c>
      <c r="F11" s="33">
        <f>SUM(D11:E11)</f>
        <v>651</v>
      </c>
      <c r="G11" s="15">
        <v>5</v>
      </c>
    </row>
    <row r="12" spans="1:7" ht="15" customHeight="1">
      <c r="A12" s="319"/>
      <c r="B12" s="222"/>
      <c r="C12" s="18" t="s">
        <v>0</v>
      </c>
      <c r="D12" s="17">
        <f>SUM(D10:D11)</f>
        <v>404</v>
      </c>
      <c r="E12" s="17">
        <f>SUM(E10:E11)</f>
        <v>247</v>
      </c>
      <c r="F12" s="17">
        <f>SUM(F10:F11)</f>
        <v>651</v>
      </c>
      <c r="G12" s="17">
        <f>SUM(G10:G11)</f>
        <v>5</v>
      </c>
    </row>
    <row r="13" spans="1:7" ht="15" customHeight="1">
      <c r="A13" s="319"/>
      <c r="B13" s="220" t="s">
        <v>307</v>
      </c>
      <c r="C13" s="10" t="s">
        <v>305</v>
      </c>
      <c r="D13" s="11">
        <v>0</v>
      </c>
      <c r="E13" s="12">
        <v>0</v>
      </c>
      <c r="F13" s="13">
        <f>SUM(D13:E13)</f>
        <v>0</v>
      </c>
      <c r="G13" s="12">
        <v>0</v>
      </c>
    </row>
    <row r="14" spans="1:7" ht="11.25">
      <c r="A14" s="319"/>
      <c r="B14" s="221"/>
      <c r="C14" s="14" t="s">
        <v>306</v>
      </c>
      <c r="D14" s="11">
        <v>438</v>
      </c>
      <c r="E14" s="15">
        <v>218</v>
      </c>
      <c r="F14" s="13">
        <f>SUM(D14:E14)</f>
        <v>656</v>
      </c>
      <c r="G14" s="15">
        <v>5</v>
      </c>
    </row>
    <row r="15" spans="1:7" ht="11.25">
      <c r="A15" s="319"/>
      <c r="B15" s="222"/>
      <c r="C15" s="20" t="s">
        <v>0</v>
      </c>
      <c r="D15" s="17">
        <f>SUM(D13:D14)</f>
        <v>438</v>
      </c>
      <c r="E15" s="17">
        <f>SUM(E13:E14)</f>
        <v>218</v>
      </c>
      <c r="F15" s="17">
        <f>SUM(F13:F14)</f>
        <v>656</v>
      </c>
      <c r="G15" s="17">
        <f>SUM(G13:G14)</f>
        <v>5</v>
      </c>
    </row>
    <row r="16" spans="1:7" ht="11.25">
      <c r="A16" s="320"/>
      <c r="B16" s="230" t="s">
        <v>0</v>
      </c>
      <c r="C16" s="231"/>
      <c r="D16" s="17">
        <f>SUM(D15,D12,D9)</f>
        <v>1273</v>
      </c>
      <c r="E16" s="17">
        <f>SUM(E15,E12,E9)</f>
        <v>752</v>
      </c>
      <c r="F16" s="17">
        <f>SUM(F15,F12,F9)</f>
        <v>2025</v>
      </c>
      <c r="G16" s="17">
        <f>SUM(G15,G12,G9)</f>
        <v>14</v>
      </c>
    </row>
    <row r="17" spans="1:7" ht="11.25">
      <c r="A17" s="23"/>
      <c r="B17" s="23"/>
      <c r="C17" s="23"/>
      <c r="D17" s="23"/>
      <c r="E17" s="23"/>
      <c r="F17" s="24"/>
      <c r="G17" s="24"/>
    </row>
    <row r="18" spans="1:7" ht="16.5" customHeight="1">
      <c r="A18" s="25"/>
      <c r="B18" s="25"/>
      <c r="C18" s="25"/>
      <c r="D18" s="7" t="s">
        <v>47</v>
      </c>
      <c r="E18" s="7" t="s">
        <v>48</v>
      </c>
      <c r="F18" s="8" t="s">
        <v>0</v>
      </c>
      <c r="G18" s="24"/>
    </row>
    <row r="19" spans="1:7" ht="11.25">
      <c r="A19" s="224" t="s">
        <v>299</v>
      </c>
      <c r="B19" s="244"/>
      <c r="C19" s="225"/>
      <c r="D19" s="233">
        <v>0</v>
      </c>
      <c r="E19" s="233">
        <v>0</v>
      </c>
      <c r="F19" s="235">
        <v>0</v>
      </c>
      <c r="G19" s="26"/>
    </row>
    <row r="20" spans="1:7" ht="11.25">
      <c r="A20" s="228" t="s">
        <v>300</v>
      </c>
      <c r="B20" s="232"/>
      <c r="C20" s="229"/>
      <c r="D20" s="234"/>
      <c r="E20" s="234"/>
      <c r="F20" s="236"/>
      <c r="G20" s="27"/>
    </row>
    <row r="21" spans="1:7" ht="11.25">
      <c r="A21" s="23"/>
      <c r="B21" s="23"/>
      <c r="C21" s="23"/>
      <c r="D21" s="23"/>
      <c r="E21" s="23"/>
      <c r="F21" s="6"/>
      <c r="G21" s="27"/>
    </row>
    <row r="22" spans="1:7" ht="11.25">
      <c r="A22" s="223" t="s">
        <v>58</v>
      </c>
      <c r="B22" s="223"/>
      <c r="C22" s="223"/>
      <c r="D22" s="223"/>
      <c r="E22" s="223"/>
      <c r="F22" s="223"/>
      <c r="G22" s="3"/>
    </row>
    <row r="23" spans="1:7" ht="8.25" customHeight="1">
      <c r="A23" s="6"/>
      <c r="B23" s="23"/>
      <c r="C23" s="23"/>
      <c r="D23" s="23"/>
      <c r="E23" s="23"/>
      <c r="F23" s="6"/>
      <c r="G23" s="27"/>
    </row>
    <row r="24" spans="1:7" ht="15.75" customHeight="1">
      <c r="A24" s="6"/>
      <c r="B24" s="23"/>
      <c r="C24" s="23"/>
      <c r="D24" s="7" t="s">
        <v>47</v>
      </c>
      <c r="E24" s="7" t="s">
        <v>48</v>
      </c>
      <c r="F24" s="8" t="s">
        <v>0</v>
      </c>
      <c r="G24" s="27"/>
    </row>
    <row r="25" spans="1:7" ht="11.25">
      <c r="A25" s="246" t="s">
        <v>309</v>
      </c>
      <c r="B25" s="247"/>
      <c r="C25" s="248"/>
      <c r="D25" s="29">
        <v>382</v>
      </c>
      <c r="E25" s="29">
        <v>229</v>
      </c>
      <c r="F25" s="17">
        <f>SUM(D25:E25)</f>
        <v>611</v>
      </c>
      <c r="G25" s="27"/>
    </row>
    <row r="26" spans="1:7" ht="11.25">
      <c r="A26" s="243" t="s">
        <v>310</v>
      </c>
      <c r="B26" s="243"/>
      <c r="C26" s="243"/>
      <c r="D26" s="243"/>
      <c r="E26" s="243"/>
      <c r="F26" s="243"/>
      <c r="G26" s="27"/>
    </row>
    <row r="27" spans="1:7" ht="11.25">
      <c r="A27" s="30"/>
      <c r="B27" s="31"/>
      <c r="C27" s="31"/>
      <c r="D27" s="27"/>
      <c r="E27" s="27"/>
      <c r="F27" s="27"/>
      <c r="G27" s="27"/>
    </row>
    <row r="28" spans="1:7" ht="11.25">
      <c r="A28" s="223" t="s">
        <v>59</v>
      </c>
      <c r="B28" s="223"/>
      <c r="C28" s="223"/>
      <c r="D28" s="223"/>
      <c r="E28" s="223"/>
      <c r="F28" s="223"/>
      <c r="G28" s="3"/>
    </row>
    <row r="29" spans="1:7" ht="8.25" customHeight="1">
      <c r="A29" s="3"/>
      <c r="B29" s="23"/>
      <c r="C29" s="23"/>
      <c r="D29" s="6"/>
      <c r="E29" s="4"/>
      <c r="F29" s="4"/>
      <c r="G29" s="27"/>
    </row>
    <row r="30" spans="1:7" ht="16.5" customHeight="1">
      <c r="A30" s="23"/>
      <c r="B30" s="23"/>
      <c r="C30" s="7" t="s">
        <v>54</v>
      </c>
      <c r="D30" s="7" t="s">
        <v>47</v>
      </c>
      <c r="E30" s="7" t="s">
        <v>48</v>
      </c>
      <c r="F30" s="8" t="s">
        <v>0</v>
      </c>
      <c r="G30" s="27"/>
    </row>
    <row r="31" spans="1:7" ht="11.25">
      <c r="A31" s="251" t="s">
        <v>289</v>
      </c>
      <c r="B31" s="252"/>
      <c r="C31" s="30" t="s">
        <v>305</v>
      </c>
      <c r="D31" s="12">
        <v>355</v>
      </c>
      <c r="E31" s="11">
        <v>232</v>
      </c>
      <c r="F31" s="32">
        <f>SUM(D31:E31)</f>
        <v>587</v>
      </c>
      <c r="G31" s="27"/>
    </row>
    <row r="32" spans="1:7" ht="11.25">
      <c r="A32" s="253"/>
      <c r="B32" s="254"/>
      <c r="C32" s="30" t="s">
        <v>306</v>
      </c>
      <c r="D32" s="15">
        <v>48</v>
      </c>
      <c r="E32" s="11">
        <v>35</v>
      </c>
      <c r="F32" s="33">
        <f>SUM(D32:E32)</f>
        <v>83</v>
      </c>
      <c r="G32" s="27"/>
    </row>
    <row r="33" spans="1:7" ht="11.25">
      <c r="A33" s="255"/>
      <c r="B33" s="256"/>
      <c r="C33" s="20" t="s">
        <v>0</v>
      </c>
      <c r="D33" s="17">
        <f>SUM(D31:D32)</f>
        <v>403</v>
      </c>
      <c r="E33" s="17">
        <f>SUM(E31:E32)</f>
        <v>267</v>
      </c>
      <c r="F33" s="17">
        <f>SUM(F31:F32)</f>
        <v>670</v>
      </c>
      <c r="G33" s="27"/>
    </row>
    <row r="34" spans="1:7" ht="11.25">
      <c r="A34" s="251" t="s">
        <v>290</v>
      </c>
      <c r="B34" s="252"/>
      <c r="C34" s="30" t="s">
        <v>305</v>
      </c>
      <c r="D34" s="12">
        <v>333</v>
      </c>
      <c r="E34" s="11">
        <v>202</v>
      </c>
      <c r="F34" s="32">
        <f>SUM(D34:E34)</f>
        <v>535</v>
      </c>
      <c r="G34" s="23"/>
    </row>
    <row r="35" spans="1:7" ht="11.25">
      <c r="A35" s="253"/>
      <c r="B35" s="254"/>
      <c r="C35" s="30" t="s">
        <v>306</v>
      </c>
      <c r="D35" s="15">
        <v>47</v>
      </c>
      <c r="E35" s="11">
        <v>30</v>
      </c>
      <c r="F35" s="33">
        <f>SUM(D35:E35)</f>
        <v>77</v>
      </c>
      <c r="G35" s="23"/>
    </row>
    <row r="36" spans="1:7" ht="11.25">
      <c r="A36" s="255"/>
      <c r="B36" s="256"/>
      <c r="C36" s="20" t="s">
        <v>0</v>
      </c>
      <c r="D36" s="17">
        <f>SUM(D34:D35)</f>
        <v>380</v>
      </c>
      <c r="E36" s="17">
        <f>SUM(E34:E35)</f>
        <v>232</v>
      </c>
      <c r="F36" s="17">
        <f>SUM(F34:F35)</f>
        <v>612</v>
      </c>
      <c r="G36" s="23"/>
    </row>
    <row r="37" spans="1:7" ht="12.75" customHeight="1">
      <c r="A37" s="224" t="s">
        <v>291</v>
      </c>
      <c r="B37" s="225"/>
      <c r="C37" s="30" t="s">
        <v>305</v>
      </c>
      <c r="D37" s="12">
        <v>0</v>
      </c>
      <c r="E37" s="11">
        <v>0</v>
      </c>
      <c r="F37" s="32">
        <f>SUM(D37:E37)</f>
        <v>0</v>
      </c>
      <c r="G37" s="23"/>
    </row>
    <row r="38" spans="1:7" ht="12.75" customHeight="1">
      <c r="A38" s="226"/>
      <c r="B38" s="227"/>
      <c r="C38" s="30" t="s">
        <v>306</v>
      </c>
      <c r="D38" s="15">
        <v>0</v>
      </c>
      <c r="E38" s="11">
        <v>0</v>
      </c>
      <c r="F38" s="33">
        <f>SUM(D38:E38)</f>
        <v>0</v>
      </c>
      <c r="G38" s="23"/>
    </row>
    <row r="39" spans="1:7" ht="12.75" customHeight="1">
      <c r="A39" s="228"/>
      <c r="B39" s="229"/>
      <c r="C39" s="20" t="s">
        <v>0</v>
      </c>
      <c r="D39" s="17">
        <f>SUM(D37:D38)</f>
        <v>0</v>
      </c>
      <c r="E39" s="17">
        <f>SUM(E37:E38)</f>
        <v>0</v>
      </c>
      <c r="F39" s="17">
        <f>SUM(F37:F38)</f>
        <v>0</v>
      </c>
      <c r="G39" s="23"/>
    </row>
    <row r="40" spans="1:7" ht="12.75" customHeight="1">
      <c r="A40" s="224" t="s">
        <v>292</v>
      </c>
      <c r="B40" s="225"/>
      <c r="C40" s="30" t="s">
        <v>305</v>
      </c>
      <c r="D40" s="12">
        <v>0</v>
      </c>
      <c r="E40" s="11">
        <v>0</v>
      </c>
      <c r="F40" s="32">
        <f>SUM(D40:E40)</f>
        <v>0</v>
      </c>
      <c r="G40" s="34"/>
    </row>
    <row r="41" spans="1:7" ht="12.75" customHeight="1">
      <c r="A41" s="226"/>
      <c r="B41" s="227"/>
      <c r="C41" s="30" t="s">
        <v>306</v>
      </c>
      <c r="D41" s="15">
        <v>0</v>
      </c>
      <c r="E41" s="11">
        <v>0</v>
      </c>
      <c r="F41" s="33">
        <f>SUM(D41:E41)</f>
        <v>0</v>
      </c>
      <c r="G41" s="34"/>
    </row>
    <row r="42" spans="1:7" ht="12.75" customHeight="1">
      <c r="A42" s="228"/>
      <c r="B42" s="229"/>
      <c r="C42" s="20" t="s">
        <v>0</v>
      </c>
      <c r="D42" s="17">
        <f>SUM(D40:D41)</f>
        <v>0</v>
      </c>
      <c r="E42" s="17">
        <f>SUM(E40:E41)</f>
        <v>0</v>
      </c>
      <c r="F42" s="17">
        <f>SUM(F40:F41)</f>
        <v>0</v>
      </c>
      <c r="G42" s="34"/>
    </row>
    <row r="43" spans="1:7" ht="11.25">
      <c r="A43" s="27"/>
      <c r="B43" s="27"/>
      <c r="C43" s="27"/>
      <c r="D43" s="35"/>
      <c r="E43" s="35"/>
      <c r="F43" s="35"/>
      <c r="G43" s="23"/>
    </row>
    <row r="44" spans="1:7" ht="11.25">
      <c r="A44" s="223" t="s">
        <v>119</v>
      </c>
      <c r="B44" s="223"/>
      <c r="C44" s="223"/>
      <c r="D44" s="223"/>
      <c r="E44" s="223"/>
      <c r="F44" s="223"/>
      <c r="G44" s="3"/>
    </row>
    <row r="45" spans="1:7" ht="8.25" customHeight="1">
      <c r="A45" s="3"/>
      <c r="B45" s="23"/>
      <c r="C45" s="23"/>
      <c r="D45" s="23"/>
      <c r="E45" s="23"/>
      <c r="F45" s="23"/>
      <c r="G45" s="23"/>
    </row>
    <row r="46" spans="1:7" ht="17.25" customHeight="1">
      <c r="A46" s="25"/>
      <c r="B46" s="25"/>
      <c r="C46" s="25"/>
      <c r="D46" s="7" t="s">
        <v>47</v>
      </c>
      <c r="E46" s="7" t="s">
        <v>48</v>
      </c>
      <c r="F46" s="8" t="s">
        <v>0</v>
      </c>
      <c r="G46" s="23"/>
    </row>
    <row r="47" spans="1:7" ht="27" customHeight="1">
      <c r="A47" s="224" t="s">
        <v>65</v>
      </c>
      <c r="B47" s="244"/>
      <c r="C47" s="225"/>
      <c r="D47" s="36">
        <v>2156</v>
      </c>
      <c r="E47" s="36">
        <v>1185</v>
      </c>
      <c r="F47" s="37">
        <f>SUM(D47:E47)</f>
        <v>3341</v>
      </c>
      <c r="G47" s="23"/>
    </row>
    <row r="48" spans="1:7" ht="12.75" customHeight="1">
      <c r="A48" s="228" t="s">
        <v>120</v>
      </c>
      <c r="B48" s="232"/>
      <c r="C48" s="229"/>
      <c r="D48" s="38">
        <v>380</v>
      </c>
      <c r="E48" s="38">
        <v>228</v>
      </c>
      <c r="F48" s="39">
        <f>SUM(D48:E48)</f>
        <v>608</v>
      </c>
      <c r="G48" s="23"/>
    </row>
    <row r="49" spans="1:7" ht="11.25">
      <c r="A49" s="27" t="s">
        <v>66</v>
      </c>
      <c r="B49" s="27"/>
      <c r="C49" s="27"/>
      <c r="D49" s="27"/>
      <c r="E49" s="27"/>
      <c r="F49" s="23"/>
      <c r="G49" s="23"/>
    </row>
    <row r="50" spans="1:7" ht="11.25">
      <c r="A50" s="27"/>
      <c r="B50" s="27"/>
      <c r="C50" s="27"/>
      <c r="D50" s="27"/>
      <c r="E50" s="27"/>
      <c r="F50" s="23"/>
      <c r="G50" s="23"/>
    </row>
    <row r="51" spans="1:7" ht="11.25">
      <c r="A51" s="223" t="s">
        <v>60</v>
      </c>
      <c r="B51" s="223"/>
      <c r="C51" s="223"/>
      <c r="D51" s="223"/>
      <c r="E51" s="223"/>
      <c r="F51" s="223"/>
      <c r="G51" s="3"/>
    </row>
    <row r="52" spans="1:7" ht="8.25" customHeight="1">
      <c r="A52" s="40"/>
      <c r="B52" s="6"/>
      <c r="C52" s="6"/>
      <c r="D52" s="4"/>
      <c r="F52" s="23"/>
      <c r="G52" s="23"/>
    </row>
    <row r="53" spans="1:7" ht="11.25">
      <c r="A53" s="85" t="s">
        <v>51</v>
      </c>
      <c r="B53" s="85" t="s">
        <v>52</v>
      </c>
      <c r="C53" s="257" t="s">
        <v>53</v>
      </c>
      <c r="D53" s="258"/>
      <c r="E53" s="239" t="s">
        <v>0</v>
      </c>
      <c r="F53" s="240"/>
      <c r="G53" s="23"/>
    </row>
    <row r="54" spans="1:7" ht="11.25">
      <c r="A54" s="86">
        <v>18</v>
      </c>
      <c r="B54" s="86">
        <v>0</v>
      </c>
      <c r="C54" s="237">
        <v>0</v>
      </c>
      <c r="D54" s="238"/>
      <c r="E54" s="241">
        <f>SUM(A54:D54)</f>
        <v>18</v>
      </c>
      <c r="F54" s="242"/>
      <c r="G54" s="23"/>
    </row>
  </sheetData>
  <sheetProtection/>
  <mergeCells count="31">
    <mergeCell ref="A40:B42"/>
    <mergeCell ref="C54:D54"/>
    <mergeCell ref="E54:F54"/>
    <mergeCell ref="A44:F44"/>
    <mergeCell ref="A47:C47"/>
    <mergeCell ref="A48:C48"/>
    <mergeCell ref="A51:F51"/>
    <mergeCell ref="C53:D53"/>
    <mergeCell ref="E53:F53"/>
    <mergeCell ref="A25:C25"/>
    <mergeCell ref="A28:F28"/>
    <mergeCell ref="A31:B33"/>
    <mergeCell ref="A34:B36"/>
    <mergeCell ref="A37:B39"/>
    <mergeCell ref="A26:F26"/>
    <mergeCell ref="C5:C6"/>
    <mergeCell ref="A19:C19"/>
    <mergeCell ref="D5:G5"/>
    <mergeCell ref="B7:B9"/>
    <mergeCell ref="B10:B12"/>
    <mergeCell ref="B13:B15"/>
    <mergeCell ref="A1:H1"/>
    <mergeCell ref="B16:C16"/>
    <mergeCell ref="A22:F22"/>
    <mergeCell ref="D19:D20"/>
    <mergeCell ref="E19:E20"/>
    <mergeCell ref="F19:F20"/>
    <mergeCell ref="A20:C20"/>
    <mergeCell ref="A3:F3"/>
    <mergeCell ref="A5:A16"/>
    <mergeCell ref="B5:B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33:F39 F9:F15" formula="1"/>
  </ignoredErrors>
</worksheet>
</file>

<file path=xl/worksheets/sheet35.xml><?xml version="1.0" encoding="utf-8"?>
<worksheet xmlns="http://schemas.openxmlformats.org/spreadsheetml/2006/main" xmlns:r="http://schemas.openxmlformats.org/officeDocument/2006/relationships">
  <dimension ref="A1:O47"/>
  <sheetViews>
    <sheetView showGridLines="0" zoomScalePageLayoutView="0" workbookViewId="0" topLeftCell="A1">
      <selection activeCell="A1" sqref="A1:I1"/>
    </sheetView>
  </sheetViews>
  <sheetFormatPr defaultColWidth="11.421875" defaultRowHeight="12.75"/>
  <cols>
    <col min="1" max="1" width="31.140625" style="2" customWidth="1"/>
    <col min="2" max="2" width="10.57421875" style="2" customWidth="1"/>
    <col min="3" max="3" width="10.28125" style="2" customWidth="1"/>
    <col min="4" max="4" width="9.7109375" style="2" customWidth="1"/>
    <col min="5" max="5" width="11.421875" style="2" customWidth="1"/>
    <col min="6" max="6" width="8.7109375" style="2" customWidth="1"/>
    <col min="7" max="7" width="7.421875" style="2" customWidth="1"/>
    <col min="8" max="8" width="7.7109375" style="2" customWidth="1"/>
    <col min="9" max="9" width="3.140625" style="2" customWidth="1"/>
    <col min="10" max="16384" width="11.421875" style="2" customWidth="1"/>
  </cols>
  <sheetData>
    <row r="1" spans="1:9" ht="11.25">
      <c r="A1" s="214" t="s">
        <v>225</v>
      </c>
      <c r="B1" s="214"/>
      <c r="C1" s="214"/>
      <c r="D1" s="214"/>
      <c r="E1" s="214"/>
      <c r="F1" s="214"/>
      <c r="G1" s="214"/>
      <c r="H1" s="214"/>
      <c r="I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64">
        <v>96</v>
      </c>
      <c r="C12" s="56">
        <v>0</v>
      </c>
      <c r="D12" s="56">
        <v>1.1</v>
      </c>
      <c r="E12" s="56">
        <v>1.2</v>
      </c>
      <c r="F12" s="56">
        <v>1.7</v>
      </c>
      <c r="G12" s="56">
        <v>0</v>
      </c>
      <c r="H12" s="59">
        <f>SUM(B12:G12)</f>
        <v>100</v>
      </c>
    </row>
    <row r="13" spans="1:8" ht="11.25">
      <c r="A13" s="65" t="s">
        <v>21</v>
      </c>
      <c r="B13" s="64"/>
      <c r="C13" s="58"/>
      <c r="D13" s="58"/>
      <c r="E13" s="58"/>
      <c r="F13" s="58"/>
      <c r="G13" s="66"/>
      <c r="H13" s="67">
        <v>645</v>
      </c>
    </row>
    <row r="14" spans="1:8" ht="11.25">
      <c r="A14" s="63" t="s">
        <v>63</v>
      </c>
      <c r="B14" s="56">
        <v>96.5</v>
      </c>
      <c r="C14" s="56">
        <v>0</v>
      </c>
      <c r="D14" s="56">
        <v>1.2</v>
      </c>
      <c r="E14" s="56">
        <v>0.8</v>
      </c>
      <c r="F14" s="56">
        <v>1.3</v>
      </c>
      <c r="G14" s="50">
        <v>0</v>
      </c>
      <c r="H14" s="59">
        <f>SUM(B14:G14)</f>
        <v>99.8</v>
      </c>
    </row>
    <row r="15" spans="1:8" ht="11.25">
      <c r="A15" s="65" t="s">
        <v>21</v>
      </c>
      <c r="B15" s="58"/>
      <c r="C15" s="58"/>
      <c r="D15" s="58"/>
      <c r="E15" s="58"/>
      <c r="F15" s="58"/>
      <c r="G15" s="66"/>
      <c r="H15" s="67">
        <v>2021</v>
      </c>
    </row>
    <row r="16" spans="1:8" ht="16.5" customHeight="1">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8" ht="12.75" customHeight="1">
      <c r="A19" s="263" t="s">
        <v>15</v>
      </c>
      <c r="B19" s="326" t="s">
        <v>311</v>
      </c>
      <c r="C19" s="327"/>
      <c r="D19" s="326" t="s">
        <v>63</v>
      </c>
      <c r="E19" s="327"/>
      <c r="F19" s="64"/>
      <c r="G19" s="68"/>
      <c r="H19" s="69"/>
    </row>
    <row r="20" spans="1:8" ht="21.75" customHeight="1">
      <c r="A20" s="264"/>
      <c r="B20" s="328"/>
      <c r="C20" s="329"/>
      <c r="D20" s="328"/>
      <c r="E20" s="329"/>
      <c r="F20" s="64"/>
      <c r="G20" s="68"/>
      <c r="H20" s="69"/>
    </row>
    <row r="21" spans="1:8" ht="11.25">
      <c r="A21" s="71" t="s">
        <v>22</v>
      </c>
      <c r="B21" s="272">
        <v>32.4</v>
      </c>
      <c r="C21" s="273"/>
      <c r="D21" s="272">
        <v>12.7</v>
      </c>
      <c r="E21" s="273"/>
      <c r="F21" s="64"/>
      <c r="G21" s="68"/>
      <c r="H21" s="69"/>
    </row>
    <row r="22" spans="1:8" ht="11.25">
      <c r="A22" s="71" t="s">
        <v>23</v>
      </c>
      <c r="B22" s="259">
        <v>53.2</v>
      </c>
      <c r="C22" s="260"/>
      <c r="D22" s="259">
        <v>61.8</v>
      </c>
      <c r="E22" s="260"/>
      <c r="F22" s="64"/>
      <c r="G22" s="68"/>
      <c r="H22" s="69"/>
    </row>
    <row r="23" spans="1:8" ht="11.25">
      <c r="A23" s="71" t="s">
        <v>24</v>
      </c>
      <c r="B23" s="259">
        <v>7.4</v>
      </c>
      <c r="C23" s="260"/>
      <c r="D23" s="259">
        <v>17.2</v>
      </c>
      <c r="E23" s="260"/>
      <c r="F23" s="64"/>
      <c r="G23" s="68"/>
      <c r="H23" s="69"/>
    </row>
    <row r="24" spans="1:8" ht="11.25">
      <c r="A24" s="71" t="s">
        <v>25</v>
      </c>
      <c r="B24" s="259">
        <v>4.3</v>
      </c>
      <c r="C24" s="260"/>
      <c r="D24" s="259">
        <v>4.8</v>
      </c>
      <c r="E24" s="260"/>
      <c r="F24" s="64"/>
      <c r="G24" s="68"/>
      <c r="H24" s="69"/>
    </row>
    <row r="25" spans="1:8" ht="11.25">
      <c r="A25" s="71" t="s">
        <v>26</v>
      </c>
      <c r="B25" s="259">
        <v>1.1</v>
      </c>
      <c r="C25" s="260"/>
      <c r="D25" s="259">
        <v>1.5</v>
      </c>
      <c r="E25" s="260"/>
      <c r="F25" s="64"/>
      <c r="G25" s="68"/>
      <c r="H25" s="69"/>
    </row>
    <row r="26" spans="1:8" ht="11.25">
      <c r="A26" s="71" t="s">
        <v>27</v>
      </c>
      <c r="B26" s="259">
        <v>0.8</v>
      </c>
      <c r="C26" s="260"/>
      <c r="D26" s="259">
        <v>0.8</v>
      </c>
      <c r="E26" s="260"/>
      <c r="F26" s="64"/>
      <c r="G26" s="68"/>
      <c r="H26" s="69"/>
    </row>
    <row r="27" spans="1:8" ht="11.25">
      <c r="A27" s="71" t="s">
        <v>28</v>
      </c>
      <c r="B27" s="259">
        <v>0.5</v>
      </c>
      <c r="C27" s="260"/>
      <c r="D27" s="259">
        <v>0.4</v>
      </c>
      <c r="E27" s="260"/>
      <c r="F27" s="64"/>
      <c r="G27" s="68"/>
      <c r="H27" s="69"/>
    </row>
    <row r="28" spans="1:8" ht="11.25">
      <c r="A28" s="71" t="s">
        <v>29</v>
      </c>
      <c r="B28" s="259">
        <v>0</v>
      </c>
      <c r="C28" s="260"/>
      <c r="D28" s="259">
        <v>0.1</v>
      </c>
      <c r="E28" s="260"/>
      <c r="F28" s="64"/>
      <c r="G28" s="68"/>
      <c r="H28" s="69"/>
    </row>
    <row r="29" spans="1:8" ht="11.25">
      <c r="A29" s="71" t="s">
        <v>30</v>
      </c>
      <c r="B29" s="259">
        <v>0</v>
      </c>
      <c r="C29" s="260"/>
      <c r="D29" s="259">
        <v>0</v>
      </c>
      <c r="E29" s="260"/>
      <c r="F29" s="64"/>
      <c r="G29" s="68"/>
      <c r="H29" s="69"/>
    </row>
    <row r="30" spans="1:8" ht="11.25">
      <c r="A30" s="71" t="s">
        <v>1</v>
      </c>
      <c r="B30" s="274">
        <v>0.3</v>
      </c>
      <c r="C30" s="275"/>
      <c r="D30" s="274">
        <v>0.6</v>
      </c>
      <c r="E30" s="275"/>
      <c r="F30" s="64"/>
      <c r="G30" s="68"/>
      <c r="H30" s="69"/>
    </row>
    <row r="31" spans="1:8" ht="11.25">
      <c r="A31" s="63" t="s">
        <v>0</v>
      </c>
      <c r="B31" s="266">
        <f>SUM(B21:B30)</f>
        <v>99.99999999999999</v>
      </c>
      <c r="C31" s="267"/>
      <c r="D31" s="266">
        <f>SUM(D21:D30)</f>
        <v>99.89999999999999</v>
      </c>
      <c r="E31" s="267"/>
      <c r="F31" s="64"/>
      <c r="G31" s="68"/>
      <c r="H31" s="69"/>
    </row>
    <row r="32" spans="1:8" ht="11.25">
      <c r="A32" s="65" t="s">
        <v>21</v>
      </c>
      <c r="B32" s="261">
        <v>645</v>
      </c>
      <c r="C32" s="262"/>
      <c r="D32" s="261">
        <v>2021</v>
      </c>
      <c r="E32" s="262"/>
      <c r="F32" s="64"/>
      <c r="G32" s="68"/>
      <c r="H32" s="69"/>
    </row>
    <row r="33" spans="1:8" ht="16.5" customHeight="1">
      <c r="A33" s="54"/>
      <c r="B33" s="64"/>
      <c r="C33" s="64"/>
      <c r="D33" s="64"/>
      <c r="E33" s="64"/>
      <c r="F33" s="64"/>
      <c r="G33" s="68"/>
      <c r="H33" s="69"/>
    </row>
    <row r="34" spans="1:15" ht="12.75" customHeight="1">
      <c r="A34" s="223" t="s">
        <v>81</v>
      </c>
      <c r="B34" s="223"/>
      <c r="C34" s="223"/>
      <c r="D34" s="223"/>
      <c r="E34" s="223"/>
      <c r="F34" s="223"/>
      <c r="G34" s="223"/>
      <c r="H34" s="223"/>
      <c r="I34" s="72"/>
      <c r="J34" s="72"/>
      <c r="K34" s="72"/>
      <c r="L34" s="72"/>
      <c r="M34" s="72"/>
      <c r="N34" s="72"/>
      <c r="O34" s="72"/>
    </row>
    <row r="35" ht="8.25" customHeight="1"/>
    <row r="36" spans="2:7" ht="18" customHeight="1">
      <c r="B36" s="217" t="s">
        <v>312</v>
      </c>
      <c r="C36" s="219"/>
      <c r="D36" s="217" t="s">
        <v>313</v>
      </c>
      <c r="E36" s="219"/>
      <c r="F36" s="217" t="s">
        <v>314</v>
      </c>
      <c r="G36" s="219"/>
    </row>
    <row r="37" spans="1:7" ht="18.75" customHeight="1">
      <c r="A37" s="73" t="s">
        <v>68</v>
      </c>
      <c r="B37" s="278">
        <v>241</v>
      </c>
      <c r="C37" s="279"/>
      <c r="D37" s="278">
        <v>250</v>
      </c>
      <c r="E37" s="279"/>
      <c r="F37" s="278">
        <v>250</v>
      </c>
      <c r="G37" s="279"/>
    </row>
    <row r="38" spans="1:7" ht="41.25" customHeight="1">
      <c r="A38" s="74" t="s">
        <v>69</v>
      </c>
      <c r="B38" s="276">
        <v>9</v>
      </c>
      <c r="C38" s="277"/>
      <c r="D38" s="276">
        <v>13</v>
      </c>
      <c r="E38" s="277"/>
      <c r="F38" s="276">
        <v>4</v>
      </c>
      <c r="G38" s="277"/>
    </row>
    <row r="39" spans="1:7" ht="21.75" customHeight="1">
      <c r="A39" s="74" t="s">
        <v>75</v>
      </c>
      <c r="B39" s="276">
        <v>0</v>
      </c>
      <c r="C39" s="277"/>
      <c r="D39" s="276">
        <v>0</v>
      </c>
      <c r="E39" s="277"/>
      <c r="F39" s="276">
        <v>0</v>
      </c>
      <c r="G39" s="277"/>
    </row>
    <row r="40" spans="1:7" ht="15.75" customHeight="1">
      <c r="A40" s="74" t="s">
        <v>70</v>
      </c>
      <c r="B40" s="276">
        <v>2</v>
      </c>
      <c r="C40" s="277"/>
      <c r="D40" s="276">
        <v>1</v>
      </c>
      <c r="E40" s="277"/>
      <c r="F40" s="276">
        <v>1</v>
      </c>
      <c r="G40" s="277"/>
    </row>
    <row r="41" spans="1:7" ht="29.25" customHeight="1">
      <c r="A41" s="74" t="s">
        <v>72</v>
      </c>
      <c r="B41" s="276">
        <v>8</v>
      </c>
      <c r="C41" s="277"/>
      <c r="D41" s="276">
        <v>4</v>
      </c>
      <c r="E41" s="277"/>
      <c r="F41" s="276">
        <v>3</v>
      </c>
      <c r="G41" s="277"/>
    </row>
    <row r="42" spans="1:7" ht="16.5" customHeight="1">
      <c r="A42" s="74" t="s">
        <v>31</v>
      </c>
      <c r="B42" s="276">
        <v>0</v>
      </c>
      <c r="C42" s="277"/>
      <c r="D42" s="276">
        <v>1</v>
      </c>
      <c r="E42" s="277"/>
      <c r="F42" s="276">
        <v>1</v>
      </c>
      <c r="G42" s="277"/>
    </row>
    <row r="43" spans="1:7" ht="29.25" customHeight="1">
      <c r="A43" s="74" t="s">
        <v>71</v>
      </c>
      <c r="B43" s="276">
        <v>13</v>
      </c>
      <c r="C43" s="277"/>
      <c r="D43" s="276">
        <v>10</v>
      </c>
      <c r="E43" s="277"/>
      <c r="F43" s="276">
        <v>18</v>
      </c>
      <c r="G43" s="277"/>
    </row>
    <row r="44" spans="1:7" ht="26.25" customHeight="1">
      <c r="A44" s="74" t="s">
        <v>73</v>
      </c>
      <c r="B44" s="276">
        <v>4</v>
      </c>
      <c r="C44" s="277"/>
      <c r="D44" s="276">
        <v>9</v>
      </c>
      <c r="E44" s="277"/>
      <c r="F44" s="276">
        <v>5</v>
      </c>
      <c r="G44" s="277"/>
    </row>
    <row r="45" spans="1:7" ht="30.75" customHeight="1">
      <c r="A45" s="74" t="s">
        <v>76</v>
      </c>
      <c r="B45" s="276">
        <v>0</v>
      </c>
      <c r="C45" s="277"/>
      <c r="D45" s="276">
        <v>0</v>
      </c>
      <c r="E45" s="277"/>
      <c r="F45" s="276">
        <v>2</v>
      </c>
      <c r="G45" s="277"/>
    </row>
    <row r="46" spans="1:7" ht="30" customHeight="1">
      <c r="A46" s="74" t="s">
        <v>74</v>
      </c>
      <c r="B46" s="276">
        <v>28</v>
      </c>
      <c r="C46" s="277"/>
      <c r="D46" s="276">
        <v>18</v>
      </c>
      <c r="E46" s="277"/>
      <c r="F46" s="276">
        <v>24</v>
      </c>
      <c r="G46" s="277"/>
    </row>
    <row r="47" spans="1:7" ht="16.5" customHeight="1">
      <c r="A47" s="75" t="s">
        <v>67</v>
      </c>
      <c r="B47" s="280">
        <v>415</v>
      </c>
      <c r="C47" s="281"/>
      <c r="D47" s="280">
        <v>350</v>
      </c>
      <c r="E47" s="281"/>
      <c r="F47" s="280">
        <v>363</v>
      </c>
      <c r="G47" s="281"/>
    </row>
  </sheetData>
  <sheetProtection/>
  <mergeCells count="74">
    <mergeCell ref="B46:C46"/>
    <mergeCell ref="D46:E46"/>
    <mergeCell ref="F46:G46"/>
    <mergeCell ref="B47:C47"/>
    <mergeCell ref="D47:E47"/>
    <mergeCell ref="F47:G47"/>
    <mergeCell ref="B44:C44"/>
    <mergeCell ref="D44:E44"/>
    <mergeCell ref="F44:G44"/>
    <mergeCell ref="B45:C45"/>
    <mergeCell ref="D45:E45"/>
    <mergeCell ref="F45:G45"/>
    <mergeCell ref="B42:C42"/>
    <mergeCell ref="D42:E42"/>
    <mergeCell ref="F42:G42"/>
    <mergeCell ref="B43:C43"/>
    <mergeCell ref="D43:E43"/>
    <mergeCell ref="F43:G43"/>
    <mergeCell ref="B40:C40"/>
    <mergeCell ref="D40:E40"/>
    <mergeCell ref="F40:G40"/>
    <mergeCell ref="B41:C41"/>
    <mergeCell ref="D41:E41"/>
    <mergeCell ref="F41:G41"/>
    <mergeCell ref="B37:C37"/>
    <mergeCell ref="D37:E37"/>
    <mergeCell ref="F37:G37"/>
    <mergeCell ref="B39:C39"/>
    <mergeCell ref="D39:E39"/>
    <mergeCell ref="F39:G39"/>
    <mergeCell ref="F38:G38"/>
    <mergeCell ref="B38:C38"/>
    <mergeCell ref="D38:E38"/>
    <mergeCell ref="B31:C31"/>
    <mergeCell ref="D31:E31"/>
    <mergeCell ref="B32:C32"/>
    <mergeCell ref="D32:E32"/>
    <mergeCell ref="A34:H34"/>
    <mergeCell ref="B36:C36"/>
    <mergeCell ref="D36:E36"/>
    <mergeCell ref="F36:G36"/>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A17:H17"/>
    <mergeCell ref="A19:A20"/>
    <mergeCell ref="B19:C20"/>
    <mergeCell ref="D19:E20"/>
    <mergeCell ref="B21:C21"/>
    <mergeCell ref="D21:E21"/>
    <mergeCell ref="D5:D11"/>
    <mergeCell ref="E5:E11"/>
    <mergeCell ref="F5:F11"/>
    <mergeCell ref="G5:G11"/>
    <mergeCell ref="H5:H11"/>
    <mergeCell ref="A1:I1"/>
    <mergeCell ref="A3:H3"/>
    <mergeCell ref="B5:B11"/>
    <mergeCell ref="C5:C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G59"/>
  <sheetViews>
    <sheetView showGridLines="0" zoomScalePageLayoutView="0" workbookViewId="0" topLeftCell="A1">
      <selection activeCell="A1" sqref="A1:G1"/>
    </sheetView>
  </sheetViews>
  <sheetFormatPr defaultColWidth="11.421875" defaultRowHeight="12.75"/>
  <cols>
    <col min="1" max="3" width="11.421875" style="2" customWidth="1"/>
    <col min="4" max="4" width="9.57421875" style="2" customWidth="1"/>
    <col min="5" max="6" width="25.7109375" style="2" customWidth="1"/>
    <col min="7" max="7" width="4.00390625" style="2" customWidth="1"/>
    <col min="8" max="16384" width="11.421875" style="2" customWidth="1"/>
  </cols>
  <sheetData>
    <row r="1" spans="1:7" ht="11.25">
      <c r="A1" s="214" t="s">
        <v>225</v>
      </c>
      <c r="B1" s="214"/>
      <c r="C1" s="214"/>
      <c r="D1" s="214"/>
      <c r="E1" s="214"/>
      <c r="F1" s="214"/>
      <c r="G1" s="214"/>
    </row>
    <row r="3" spans="1:6" ht="12.75" customHeight="1">
      <c r="A3" s="223" t="s">
        <v>85</v>
      </c>
      <c r="B3" s="223"/>
      <c r="C3" s="223"/>
      <c r="D3" s="223"/>
      <c r="E3" s="223"/>
      <c r="F3" s="223"/>
    </row>
    <row r="4" spans="1:4" ht="8.25" customHeight="1">
      <c r="A4" s="41"/>
      <c r="B4" s="41"/>
      <c r="C4" s="41"/>
      <c r="D4" s="41"/>
    </row>
    <row r="5" spans="1:6" ht="24.75" customHeight="1">
      <c r="A5" s="304"/>
      <c r="B5" s="304"/>
      <c r="C5" s="304"/>
      <c r="D5" s="304"/>
      <c r="E5" s="42" t="s">
        <v>329</v>
      </c>
      <c r="F5" s="42" t="s">
        <v>63</v>
      </c>
    </row>
    <row r="6" spans="1:6" ht="11.25">
      <c r="A6" s="224" t="s">
        <v>86</v>
      </c>
      <c r="B6" s="244"/>
      <c r="C6" s="244"/>
      <c r="D6" s="225"/>
      <c r="E6" s="43">
        <v>0.2</v>
      </c>
      <c r="F6" s="44">
        <v>0</v>
      </c>
    </row>
    <row r="7" spans="1:6" ht="11.25">
      <c r="A7" s="226" t="s">
        <v>87</v>
      </c>
      <c r="B7" s="295"/>
      <c r="C7" s="295"/>
      <c r="D7" s="227"/>
      <c r="E7" s="43">
        <v>0</v>
      </c>
      <c r="F7" s="45">
        <v>0</v>
      </c>
    </row>
    <row r="8" spans="1:6" ht="11.25" customHeight="1">
      <c r="A8" s="226" t="s">
        <v>88</v>
      </c>
      <c r="B8" s="295"/>
      <c r="C8" s="295"/>
      <c r="D8" s="227"/>
      <c r="E8" s="43">
        <v>0</v>
      </c>
      <c r="F8" s="45">
        <v>0</v>
      </c>
    </row>
    <row r="9" spans="1:6" ht="16.5" customHeight="1">
      <c r="A9" s="226" t="s">
        <v>315</v>
      </c>
      <c r="B9" s="295"/>
      <c r="C9" s="295"/>
      <c r="D9" s="227"/>
      <c r="E9" s="43">
        <v>0.5</v>
      </c>
      <c r="F9" s="45">
        <v>0.2</v>
      </c>
    </row>
    <row r="10" spans="1:6" ht="11.25">
      <c r="A10" s="226" t="s">
        <v>89</v>
      </c>
      <c r="B10" s="295"/>
      <c r="C10" s="295"/>
      <c r="D10" s="227"/>
      <c r="E10" s="43">
        <v>4.8</v>
      </c>
      <c r="F10" s="45">
        <v>3.1</v>
      </c>
    </row>
    <row r="11" spans="1:6" ht="13.5" customHeight="1">
      <c r="A11" s="226" t="s">
        <v>90</v>
      </c>
      <c r="B11" s="295"/>
      <c r="C11" s="295"/>
      <c r="D11" s="227"/>
      <c r="E11" s="43">
        <v>86.2</v>
      </c>
      <c r="F11" s="45">
        <v>88.9</v>
      </c>
    </row>
    <row r="12" spans="1:6" ht="13.5" customHeight="1">
      <c r="A12" s="226" t="s">
        <v>91</v>
      </c>
      <c r="B12" s="295"/>
      <c r="C12" s="295"/>
      <c r="D12" s="227"/>
      <c r="E12" s="43">
        <v>0.5</v>
      </c>
      <c r="F12" s="45">
        <v>0.4</v>
      </c>
    </row>
    <row r="13" spans="1:6" ht="11.25">
      <c r="A13" s="226" t="s">
        <v>92</v>
      </c>
      <c r="B13" s="295"/>
      <c r="C13" s="295"/>
      <c r="D13" s="227"/>
      <c r="E13" s="43">
        <v>0.8</v>
      </c>
      <c r="F13" s="45">
        <v>1.3</v>
      </c>
    </row>
    <row r="14" spans="1:6" ht="11.25">
      <c r="A14" s="226" t="s">
        <v>93</v>
      </c>
      <c r="B14" s="295"/>
      <c r="C14" s="295"/>
      <c r="D14" s="227"/>
      <c r="E14" s="43">
        <v>0.9</v>
      </c>
      <c r="F14" s="45">
        <v>0.8</v>
      </c>
    </row>
    <row r="15" spans="1:6" ht="11.25">
      <c r="A15" s="226" t="s">
        <v>94</v>
      </c>
      <c r="B15" s="295"/>
      <c r="C15" s="295"/>
      <c r="D15" s="227"/>
      <c r="E15" s="43">
        <v>2.2</v>
      </c>
      <c r="F15" s="45">
        <v>1.5</v>
      </c>
    </row>
    <row r="16" spans="1:6" ht="11.25">
      <c r="A16" s="226" t="s">
        <v>95</v>
      </c>
      <c r="B16" s="295"/>
      <c r="C16" s="295"/>
      <c r="D16" s="227"/>
      <c r="E16" s="43">
        <v>2.2</v>
      </c>
      <c r="F16" s="45">
        <v>2</v>
      </c>
    </row>
    <row r="17" spans="1:6" ht="11.25">
      <c r="A17" s="226" t="s">
        <v>96</v>
      </c>
      <c r="B17" s="295"/>
      <c r="C17" s="295"/>
      <c r="D17" s="227"/>
      <c r="E17" s="43">
        <v>0.8</v>
      </c>
      <c r="F17" s="45">
        <v>0.7</v>
      </c>
    </row>
    <row r="18" spans="1:6" ht="11.25">
      <c r="A18" s="226" t="s">
        <v>97</v>
      </c>
      <c r="B18" s="295"/>
      <c r="C18" s="295"/>
      <c r="D18" s="227"/>
      <c r="E18" s="43">
        <v>0.6</v>
      </c>
      <c r="F18" s="45">
        <v>0.4</v>
      </c>
    </row>
    <row r="19" spans="1:6" ht="11.25">
      <c r="A19" s="226" t="s">
        <v>98</v>
      </c>
      <c r="B19" s="295"/>
      <c r="C19" s="295"/>
      <c r="D19" s="227"/>
      <c r="E19" s="43">
        <v>0</v>
      </c>
      <c r="F19" s="45">
        <v>0.1</v>
      </c>
    </row>
    <row r="20" spans="1:6" ht="11.25">
      <c r="A20" s="228" t="s">
        <v>1</v>
      </c>
      <c r="B20" s="232"/>
      <c r="C20" s="232"/>
      <c r="D20" s="229"/>
      <c r="E20" s="43">
        <v>0.5</v>
      </c>
      <c r="F20" s="46">
        <v>0.3</v>
      </c>
    </row>
    <row r="21" spans="1:6" ht="11.25">
      <c r="A21" s="301" t="s">
        <v>0</v>
      </c>
      <c r="B21" s="302"/>
      <c r="C21" s="302"/>
      <c r="D21" s="303"/>
      <c r="E21" s="47">
        <f>SUM(E6:E20)</f>
        <v>100.2</v>
      </c>
      <c r="F21" s="47">
        <f>SUM(F6:F20)</f>
        <v>99.7</v>
      </c>
    </row>
    <row r="22" spans="1:6" ht="11.25">
      <c r="A22" s="298" t="s">
        <v>21</v>
      </c>
      <c r="B22" s="299"/>
      <c r="C22" s="299"/>
      <c r="D22" s="300"/>
      <c r="E22" s="48">
        <v>645</v>
      </c>
      <c r="F22" s="48">
        <v>2021</v>
      </c>
    </row>
    <row r="23" ht="16.5" customHeight="1"/>
    <row r="24" spans="1:6" ht="12.75" customHeight="1">
      <c r="A24" s="223" t="s">
        <v>99</v>
      </c>
      <c r="B24" s="223"/>
      <c r="C24" s="223"/>
      <c r="D24" s="223"/>
      <c r="E24" s="223"/>
      <c r="F24" s="223"/>
    </row>
    <row r="25" ht="8.25" customHeight="1"/>
    <row r="26" spans="1:6" ht="22.5" customHeight="1">
      <c r="A26" s="34"/>
      <c r="B26" s="34"/>
      <c r="E26" s="42" t="s">
        <v>329</v>
      </c>
      <c r="F26" s="42" t="s">
        <v>63</v>
      </c>
    </row>
    <row r="27" spans="1:6" ht="11.25">
      <c r="A27" s="251" t="s">
        <v>100</v>
      </c>
      <c r="B27" s="296"/>
      <c r="C27" s="296"/>
      <c r="D27" s="252"/>
      <c r="E27" s="49">
        <v>0</v>
      </c>
      <c r="F27" s="50">
        <v>0.2</v>
      </c>
    </row>
    <row r="28" spans="1:6" ht="11.25">
      <c r="A28" s="253" t="s">
        <v>101</v>
      </c>
      <c r="B28" s="243"/>
      <c r="C28" s="243"/>
      <c r="D28" s="254"/>
      <c r="E28" s="49">
        <v>2.3</v>
      </c>
      <c r="F28" s="51">
        <v>1.7</v>
      </c>
    </row>
    <row r="29" spans="1:6" ht="11.25">
      <c r="A29" s="253" t="s">
        <v>102</v>
      </c>
      <c r="B29" s="243"/>
      <c r="C29" s="243"/>
      <c r="D29" s="254"/>
      <c r="E29" s="49">
        <v>87.7</v>
      </c>
      <c r="F29" s="51">
        <v>90.6</v>
      </c>
    </row>
    <row r="30" spans="1:6" ht="11.25">
      <c r="A30" s="253" t="s">
        <v>103</v>
      </c>
      <c r="B30" s="243"/>
      <c r="C30" s="243"/>
      <c r="D30" s="254"/>
      <c r="E30" s="49">
        <v>0.5</v>
      </c>
      <c r="F30" s="51">
        <v>0.7</v>
      </c>
    </row>
    <row r="31" spans="1:6" ht="11.25">
      <c r="A31" s="253" t="s">
        <v>104</v>
      </c>
      <c r="B31" s="243"/>
      <c r="C31" s="243"/>
      <c r="D31" s="254"/>
      <c r="E31" s="49">
        <v>2.8</v>
      </c>
      <c r="F31" s="51">
        <v>1.9</v>
      </c>
    </row>
    <row r="32" spans="1:6" ht="11.25">
      <c r="A32" s="253" t="s">
        <v>105</v>
      </c>
      <c r="B32" s="243"/>
      <c r="C32" s="243"/>
      <c r="D32" s="254"/>
      <c r="E32" s="49">
        <v>0.5</v>
      </c>
      <c r="F32" s="51">
        <v>0.3</v>
      </c>
    </row>
    <row r="33" spans="1:6" ht="11.25">
      <c r="A33" s="253" t="s">
        <v>106</v>
      </c>
      <c r="B33" s="243"/>
      <c r="C33" s="243"/>
      <c r="D33" s="254"/>
      <c r="E33" s="49">
        <v>0</v>
      </c>
      <c r="F33" s="51">
        <v>0.2</v>
      </c>
    </row>
    <row r="34" spans="1:6" ht="11.25">
      <c r="A34" s="253" t="s">
        <v>107</v>
      </c>
      <c r="B34" s="243"/>
      <c r="C34" s="243"/>
      <c r="D34" s="254"/>
      <c r="E34" s="49">
        <v>6.1</v>
      </c>
      <c r="F34" s="51">
        <v>4.1</v>
      </c>
    </row>
    <row r="35" spans="1:6" ht="11.25">
      <c r="A35" s="253" t="s">
        <v>108</v>
      </c>
      <c r="B35" s="243"/>
      <c r="C35" s="243"/>
      <c r="D35" s="254"/>
      <c r="E35" s="49">
        <v>0</v>
      </c>
      <c r="F35" s="51">
        <v>0</v>
      </c>
    </row>
    <row r="36" spans="1:6" ht="11.25">
      <c r="A36" s="253" t="s">
        <v>109</v>
      </c>
      <c r="B36" s="243"/>
      <c r="C36" s="243"/>
      <c r="D36" s="254"/>
      <c r="E36" s="49">
        <v>0</v>
      </c>
      <c r="F36" s="51">
        <v>0</v>
      </c>
    </row>
    <row r="37" spans="1:6" ht="11.25">
      <c r="A37" s="253" t="s">
        <v>110</v>
      </c>
      <c r="B37" s="243"/>
      <c r="C37" s="243"/>
      <c r="D37" s="254"/>
      <c r="E37" s="49">
        <v>0</v>
      </c>
      <c r="F37" s="51">
        <v>0.3</v>
      </c>
    </row>
    <row r="38" spans="1:6" ht="11.25">
      <c r="A38" s="255" t="s">
        <v>1</v>
      </c>
      <c r="B38" s="288"/>
      <c r="C38" s="288"/>
      <c r="D38" s="256"/>
      <c r="E38" s="49">
        <v>0</v>
      </c>
      <c r="F38" s="52">
        <v>0.1</v>
      </c>
    </row>
    <row r="39" spans="1:6" ht="11.25">
      <c r="A39" s="289" t="s">
        <v>0</v>
      </c>
      <c r="B39" s="290"/>
      <c r="C39" s="290"/>
      <c r="D39" s="291"/>
      <c r="E39" s="47">
        <f>SUM(E27:E38)</f>
        <v>99.89999999999999</v>
      </c>
      <c r="F39" s="47">
        <f>SUM(F27:F38)</f>
        <v>100.1</v>
      </c>
    </row>
    <row r="40" spans="1:6" ht="11.25">
      <c r="A40" s="292" t="s">
        <v>21</v>
      </c>
      <c r="B40" s="293"/>
      <c r="C40" s="293"/>
      <c r="D40" s="294"/>
      <c r="E40" s="48">
        <v>604</v>
      </c>
      <c r="F40" s="48">
        <v>1937</v>
      </c>
    </row>
    <row r="41" ht="16.5" customHeight="1"/>
    <row r="42" spans="1:6" ht="12.75" customHeight="1">
      <c r="A42" s="223" t="s">
        <v>82</v>
      </c>
      <c r="B42" s="223"/>
      <c r="C42" s="223"/>
      <c r="D42" s="223"/>
      <c r="E42" s="223"/>
      <c r="F42" s="223"/>
    </row>
    <row r="43" spans="1:6" ht="8.25" customHeight="1">
      <c r="A43" s="53"/>
      <c r="B43" s="53"/>
      <c r="C43" s="53"/>
      <c r="D43" s="53"/>
      <c r="E43" s="53"/>
      <c r="F43" s="53"/>
    </row>
    <row r="44" spans="1:6" ht="23.25" customHeight="1">
      <c r="A44" s="297"/>
      <c r="B44" s="297"/>
      <c r="C44" s="297"/>
      <c r="D44" s="54"/>
      <c r="E44" s="42" t="s">
        <v>329</v>
      </c>
      <c r="F44" s="42" t="s">
        <v>63</v>
      </c>
    </row>
    <row r="45" spans="1:6" ht="11.25">
      <c r="A45" s="251" t="s">
        <v>111</v>
      </c>
      <c r="B45" s="296"/>
      <c r="C45" s="296"/>
      <c r="D45" s="252"/>
      <c r="E45" s="55">
        <v>11.3</v>
      </c>
      <c r="F45" s="56">
        <v>10.8</v>
      </c>
    </row>
    <row r="46" spans="1:6" ht="11.25">
      <c r="A46" s="253" t="s">
        <v>77</v>
      </c>
      <c r="B46" s="243"/>
      <c r="C46" s="243"/>
      <c r="D46" s="254"/>
      <c r="E46" s="55">
        <v>50.4</v>
      </c>
      <c r="F46" s="57">
        <v>53.4</v>
      </c>
    </row>
    <row r="47" spans="1:6" ht="11.25">
      <c r="A47" s="253" t="s">
        <v>112</v>
      </c>
      <c r="B47" s="243"/>
      <c r="C47" s="243"/>
      <c r="D47" s="254"/>
      <c r="E47" s="55">
        <v>16.6</v>
      </c>
      <c r="F47" s="57">
        <v>17.7</v>
      </c>
    </row>
    <row r="48" spans="1:6" ht="27.75" customHeight="1">
      <c r="A48" s="226" t="s">
        <v>113</v>
      </c>
      <c r="B48" s="295"/>
      <c r="C48" s="295"/>
      <c r="D48" s="227"/>
      <c r="E48" s="55">
        <v>13.6</v>
      </c>
      <c r="F48" s="57">
        <v>10.9</v>
      </c>
    </row>
    <row r="49" spans="1:6" ht="11.25">
      <c r="A49" s="253" t="s">
        <v>114</v>
      </c>
      <c r="B49" s="243"/>
      <c r="C49" s="243"/>
      <c r="D49" s="254"/>
      <c r="E49" s="55">
        <v>2.3</v>
      </c>
      <c r="F49" s="57">
        <v>2.2</v>
      </c>
    </row>
    <row r="50" spans="1:6" ht="11.25">
      <c r="A50" s="253" t="s">
        <v>9</v>
      </c>
      <c r="B50" s="243"/>
      <c r="C50" s="243"/>
      <c r="D50" s="254"/>
      <c r="E50" s="55">
        <v>2.2</v>
      </c>
      <c r="F50" s="57">
        <v>2</v>
      </c>
    </row>
    <row r="51" spans="1:6" ht="27.75" customHeight="1">
      <c r="A51" s="226" t="s">
        <v>115</v>
      </c>
      <c r="B51" s="295"/>
      <c r="C51" s="295"/>
      <c r="D51" s="227"/>
      <c r="E51" s="55">
        <v>0</v>
      </c>
      <c r="F51" s="57">
        <v>0</v>
      </c>
    </row>
    <row r="52" spans="1:6" ht="11.25">
      <c r="A52" s="253" t="s">
        <v>10</v>
      </c>
      <c r="B52" s="243"/>
      <c r="C52" s="243"/>
      <c r="D52" s="254"/>
      <c r="E52" s="55">
        <v>1.9</v>
      </c>
      <c r="F52" s="57">
        <v>1.6</v>
      </c>
    </row>
    <row r="53" spans="1:6" ht="11.25">
      <c r="A53" s="253" t="s">
        <v>78</v>
      </c>
      <c r="B53" s="243"/>
      <c r="C53" s="243"/>
      <c r="D53" s="254"/>
      <c r="E53" s="55">
        <v>0</v>
      </c>
      <c r="F53" s="57">
        <v>0.2</v>
      </c>
    </row>
    <row r="54" spans="1:6" ht="11.25">
      <c r="A54" s="253" t="s">
        <v>79</v>
      </c>
      <c r="B54" s="243"/>
      <c r="C54" s="243"/>
      <c r="D54" s="254"/>
      <c r="E54" s="55">
        <v>0.3</v>
      </c>
      <c r="F54" s="57">
        <v>0.5</v>
      </c>
    </row>
    <row r="55" spans="1:6" ht="11.25">
      <c r="A55" s="253" t="s">
        <v>11</v>
      </c>
      <c r="B55" s="243"/>
      <c r="C55" s="243"/>
      <c r="D55" s="254"/>
      <c r="E55" s="55">
        <v>0</v>
      </c>
      <c r="F55" s="57">
        <v>0.2</v>
      </c>
    </row>
    <row r="56" spans="1:6" ht="11.25">
      <c r="A56" s="253" t="s">
        <v>80</v>
      </c>
      <c r="B56" s="243"/>
      <c r="C56" s="243"/>
      <c r="D56" s="254"/>
      <c r="E56" s="55">
        <v>0.8</v>
      </c>
      <c r="F56" s="57">
        <v>0.3</v>
      </c>
    </row>
    <row r="57" spans="1:6" ht="11.25">
      <c r="A57" s="255" t="s">
        <v>1</v>
      </c>
      <c r="B57" s="288"/>
      <c r="C57" s="288"/>
      <c r="D57" s="256"/>
      <c r="E57" s="55">
        <v>0.6</v>
      </c>
      <c r="F57" s="58">
        <v>0.2</v>
      </c>
    </row>
    <row r="58" spans="1:6" ht="11.25">
      <c r="A58" s="289" t="s">
        <v>0</v>
      </c>
      <c r="B58" s="290"/>
      <c r="C58" s="290"/>
      <c r="D58" s="291"/>
      <c r="E58" s="59">
        <f>SUM(E45:E57)</f>
        <v>100</v>
      </c>
      <c r="F58" s="59">
        <f>SUM(F45:F57)</f>
        <v>100.00000000000001</v>
      </c>
    </row>
    <row r="59" spans="1:6" ht="11.25">
      <c r="A59" s="292" t="s">
        <v>21</v>
      </c>
      <c r="B59" s="293"/>
      <c r="C59" s="293"/>
      <c r="D59" s="294"/>
      <c r="E59" s="60">
        <v>645</v>
      </c>
      <c r="F59" s="61">
        <v>2021</v>
      </c>
    </row>
  </sheetData>
  <sheetProtection/>
  <mergeCells count="52">
    <mergeCell ref="A56:D56"/>
    <mergeCell ref="A59:D59"/>
    <mergeCell ref="A57:D57"/>
    <mergeCell ref="A58:D58"/>
    <mergeCell ref="A50:D50"/>
    <mergeCell ref="A51:D51"/>
    <mergeCell ref="A52:D52"/>
    <mergeCell ref="A53:D53"/>
    <mergeCell ref="A54:D54"/>
    <mergeCell ref="A55:D55"/>
    <mergeCell ref="A44:C44"/>
    <mergeCell ref="A45:D45"/>
    <mergeCell ref="A46:D46"/>
    <mergeCell ref="A47:D47"/>
    <mergeCell ref="A48:D48"/>
    <mergeCell ref="A49:D49"/>
    <mergeCell ref="A36:D36"/>
    <mergeCell ref="A37:D37"/>
    <mergeCell ref="A38:D38"/>
    <mergeCell ref="A39:D39"/>
    <mergeCell ref="A40:D40"/>
    <mergeCell ref="A42:F42"/>
    <mergeCell ref="A30:D30"/>
    <mergeCell ref="A31:D31"/>
    <mergeCell ref="A32:D32"/>
    <mergeCell ref="A33:D33"/>
    <mergeCell ref="A34:D34"/>
    <mergeCell ref="A35:D35"/>
    <mergeCell ref="A21:D21"/>
    <mergeCell ref="A22:D22"/>
    <mergeCell ref="A24:F24"/>
    <mergeCell ref="A27:D27"/>
    <mergeCell ref="A28:D28"/>
    <mergeCell ref="A29:D29"/>
    <mergeCell ref="A15:D15"/>
    <mergeCell ref="A16:D16"/>
    <mergeCell ref="A17:D17"/>
    <mergeCell ref="A18:D18"/>
    <mergeCell ref="A19:D19"/>
    <mergeCell ref="A20:D20"/>
    <mergeCell ref="A9:D9"/>
    <mergeCell ref="A10:D10"/>
    <mergeCell ref="A11:D11"/>
    <mergeCell ref="A12:D12"/>
    <mergeCell ref="A13:D13"/>
    <mergeCell ref="A14:D14"/>
    <mergeCell ref="A3:F3"/>
    <mergeCell ref="A5:D5"/>
    <mergeCell ref="A6:D6"/>
    <mergeCell ref="A7:D7"/>
    <mergeCell ref="A8:D8"/>
    <mergeCell ref="A1:G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F1"/>
    </sheetView>
  </sheetViews>
  <sheetFormatPr defaultColWidth="11.421875" defaultRowHeight="12.75"/>
  <cols>
    <col min="1" max="1" width="40.28125" style="2" customWidth="1"/>
    <col min="2" max="2" width="12.421875" style="2" customWidth="1"/>
    <col min="3" max="3" width="13.57421875" style="2" customWidth="1"/>
    <col min="4" max="4" width="11.421875" style="2" customWidth="1"/>
    <col min="5" max="5" width="10.8515625" style="2" customWidth="1"/>
    <col min="6" max="6" width="2.57421875" style="2" customWidth="1"/>
    <col min="7" max="16384" width="11.421875" style="2" customWidth="1"/>
  </cols>
  <sheetData>
    <row r="1" spans="1:7" ht="11.25">
      <c r="A1" s="214" t="s">
        <v>225</v>
      </c>
      <c r="B1" s="214"/>
      <c r="C1" s="214"/>
      <c r="D1" s="214"/>
      <c r="E1" s="214"/>
      <c r="F1" s="214"/>
      <c r="G1" s="151"/>
    </row>
    <row r="3" spans="1:6" ht="12.75" customHeight="1">
      <c r="A3" s="223" t="s">
        <v>62</v>
      </c>
      <c r="B3" s="223"/>
      <c r="C3" s="223"/>
      <c r="D3" s="223"/>
      <c r="E3" s="223"/>
      <c r="F3" s="6"/>
    </row>
    <row r="4" ht="8.25" customHeight="1"/>
    <row r="5" spans="2:5" ht="23.25" customHeight="1">
      <c r="B5" s="307" t="s">
        <v>329</v>
      </c>
      <c r="C5" s="308"/>
      <c r="D5" s="307" t="s">
        <v>63</v>
      </c>
      <c r="E5" s="308"/>
    </row>
    <row r="6" spans="1:5" ht="16.5" customHeight="1">
      <c r="A6" s="79"/>
      <c r="B6" s="7" t="s">
        <v>13</v>
      </c>
      <c r="C6" s="7" t="s">
        <v>14</v>
      </c>
      <c r="D6" s="7" t="s">
        <v>13</v>
      </c>
      <c r="E6" s="7" t="s">
        <v>14</v>
      </c>
    </row>
    <row r="7" spans="1:5" ht="17.25" customHeight="1">
      <c r="A7" s="10" t="s">
        <v>2</v>
      </c>
      <c r="B7" s="49">
        <v>2.9</v>
      </c>
      <c r="C7" s="50">
        <v>1.6</v>
      </c>
      <c r="D7" s="49">
        <v>3.6</v>
      </c>
      <c r="E7" s="50">
        <v>1.6</v>
      </c>
    </row>
    <row r="8" spans="1:5" ht="17.25" customHeight="1">
      <c r="A8" s="74" t="s">
        <v>3</v>
      </c>
      <c r="B8" s="49">
        <v>10.7</v>
      </c>
      <c r="C8" s="51">
        <v>3.9</v>
      </c>
      <c r="D8" s="49">
        <v>10.5</v>
      </c>
      <c r="E8" s="51">
        <v>4.2</v>
      </c>
    </row>
    <row r="9" spans="1:5" ht="17.25" customHeight="1">
      <c r="A9" s="74" t="s">
        <v>4</v>
      </c>
      <c r="B9" s="49">
        <v>22.3</v>
      </c>
      <c r="C9" s="51">
        <v>14.4</v>
      </c>
      <c r="D9" s="49">
        <v>22.3</v>
      </c>
      <c r="E9" s="51">
        <v>13.3</v>
      </c>
    </row>
    <row r="10" spans="1:5" ht="17.25" customHeight="1">
      <c r="A10" s="74" t="s">
        <v>5</v>
      </c>
      <c r="B10" s="49">
        <v>9.3</v>
      </c>
      <c r="C10" s="51">
        <v>16.7</v>
      </c>
      <c r="D10" s="49">
        <v>10.9</v>
      </c>
      <c r="E10" s="51">
        <v>16.6</v>
      </c>
    </row>
    <row r="11" spans="1:5" ht="17.25" customHeight="1">
      <c r="A11" s="74" t="s">
        <v>6</v>
      </c>
      <c r="B11" s="49">
        <v>27</v>
      </c>
      <c r="C11" s="51">
        <v>42.9</v>
      </c>
      <c r="D11" s="49">
        <v>24.1</v>
      </c>
      <c r="E11" s="51">
        <v>42</v>
      </c>
    </row>
    <row r="12" spans="1:5" ht="17.25" customHeight="1">
      <c r="A12" s="74" t="s">
        <v>7</v>
      </c>
      <c r="B12" s="49">
        <v>19.7</v>
      </c>
      <c r="C12" s="51">
        <v>5.6</v>
      </c>
      <c r="D12" s="49">
        <v>18.2</v>
      </c>
      <c r="E12" s="51">
        <v>5</v>
      </c>
    </row>
    <row r="13" spans="1:5" ht="17.25" customHeight="1">
      <c r="A13" s="80" t="s">
        <v>8</v>
      </c>
      <c r="B13" s="49">
        <v>2</v>
      </c>
      <c r="C13" s="51">
        <v>11.6</v>
      </c>
      <c r="D13" s="49">
        <v>2.6</v>
      </c>
      <c r="E13" s="51">
        <v>12.1</v>
      </c>
    </row>
    <row r="14" spans="1:5" ht="17.25" customHeight="1">
      <c r="A14" s="14" t="s">
        <v>1</v>
      </c>
      <c r="B14" s="49">
        <v>6</v>
      </c>
      <c r="C14" s="52">
        <v>3.3</v>
      </c>
      <c r="D14" s="49">
        <v>7.8</v>
      </c>
      <c r="E14" s="52">
        <v>5.2</v>
      </c>
    </row>
    <row r="15" spans="1:5" ht="15.75" customHeight="1">
      <c r="A15" s="81" t="s">
        <v>20</v>
      </c>
      <c r="B15" s="47">
        <f>SUM(B7:B14)</f>
        <v>99.9</v>
      </c>
      <c r="C15" s="47">
        <f>SUM(C7:C14)</f>
        <v>99.99999999999999</v>
      </c>
      <c r="D15" s="47">
        <f>SUM(D7:D14)</f>
        <v>100</v>
      </c>
      <c r="E15" s="47">
        <f>SUM(E7:E14)</f>
        <v>100</v>
      </c>
    </row>
    <row r="16" spans="1:5" ht="15.75" customHeight="1">
      <c r="A16" s="82" t="s">
        <v>21</v>
      </c>
      <c r="B16" s="83">
        <v>645</v>
      </c>
      <c r="C16" s="83">
        <v>645</v>
      </c>
      <c r="D16" s="83">
        <v>2021</v>
      </c>
      <c r="E16" s="83">
        <v>2021</v>
      </c>
    </row>
    <row r="17" ht="16.5" customHeight="1"/>
    <row r="18" spans="1:6" ht="12.75" customHeight="1">
      <c r="A18" s="223" t="s">
        <v>57</v>
      </c>
      <c r="B18" s="223"/>
      <c r="C18" s="223"/>
      <c r="D18" s="223"/>
      <c r="E18" s="223"/>
      <c r="F18" s="6"/>
    </row>
    <row r="19" ht="8.25" customHeight="1"/>
    <row r="20" spans="2:5" ht="24" customHeight="1">
      <c r="B20" s="307" t="s">
        <v>329</v>
      </c>
      <c r="C20" s="308"/>
      <c r="D20" s="307" t="s">
        <v>64</v>
      </c>
      <c r="E20" s="308"/>
    </row>
    <row r="21" spans="1:5" ht="17.25" customHeight="1">
      <c r="A21" s="10" t="s">
        <v>32</v>
      </c>
      <c r="B21" s="315">
        <v>85.1</v>
      </c>
      <c r="C21" s="315"/>
      <c r="D21" s="305">
        <v>87.8</v>
      </c>
      <c r="E21" s="306"/>
    </row>
    <row r="22" spans="1:5" ht="17.25" customHeight="1">
      <c r="A22" s="80" t="s">
        <v>33</v>
      </c>
      <c r="B22" s="315">
        <v>0.6</v>
      </c>
      <c r="C22" s="315"/>
      <c r="D22" s="311">
        <v>0.2</v>
      </c>
      <c r="E22" s="312"/>
    </row>
    <row r="23" spans="1:5" ht="17.25" customHeight="1">
      <c r="A23" s="80" t="s">
        <v>12</v>
      </c>
      <c r="B23" s="315">
        <v>0</v>
      </c>
      <c r="C23" s="315"/>
      <c r="D23" s="311">
        <v>0</v>
      </c>
      <c r="E23" s="312"/>
    </row>
    <row r="24" spans="1:5" ht="17.25" customHeight="1">
      <c r="A24" s="80" t="s">
        <v>34</v>
      </c>
      <c r="B24" s="315">
        <v>0</v>
      </c>
      <c r="C24" s="315"/>
      <c r="D24" s="311">
        <v>0</v>
      </c>
      <c r="E24" s="312"/>
    </row>
    <row r="25" spans="1:5" ht="17.25" customHeight="1">
      <c r="A25" s="80" t="s">
        <v>35</v>
      </c>
      <c r="B25" s="315">
        <v>0</v>
      </c>
      <c r="C25" s="315"/>
      <c r="D25" s="311">
        <v>0</v>
      </c>
      <c r="E25" s="312"/>
    </row>
    <row r="26" spans="1:5" ht="17.25" customHeight="1">
      <c r="A26" s="80" t="s">
        <v>36</v>
      </c>
      <c r="B26" s="315">
        <v>0</v>
      </c>
      <c r="C26" s="315"/>
      <c r="D26" s="311">
        <v>0</v>
      </c>
      <c r="E26" s="312"/>
    </row>
    <row r="27" spans="1:5" ht="17.25" customHeight="1">
      <c r="A27" s="80" t="s">
        <v>37</v>
      </c>
      <c r="B27" s="315">
        <v>0.3</v>
      </c>
      <c r="C27" s="315"/>
      <c r="D27" s="311">
        <v>0.3</v>
      </c>
      <c r="E27" s="312"/>
    </row>
    <row r="28" spans="1:5" ht="17.25" customHeight="1">
      <c r="A28" s="80" t="s">
        <v>38</v>
      </c>
      <c r="B28" s="315">
        <v>0.5</v>
      </c>
      <c r="C28" s="315"/>
      <c r="D28" s="311">
        <v>0.5</v>
      </c>
      <c r="E28" s="312"/>
    </row>
    <row r="29" spans="1:5" ht="17.25" customHeight="1">
      <c r="A29" s="80" t="s">
        <v>39</v>
      </c>
      <c r="B29" s="315">
        <v>0</v>
      </c>
      <c r="C29" s="315"/>
      <c r="D29" s="311">
        <v>0</v>
      </c>
      <c r="E29" s="312"/>
    </row>
    <row r="30" spans="1:5" ht="17.25" customHeight="1">
      <c r="A30" s="80" t="s">
        <v>40</v>
      </c>
      <c r="B30" s="315">
        <v>0</v>
      </c>
      <c r="C30" s="315"/>
      <c r="D30" s="311">
        <v>0.1</v>
      </c>
      <c r="E30" s="312"/>
    </row>
    <row r="31" spans="1:5" ht="17.25" customHeight="1">
      <c r="A31" s="80" t="s">
        <v>41</v>
      </c>
      <c r="B31" s="315">
        <v>0</v>
      </c>
      <c r="C31" s="315"/>
      <c r="D31" s="311">
        <v>0</v>
      </c>
      <c r="E31" s="312"/>
    </row>
    <row r="32" spans="1:5" ht="17.25" customHeight="1">
      <c r="A32" s="80" t="s">
        <v>42</v>
      </c>
      <c r="B32" s="315">
        <v>0</v>
      </c>
      <c r="C32" s="315"/>
      <c r="D32" s="311">
        <v>0</v>
      </c>
      <c r="E32" s="312"/>
    </row>
    <row r="33" spans="1:5" ht="17.25" customHeight="1">
      <c r="A33" s="80" t="s">
        <v>43</v>
      </c>
      <c r="B33" s="315">
        <v>0</v>
      </c>
      <c r="C33" s="315"/>
      <c r="D33" s="311">
        <v>0</v>
      </c>
      <c r="E33" s="312"/>
    </row>
    <row r="34" spans="1:5" ht="17.25" customHeight="1">
      <c r="A34" s="80" t="s">
        <v>44</v>
      </c>
      <c r="B34" s="315">
        <v>0.5</v>
      </c>
      <c r="C34" s="315"/>
      <c r="D34" s="311">
        <v>0.3</v>
      </c>
      <c r="E34" s="312"/>
    </row>
    <row r="35" spans="1:5" ht="17.25" customHeight="1">
      <c r="A35" s="14" t="s">
        <v>1</v>
      </c>
      <c r="B35" s="315">
        <v>13</v>
      </c>
      <c r="C35" s="315"/>
      <c r="D35" s="313">
        <v>10.6</v>
      </c>
      <c r="E35" s="314"/>
    </row>
    <row r="36" spans="1:5" ht="15.75" customHeight="1">
      <c r="A36" s="81" t="s">
        <v>20</v>
      </c>
      <c r="B36" s="316">
        <f>SUM(B21:C35)</f>
        <v>99.99999999999999</v>
      </c>
      <c r="C36" s="317"/>
      <c r="D36" s="316">
        <f>SUM(D21:E35)</f>
        <v>99.79999999999998</v>
      </c>
      <c r="E36" s="317"/>
    </row>
    <row r="37" spans="1:5" ht="15.75" customHeight="1">
      <c r="A37" s="82" t="s">
        <v>21</v>
      </c>
      <c r="B37" s="309">
        <v>645</v>
      </c>
      <c r="C37" s="310"/>
      <c r="D37" s="309">
        <v>2021</v>
      </c>
      <c r="E37" s="310"/>
    </row>
  </sheetData>
  <sheetProtection/>
  <mergeCells count="41">
    <mergeCell ref="B37:C37"/>
    <mergeCell ref="D37:E37"/>
    <mergeCell ref="B33:C33"/>
    <mergeCell ref="D33:E33"/>
    <mergeCell ref="B34:C34"/>
    <mergeCell ref="D34:E34"/>
    <mergeCell ref="B35:C35"/>
    <mergeCell ref="D35:E35"/>
    <mergeCell ref="B31:C31"/>
    <mergeCell ref="D31:E31"/>
    <mergeCell ref="B36:C36"/>
    <mergeCell ref="D36:E36"/>
    <mergeCell ref="B32:C32"/>
    <mergeCell ref="D32:E32"/>
    <mergeCell ref="D26:E26"/>
    <mergeCell ref="B27:C27"/>
    <mergeCell ref="D27:E27"/>
    <mergeCell ref="B28:C28"/>
    <mergeCell ref="D28:E28"/>
    <mergeCell ref="B30:C30"/>
    <mergeCell ref="D30:E30"/>
    <mergeCell ref="B29:C29"/>
    <mergeCell ref="D29:E29"/>
    <mergeCell ref="B26:C26"/>
    <mergeCell ref="A18:E18"/>
    <mergeCell ref="B20:C20"/>
    <mergeCell ref="D20:E20"/>
    <mergeCell ref="B24:C24"/>
    <mergeCell ref="D24:E24"/>
    <mergeCell ref="B25:C25"/>
    <mergeCell ref="D25:E25"/>
    <mergeCell ref="A1:F1"/>
    <mergeCell ref="B21:C21"/>
    <mergeCell ref="D21:E21"/>
    <mergeCell ref="B22:C22"/>
    <mergeCell ref="D22:E22"/>
    <mergeCell ref="B23:C23"/>
    <mergeCell ref="D23:E23"/>
    <mergeCell ref="A3:E3"/>
    <mergeCell ref="B5:C5"/>
    <mergeCell ref="D5:E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H54"/>
  <sheetViews>
    <sheetView showGridLines="0" zoomScalePageLayoutView="0" workbookViewId="0" topLeftCell="A1">
      <selection activeCell="A18" sqref="A18:IV2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8" ht="11.25">
      <c r="A1" s="214" t="s">
        <v>226</v>
      </c>
      <c r="B1" s="214"/>
      <c r="C1" s="214"/>
      <c r="D1" s="214"/>
      <c r="E1" s="214"/>
      <c r="F1" s="214"/>
      <c r="G1" s="214"/>
      <c r="H1" s="214"/>
    </row>
    <row r="3" spans="1:7" ht="11.25">
      <c r="A3" s="223" t="s">
        <v>61</v>
      </c>
      <c r="B3" s="223"/>
      <c r="C3" s="223"/>
      <c r="D3" s="223"/>
      <c r="E3" s="223"/>
      <c r="F3" s="223"/>
      <c r="G3" s="3"/>
    </row>
    <row r="4" spans="1:7" ht="8.25" customHeight="1">
      <c r="A4" s="3"/>
      <c r="B4" s="4"/>
      <c r="C4" s="4"/>
      <c r="D4" s="5"/>
      <c r="E4" s="6"/>
      <c r="F4" s="4"/>
      <c r="G4" s="3"/>
    </row>
    <row r="5" spans="1:7" ht="11.25">
      <c r="A5" s="318" t="s">
        <v>45</v>
      </c>
      <c r="B5" s="215" t="s">
        <v>46</v>
      </c>
      <c r="C5" s="215" t="s">
        <v>54</v>
      </c>
      <c r="D5" s="217" t="s">
        <v>45</v>
      </c>
      <c r="E5" s="218"/>
      <c r="F5" s="218"/>
      <c r="G5" s="219"/>
    </row>
    <row r="6" spans="1:7" ht="11.25">
      <c r="A6" s="319"/>
      <c r="B6" s="216"/>
      <c r="C6" s="216"/>
      <c r="D6" s="7" t="s">
        <v>47</v>
      </c>
      <c r="E6" s="7" t="s">
        <v>48</v>
      </c>
      <c r="F6" s="8" t="s">
        <v>0</v>
      </c>
      <c r="G6" s="9" t="s">
        <v>49</v>
      </c>
    </row>
    <row r="7" spans="1:7" ht="15" customHeight="1">
      <c r="A7" s="319"/>
      <c r="B7" s="220" t="s">
        <v>305</v>
      </c>
      <c r="C7" s="145" t="s">
        <v>305</v>
      </c>
      <c r="D7" s="12">
        <v>0</v>
      </c>
      <c r="E7" s="12">
        <v>0</v>
      </c>
      <c r="F7" s="13">
        <f>SUM(D7:E7)</f>
        <v>0</v>
      </c>
      <c r="G7" s="12">
        <v>0</v>
      </c>
    </row>
    <row r="8" spans="1:7" ht="11.25">
      <c r="A8" s="319"/>
      <c r="B8" s="221"/>
      <c r="C8" s="145" t="s">
        <v>306</v>
      </c>
      <c r="D8" s="15">
        <v>586</v>
      </c>
      <c r="E8" s="15">
        <v>89</v>
      </c>
      <c r="F8" s="13">
        <f>SUM(D8:E8)</f>
        <v>675</v>
      </c>
      <c r="G8" s="15">
        <v>2</v>
      </c>
    </row>
    <row r="9" spans="1:7" ht="11.25">
      <c r="A9" s="319"/>
      <c r="B9" s="222"/>
      <c r="C9" s="20" t="s">
        <v>0</v>
      </c>
      <c r="D9" s="17">
        <f>SUM(D7:D8)</f>
        <v>586</v>
      </c>
      <c r="E9" s="17">
        <f>SUM(E7:E8)</f>
        <v>89</v>
      </c>
      <c r="F9" s="17">
        <f>SUM(F7:F8)</f>
        <v>675</v>
      </c>
      <c r="G9" s="17">
        <f>SUM(G7:G8)</f>
        <v>2</v>
      </c>
    </row>
    <row r="10" spans="1:7" ht="15" customHeight="1">
      <c r="A10" s="319"/>
      <c r="B10" s="220" t="s">
        <v>306</v>
      </c>
      <c r="C10" s="145" t="s">
        <v>305</v>
      </c>
      <c r="D10" s="12">
        <v>0</v>
      </c>
      <c r="E10" s="12">
        <v>0</v>
      </c>
      <c r="F10" s="13">
        <f>SUM(D10:E10)</f>
        <v>0</v>
      </c>
      <c r="G10" s="12">
        <v>0</v>
      </c>
    </row>
    <row r="11" spans="1:7" ht="11.25">
      <c r="A11" s="319"/>
      <c r="B11" s="221"/>
      <c r="C11" s="145" t="s">
        <v>306</v>
      </c>
      <c r="D11" s="15">
        <v>451</v>
      </c>
      <c r="E11" s="15">
        <v>81</v>
      </c>
      <c r="F11" s="13">
        <f>SUM(D11:E11)</f>
        <v>532</v>
      </c>
      <c r="G11" s="15">
        <v>0</v>
      </c>
    </row>
    <row r="12" spans="1:7" ht="15" customHeight="1">
      <c r="A12" s="319"/>
      <c r="B12" s="222"/>
      <c r="C12" s="20" t="s">
        <v>0</v>
      </c>
      <c r="D12" s="17">
        <f>SUM(D10:D11)</f>
        <v>451</v>
      </c>
      <c r="E12" s="17">
        <f>SUM(E10:E11)</f>
        <v>81</v>
      </c>
      <c r="F12" s="17">
        <f>SUM(F10:F11)</f>
        <v>532</v>
      </c>
      <c r="G12" s="17">
        <f>SUM(G10:G11)</f>
        <v>0</v>
      </c>
    </row>
    <row r="13" spans="1:7" ht="15" customHeight="1">
      <c r="A13" s="319"/>
      <c r="B13" s="220" t="s">
        <v>307</v>
      </c>
      <c r="C13" s="145" t="s">
        <v>305</v>
      </c>
      <c r="D13" s="12">
        <v>1</v>
      </c>
      <c r="E13" s="11">
        <v>1</v>
      </c>
      <c r="F13" s="32">
        <f>SUM(D13:E13)</f>
        <v>2</v>
      </c>
      <c r="G13" s="12">
        <v>0</v>
      </c>
    </row>
    <row r="14" spans="1:7" ht="11.25">
      <c r="A14" s="319"/>
      <c r="B14" s="221"/>
      <c r="C14" s="145" t="s">
        <v>306</v>
      </c>
      <c r="D14" s="15">
        <v>426</v>
      </c>
      <c r="E14" s="11">
        <v>91</v>
      </c>
      <c r="F14" s="33">
        <f>SUM(D14:E14)</f>
        <v>517</v>
      </c>
      <c r="G14" s="15">
        <v>1</v>
      </c>
    </row>
    <row r="15" spans="1:7" ht="11.25">
      <c r="A15" s="319"/>
      <c r="B15" s="221"/>
      <c r="C15" s="20" t="s">
        <v>0</v>
      </c>
      <c r="D15" s="17">
        <f>SUM(D13:D14)</f>
        <v>427</v>
      </c>
      <c r="E15" s="17">
        <f>SUM(E13:E14)</f>
        <v>92</v>
      </c>
      <c r="F15" s="17">
        <f>SUM(F13:F14)</f>
        <v>519</v>
      </c>
      <c r="G15" s="17">
        <f>SUM(G13:G14)</f>
        <v>1</v>
      </c>
    </row>
    <row r="16" spans="1:7" ht="11.25">
      <c r="A16" s="320"/>
      <c r="B16" s="230" t="s">
        <v>0</v>
      </c>
      <c r="C16" s="231"/>
      <c r="D16" s="17">
        <f>SUM(D15,D12,D9)</f>
        <v>1464</v>
      </c>
      <c r="E16" s="17">
        <f>SUM(E15,E12,E9)</f>
        <v>262</v>
      </c>
      <c r="F16" s="17">
        <f>SUM(F15,F12,F9)</f>
        <v>1726</v>
      </c>
      <c r="G16" s="17">
        <f>SUM(G15,G12,G9)</f>
        <v>3</v>
      </c>
    </row>
    <row r="17" spans="1:7" ht="11.25">
      <c r="A17" s="78"/>
      <c r="B17" s="18"/>
      <c r="C17" s="18"/>
      <c r="D17" s="13"/>
      <c r="E17" s="13"/>
      <c r="F17" s="13"/>
      <c r="G17" s="13"/>
    </row>
    <row r="18" spans="1:7" ht="16.5" customHeight="1">
      <c r="A18" s="25"/>
      <c r="B18" s="25"/>
      <c r="C18" s="25"/>
      <c r="D18" s="7" t="s">
        <v>47</v>
      </c>
      <c r="E18" s="7" t="s">
        <v>48</v>
      </c>
      <c r="F18" s="8" t="s">
        <v>0</v>
      </c>
      <c r="G18" s="24"/>
    </row>
    <row r="19" spans="1:7" ht="11.25">
      <c r="A19" s="318" t="s">
        <v>50</v>
      </c>
      <c r="B19" s="224" t="s">
        <v>287</v>
      </c>
      <c r="C19" s="225"/>
      <c r="D19" s="36">
        <v>0</v>
      </c>
      <c r="E19" s="36">
        <v>0</v>
      </c>
      <c r="F19" s="37">
        <f>SUM(D19:E19)</f>
        <v>0</v>
      </c>
      <c r="G19" s="26"/>
    </row>
    <row r="20" spans="1:7" ht="11.25">
      <c r="A20" s="334"/>
      <c r="B20" s="255" t="s">
        <v>288</v>
      </c>
      <c r="C20" s="256"/>
      <c r="D20" s="38">
        <v>5</v>
      </c>
      <c r="E20" s="38">
        <v>0</v>
      </c>
      <c r="F20" s="39">
        <v>5</v>
      </c>
      <c r="G20" s="27"/>
    </row>
    <row r="21" spans="1:7" ht="11.25">
      <c r="A21" s="23"/>
      <c r="B21" s="23"/>
      <c r="C21" s="23"/>
      <c r="D21" s="23"/>
      <c r="E21" s="23"/>
      <c r="F21" s="6"/>
      <c r="G21" s="27"/>
    </row>
    <row r="22" spans="1:7" ht="11.25">
      <c r="A22" s="223" t="s">
        <v>58</v>
      </c>
      <c r="B22" s="223"/>
      <c r="C22" s="223"/>
      <c r="D22" s="223"/>
      <c r="E22" s="223"/>
      <c r="F22" s="223"/>
      <c r="G22" s="3"/>
    </row>
    <row r="23" spans="1:7" ht="8.25" customHeight="1">
      <c r="A23" s="6"/>
      <c r="B23" s="23"/>
      <c r="C23" s="23"/>
      <c r="D23" s="23"/>
      <c r="E23" s="23"/>
      <c r="F23" s="6"/>
      <c r="G23" s="27"/>
    </row>
    <row r="24" spans="1:7" ht="15.75" customHeight="1">
      <c r="A24" s="6"/>
      <c r="B24" s="23"/>
      <c r="C24" s="23"/>
      <c r="D24" s="7" t="s">
        <v>47</v>
      </c>
      <c r="E24" s="7" t="s">
        <v>48</v>
      </c>
      <c r="F24" s="8" t="s">
        <v>0</v>
      </c>
      <c r="G24" s="27"/>
    </row>
    <row r="25" spans="1:7" ht="11.25">
      <c r="A25" s="246" t="s">
        <v>309</v>
      </c>
      <c r="B25" s="247"/>
      <c r="C25" s="248"/>
      <c r="D25" s="29">
        <v>484</v>
      </c>
      <c r="E25" s="29">
        <v>74</v>
      </c>
      <c r="F25" s="17">
        <f>SUM(D25:E25)</f>
        <v>558</v>
      </c>
      <c r="G25" s="27"/>
    </row>
    <row r="26" spans="1:7" ht="11.25">
      <c r="A26" s="243" t="s">
        <v>310</v>
      </c>
      <c r="B26" s="243"/>
      <c r="C26" s="243"/>
      <c r="D26" s="243"/>
      <c r="E26" s="243"/>
      <c r="F26" s="243"/>
      <c r="G26" s="27"/>
    </row>
    <row r="27" spans="1:7" ht="11.25">
      <c r="A27" s="30"/>
      <c r="B27" s="31"/>
      <c r="C27" s="31"/>
      <c r="D27" s="27"/>
      <c r="E27" s="27"/>
      <c r="F27" s="27"/>
      <c r="G27" s="27"/>
    </row>
    <row r="28" spans="1:7" ht="11.25">
      <c r="A28" s="223" t="s">
        <v>59</v>
      </c>
      <c r="B28" s="223"/>
      <c r="C28" s="223"/>
      <c r="D28" s="223"/>
      <c r="E28" s="223"/>
      <c r="F28" s="223"/>
      <c r="G28" s="3"/>
    </row>
    <row r="29" spans="1:7" ht="8.25" customHeight="1">
      <c r="A29" s="3"/>
      <c r="B29" s="23"/>
      <c r="C29" s="23"/>
      <c r="D29" s="6"/>
      <c r="E29" s="4"/>
      <c r="F29" s="4"/>
      <c r="G29" s="27"/>
    </row>
    <row r="30" spans="1:7" ht="16.5" customHeight="1">
      <c r="A30" s="23"/>
      <c r="B30" s="23"/>
      <c r="C30" s="7" t="s">
        <v>54</v>
      </c>
      <c r="D30" s="7" t="s">
        <v>47</v>
      </c>
      <c r="E30" s="7" t="s">
        <v>48</v>
      </c>
      <c r="F30" s="8" t="s">
        <v>0</v>
      </c>
      <c r="G30" s="27"/>
    </row>
    <row r="31" spans="1:7" ht="11.25">
      <c r="A31" s="251" t="s">
        <v>289</v>
      </c>
      <c r="B31" s="252"/>
      <c r="C31" s="30" t="s">
        <v>305</v>
      </c>
      <c r="D31" s="12">
        <v>357</v>
      </c>
      <c r="E31" s="11">
        <v>50</v>
      </c>
      <c r="F31" s="32">
        <f>SUM(D31:E31)</f>
        <v>407</v>
      </c>
      <c r="G31" s="27"/>
    </row>
    <row r="32" spans="1:7" ht="11.25">
      <c r="A32" s="253"/>
      <c r="B32" s="254"/>
      <c r="C32" s="30" t="s">
        <v>306</v>
      </c>
      <c r="D32" s="15">
        <v>68</v>
      </c>
      <c r="E32" s="11">
        <v>24</v>
      </c>
      <c r="F32" s="33">
        <f>SUM(D32:E32)</f>
        <v>92</v>
      </c>
      <c r="G32" s="27"/>
    </row>
    <row r="33" spans="1:7" ht="11.25">
      <c r="A33" s="255"/>
      <c r="B33" s="256"/>
      <c r="C33" s="20" t="s">
        <v>0</v>
      </c>
      <c r="D33" s="17">
        <f>SUM(D31:D32)</f>
        <v>425</v>
      </c>
      <c r="E33" s="17">
        <f>SUM(E31:E32)</f>
        <v>74</v>
      </c>
      <c r="F33" s="17">
        <f>SUM(F31:F32)</f>
        <v>499</v>
      </c>
      <c r="G33" s="27"/>
    </row>
    <row r="34" spans="1:7" ht="11.25">
      <c r="A34" s="251" t="s">
        <v>290</v>
      </c>
      <c r="B34" s="252"/>
      <c r="C34" s="30" t="s">
        <v>305</v>
      </c>
      <c r="D34" s="12">
        <v>330</v>
      </c>
      <c r="E34" s="11">
        <v>40</v>
      </c>
      <c r="F34" s="32">
        <f>SUM(D34:E34)</f>
        <v>370</v>
      </c>
      <c r="G34" s="23"/>
    </row>
    <row r="35" spans="1:7" ht="11.25">
      <c r="A35" s="253"/>
      <c r="B35" s="254"/>
      <c r="C35" s="30" t="s">
        <v>306</v>
      </c>
      <c r="D35" s="15">
        <v>60</v>
      </c>
      <c r="E35" s="11">
        <v>21</v>
      </c>
      <c r="F35" s="33">
        <f>SUM(D35:E35)</f>
        <v>81</v>
      </c>
      <c r="G35" s="23"/>
    </row>
    <row r="36" spans="1:7" ht="11.25">
      <c r="A36" s="255"/>
      <c r="B36" s="256"/>
      <c r="C36" s="20" t="s">
        <v>0</v>
      </c>
      <c r="D36" s="17">
        <f>SUM(D34:D35)</f>
        <v>390</v>
      </c>
      <c r="E36" s="17">
        <f>SUM(E34:E35)</f>
        <v>61</v>
      </c>
      <c r="F36" s="17">
        <f>SUM(F34:F35)</f>
        <v>451</v>
      </c>
      <c r="G36" s="23"/>
    </row>
    <row r="37" spans="1:7" ht="12.75" customHeight="1">
      <c r="A37" s="224" t="s">
        <v>291</v>
      </c>
      <c r="B37" s="225"/>
      <c r="C37" s="30" t="s">
        <v>305</v>
      </c>
      <c r="D37" s="12">
        <v>0</v>
      </c>
      <c r="E37" s="11">
        <v>0</v>
      </c>
      <c r="F37" s="32">
        <f>SUM(D37:E37)</f>
        <v>0</v>
      </c>
      <c r="G37" s="23"/>
    </row>
    <row r="38" spans="1:7" ht="12.75" customHeight="1">
      <c r="A38" s="226"/>
      <c r="B38" s="227"/>
      <c r="C38" s="30" t="s">
        <v>306</v>
      </c>
      <c r="D38" s="15">
        <v>0</v>
      </c>
      <c r="E38" s="11">
        <v>0</v>
      </c>
      <c r="F38" s="33">
        <f>SUM(D38:E38)</f>
        <v>0</v>
      </c>
      <c r="G38" s="23"/>
    </row>
    <row r="39" spans="1:7" ht="12.75" customHeight="1">
      <c r="A39" s="228"/>
      <c r="B39" s="229"/>
      <c r="C39" s="20" t="s">
        <v>0</v>
      </c>
      <c r="D39" s="17">
        <f>SUM(D37:D38)</f>
        <v>0</v>
      </c>
      <c r="E39" s="17">
        <f>SUM(E37:E38)</f>
        <v>0</v>
      </c>
      <c r="F39" s="17">
        <f>SUM(F37:F38)</f>
        <v>0</v>
      </c>
      <c r="G39" s="23"/>
    </row>
    <row r="40" spans="1:7" ht="12.75" customHeight="1">
      <c r="A40" s="224" t="s">
        <v>292</v>
      </c>
      <c r="B40" s="225"/>
      <c r="C40" s="10" t="s">
        <v>305</v>
      </c>
      <c r="D40" s="11">
        <v>0</v>
      </c>
      <c r="E40" s="12">
        <v>0</v>
      </c>
      <c r="F40" s="32">
        <f>SUM(D40:E40)</f>
        <v>0</v>
      </c>
      <c r="G40" s="34"/>
    </row>
    <row r="41" spans="1:7" ht="12.75" customHeight="1">
      <c r="A41" s="226"/>
      <c r="B41" s="227"/>
      <c r="C41" s="14" t="s">
        <v>306</v>
      </c>
      <c r="D41" s="11">
        <v>0</v>
      </c>
      <c r="E41" s="15">
        <v>0</v>
      </c>
      <c r="F41" s="33">
        <f>SUM(D41:E41)</f>
        <v>0</v>
      </c>
      <c r="G41" s="34"/>
    </row>
    <row r="42" spans="1:7" ht="12.75" customHeight="1">
      <c r="A42" s="228"/>
      <c r="B42" s="229"/>
      <c r="C42" s="20" t="s">
        <v>0</v>
      </c>
      <c r="D42" s="17">
        <f>SUM(D40:D41)</f>
        <v>0</v>
      </c>
      <c r="E42" s="17">
        <f>SUM(E40:E41)</f>
        <v>0</v>
      </c>
      <c r="F42" s="17">
        <f>SUM(F40:F41)</f>
        <v>0</v>
      </c>
      <c r="G42" s="34"/>
    </row>
    <row r="43" spans="1:7" ht="11.25">
      <c r="A43" s="27"/>
      <c r="B43" s="27"/>
      <c r="C43" s="27"/>
      <c r="D43" s="35"/>
      <c r="E43" s="35"/>
      <c r="F43" s="35"/>
      <c r="G43" s="23"/>
    </row>
    <row r="44" spans="1:7" ht="11.25">
      <c r="A44" s="223" t="s">
        <v>119</v>
      </c>
      <c r="B44" s="223"/>
      <c r="C44" s="223"/>
      <c r="D44" s="223"/>
      <c r="E44" s="223"/>
      <c r="F44" s="223"/>
      <c r="G44" s="3"/>
    </row>
    <row r="45" spans="1:7" ht="8.25" customHeight="1">
      <c r="A45" s="3"/>
      <c r="B45" s="23"/>
      <c r="C45" s="23"/>
      <c r="D45" s="23"/>
      <c r="E45" s="23"/>
      <c r="F45" s="23"/>
      <c r="G45" s="23"/>
    </row>
    <row r="46" spans="1:7" ht="17.25" customHeight="1">
      <c r="A46" s="25"/>
      <c r="B46" s="25"/>
      <c r="C46" s="25"/>
      <c r="D46" s="7" t="s">
        <v>47</v>
      </c>
      <c r="E46" s="7" t="s">
        <v>48</v>
      </c>
      <c r="F46" s="8" t="s">
        <v>0</v>
      </c>
      <c r="G46" s="23"/>
    </row>
    <row r="47" spans="1:7" ht="27" customHeight="1">
      <c r="A47" s="224" t="s">
        <v>65</v>
      </c>
      <c r="B47" s="244"/>
      <c r="C47" s="225"/>
      <c r="D47" s="36">
        <v>4550</v>
      </c>
      <c r="E47" s="36">
        <v>1329</v>
      </c>
      <c r="F47" s="37">
        <f>SUM(D47:E47)</f>
        <v>5879</v>
      </c>
      <c r="G47" s="23"/>
    </row>
    <row r="48" spans="1:7" ht="12.75" customHeight="1">
      <c r="A48" s="228" t="s">
        <v>120</v>
      </c>
      <c r="B48" s="232"/>
      <c r="C48" s="229"/>
      <c r="D48" s="38">
        <v>551</v>
      </c>
      <c r="E48" s="38">
        <v>81</v>
      </c>
      <c r="F48" s="39">
        <f>SUM(D48:E48)</f>
        <v>632</v>
      </c>
      <c r="G48" s="23"/>
    </row>
    <row r="49" spans="1:7" ht="11.25">
      <c r="A49" s="27" t="s">
        <v>66</v>
      </c>
      <c r="B49" s="27"/>
      <c r="C49" s="27"/>
      <c r="D49" s="27"/>
      <c r="E49" s="27"/>
      <c r="F49" s="23"/>
      <c r="G49" s="23"/>
    </row>
    <row r="50" spans="1:7" ht="11.25">
      <c r="A50" s="27"/>
      <c r="B50" s="27"/>
      <c r="C50" s="27"/>
      <c r="D50" s="27"/>
      <c r="E50" s="27"/>
      <c r="F50" s="23"/>
      <c r="G50" s="23"/>
    </row>
    <row r="51" spans="1:7" ht="11.25">
      <c r="A51" s="223" t="s">
        <v>60</v>
      </c>
      <c r="B51" s="223"/>
      <c r="C51" s="223"/>
      <c r="D51" s="223"/>
      <c r="E51" s="223"/>
      <c r="F51" s="223"/>
      <c r="G51" s="3"/>
    </row>
    <row r="52" spans="1:7" ht="8.25" customHeight="1">
      <c r="A52" s="40"/>
      <c r="B52" s="6"/>
      <c r="C52" s="6"/>
      <c r="D52" s="4"/>
      <c r="F52" s="23"/>
      <c r="G52" s="23"/>
    </row>
    <row r="53" spans="1:7" ht="11.25">
      <c r="A53" s="85" t="s">
        <v>51</v>
      </c>
      <c r="B53" s="85" t="s">
        <v>52</v>
      </c>
      <c r="C53" s="257" t="s">
        <v>53</v>
      </c>
      <c r="D53" s="258"/>
      <c r="E53" s="239" t="s">
        <v>0</v>
      </c>
      <c r="F53" s="240"/>
      <c r="G53" s="23"/>
    </row>
    <row r="54" spans="1:7" ht="11.25">
      <c r="A54" s="86">
        <v>5</v>
      </c>
      <c r="B54" s="86">
        <v>9</v>
      </c>
      <c r="C54" s="237">
        <v>0</v>
      </c>
      <c r="D54" s="238"/>
      <c r="E54" s="241">
        <f>SUM(A54:D54)</f>
        <v>14</v>
      </c>
      <c r="F54" s="242"/>
      <c r="G54" s="23"/>
    </row>
  </sheetData>
  <sheetProtection/>
  <mergeCells count="29">
    <mergeCell ref="A25:C25"/>
    <mergeCell ref="A51:F51"/>
    <mergeCell ref="C53:D53"/>
    <mergeCell ref="E53:F53"/>
    <mergeCell ref="A28:F28"/>
    <mergeCell ref="A31:B33"/>
    <mergeCell ref="A34:B36"/>
    <mergeCell ref="A37:B39"/>
    <mergeCell ref="A40:B42"/>
    <mergeCell ref="B13:B15"/>
    <mergeCell ref="C54:D54"/>
    <mergeCell ref="E54:F54"/>
    <mergeCell ref="A44:F44"/>
    <mergeCell ref="A47:C47"/>
    <mergeCell ref="A48:C48"/>
    <mergeCell ref="A19:A20"/>
    <mergeCell ref="B19:C19"/>
    <mergeCell ref="B20:C20"/>
    <mergeCell ref="A22:F22"/>
    <mergeCell ref="A1:H1"/>
    <mergeCell ref="B16:C16"/>
    <mergeCell ref="A26:F26"/>
    <mergeCell ref="A3:F3"/>
    <mergeCell ref="A5:A16"/>
    <mergeCell ref="B5:B6"/>
    <mergeCell ref="C5:C6"/>
    <mergeCell ref="D5:G5"/>
    <mergeCell ref="B7:B9"/>
    <mergeCell ref="B10:B12"/>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33:F42 F9:F16" formula="1"/>
  </ignoredErrors>
</worksheet>
</file>

<file path=xl/worksheets/sheet39.xml><?xml version="1.0" encoding="utf-8"?>
<worksheet xmlns="http://schemas.openxmlformats.org/spreadsheetml/2006/main" xmlns:r="http://schemas.openxmlformats.org/officeDocument/2006/relationships">
  <dimension ref="A1:O47"/>
  <sheetViews>
    <sheetView showGridLines="0" zoomScalePageLayoutView="0" workbookViewId="0" topLeftCell="A1">
      <selection activeCell="A1" sqref="A1:I1"/>
    </sheetView>
  </sheetViews>
  <sheetFormatPr defaultColWidth="11.421875" defaultRowHeight="12.75"/>
  <cols>
    <col min="1" max="1" width="31.140625" style="2" customWidth="1"/>
    <col min="2" max="2" width="10.57421875" style="2" customWidth="1"/>
    <col min="3" max="3" width="10.28125" style="2" customWidth="1"/>
    <col min="4" max="4" width="9.7109375" style="2" customWidth="1"/>
    <col min="5" max="5" width="11.421875" style="2" customWidth="1"/>
    <col min="6" max="6" width="8.7109375" style="2" customWidth="1"/>
    <col min="7" max="7" width="7.421875" style="2" customWidth="1"/>
    <col min="8" max="8" width="7.7109375" style="2" customWidth="1"/>
    <col min="9" max="9" width="3.140625" style="2" customWidth="1"/>
    <col min="10" max="16384" width="11.421875" style="2" customWidth="1"/>
  </cols>
  <sheetData>
    <row r="1" spans="1:9" ht="11.25">
      <c r="A1" s="214" t="s">
        <v>226</v>
      </c>
      <c r="B1" s="214"/>
      <c r="C1" s="214"/>
      <c r="D1" s="214"/>
      <c r="E1" s="214"/>
      <c r="F1" s="214"/>
      <c r="G1" s="214"/>
      <c r="H1" s="214"/>
      <c r="I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146">
        <v>97.5</v>
      </c>
      <c r="C12" s="56" t="s">
        <v>118</v>
      </c>
      <c r="D12" s="146">
        <v>0.6</v>
      </c>
      <c r="E12" s="56">
        <v>0.3</v>
      </c>
      <c r="F12" s="146">
        <v>1.5</v>
      </c>
      <c r="G12" s="56">
        <v>0</v>
      </c>
      <c r="H12" s="59">
        <f>SUM(B12:G12)</f>
        <v>99.89999999999999</v>
      </c>
    </row>
    <row r="13" spans="1:8" ht="11.25">
      <c r="A13" s="65" t="s">
        <v>21</v>
      </c>
      <c r="B13" s="146"/>
      <c r="C13" s="58"/>
      <c r="D13" s="146"/>
      <c r="E13" s="58"/>
      <c r="F13" s="146"/>
      <c r="G13" s="66"/>
      <c r="H13" s="67">
        <v>647</v>
      </c>
    </row>
    <row r="14" spans="1:8" ht="11.25">
      <c r="A14" s="63" t="s">
        <v>63</v>
      </c>
      <c r="B14" s="56">
        <v>97.9</v>
      </c>
      <c r="C14" s="56">
        <v>0.2</v>
      </c>
      <c r="D14" s="56">
        <v>0.6</v>
      </c>
      <c r="E14" s="56">
        <v>0.2</v>
      </c>
      <c r="F14" s="56">
        <v>1.1</v>
      </c>
      <c r="G14" s="50">
        <v>0</v>
      </c>
      <c r="H14" s="59">
        <f>SUM(B14:G14)</f>
        <v>100</v>
      </c>
    </row>
    <row r="15" spans="1:8" ht="11.25">
      <c r="A15" s="65" t="s">
        <v>21</v>
      </c>
      <c r="B15" s="58"/>
      <c r="C15" s="58"/>
      <c r="D15" s="58"/>
      <c r="E15" s="58"/>
      <c r="F15" s="58"/>
      <c r="G15" s="66"/>
      <c r="H15" s="67">
        <v>1683</v>
      </c>
    </row>
    <row r="16" spans="1:8" ht="16.5" customHeight="1">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8" ht="12.75" customHeight="1">
      <c r="A19" s="263" t="s">
        <v>15</v>
      </c>
      <c r="B19" s="326" t="s">
        <v>311</v>
      </c>
      <c r="C19" s="327"/>
      <c r="D19" s="326" t="s">
        <v>63</v>
      </c>
      <c r="E19" s="327"/>
      <c r="F19" s="64"/>
      <c r="G19" s="68"/>
      <c r="H19" s="69"/>
    </row>
    <row r="20" spans="1:8" ht="21.75" customHeight="1">
      <c r="A20" s="264"/>
      <c r="B20" s="328"/>
      <c r="C20" s="329"/>
      <c r="D20" s="328"/>
      <c r="E20" s="329"/>
      <c r="F20" s="64"/>
      <c r="G20" s="68"/>
      <c r="H20" s="69"/>
    </row>
    <row r="21" spans="1:8" ht="11.25">
      <c r="A21" s="148" t="s">
        <v>22</v>
      </c>
      <c r="B21" s="272">
        <v>36.6</v>
      </c>
      <c r="C21" s="273"/>
      <c r="D21" s="272">
        <v>15.7</v>
      </c>
      <c r="E21" s="273"/>
      <c r="F21" s="64"/>
      <c r="G21" s="68"/>
      <c r="H21" s="69"/>
    </row>
    <row r="22" spans="1:6" ht="11.25">
      <c r="A22" s="74" t="s">
        <v>23</v>
      </c>
      <c r="B22" s="259">
        <v>53</v>
      </c>
      <c r="C22" s="260"/>
      <c r="D22" s="259">
        <v>64</v>
      </c>
      <c r="E22" s="260"/>
      <c r="F22" s="64"/>
    </row>
    <row r="23" spans="1:6" ht="11.25">
      <c r="A23" s="74" t="s">
        <v>24</v>
      </c>
      <c r="B23" s="259">
        <v>4.6</v>
      </c>
      <c r="C23" s="260"/>
      <c r="D23" s="259">
        <v>14.5</v>
      </c>
      <c r="E23" s="260"/>
      <c r="F23" s="64"/>
    </row>
    <row r="24" spans="1:6" ht="11.25">
      <c r="A24" s="74" t="s">
        <v>25</v>
      </c>
      <c r="B24" s="259">
        <v>1.2</v>
      </c>
      <c r="C24" s="260"/>
      <c r="D24" s="259">
        <v>2.6</v>
      </c>
      <c r="E24" s="260"/>
      <c r="F24" s="64"/>
    </row>
    <row r="25" spans="1:6" ht="11.25">
      <c r="A25" s="74" t="s">
        <v>26</v>
      </c>
      <c r="B25" s="259">
        <v>1.7</v>
      </c>
      <c r="C25" s="260"/>
      <c r="D25" s="259">
        <v>1.3</v>
      </c>
      <c r="E25" s="260"/>
      <c r="F25" s="64"/>
    </row>
    <row r="26" spans="1:6" ht="11.25">
      <c r="A26" s="74" t="s">
        <v>27</v>
      </c>
      <c r="B26" s="259">
        <v>0.8</v>
      </c>
      <c r="C26" s="260"/>
      <c r="D26" s="259">
        <v>0.8</v>
      </c>
      <c r="E26" s="260"/>
      <c r="F26" s="64"/>
    </row>
    <row r="27" spans="1:6" ht="11.25">
      <c r="A27" s="74" t="s">
        <v>28</v>
      </c>
      <c r="B27" s="259">
        <v>0.6</v>
      </c>
      <c r="C27" s="260"/>
      <c r="D27" s="259">
        <v>0.4</v>
      </c>
      <c r="E27" s="260"/>
      <c r="F27" s="64"/>
    </row>
    <row r="28" spans="1:8" ht="11.25">
      <c r="A28" s="74" t="s">
        <v>29</v>
      </c>
      <c r="B28" s="259">
        <v>0</v>
      </c>
      <c r="C28" s="260"/>
      <c r="D28" s="259">
        <v>0</v>
      </c>
      <c r="E28" s="260"/>
      <c r="F28" s="64"/>
      <c r="G28" s="68"/>
      <c r="H28" s="69"/>
    </row>
    <row r="29" spans="1:8" ht="11.25">
      <c r="A29" s="74" t="s">
        <v>30</v>
      </c>
      <c r="B29" s="259">
        <v>0</v>
      </c>
      <c r="C29" s="260"/>
      <c r="D29" s="259">
        <v>0</v>
      </c>
      <c r="E29" s="260"/>
      <c r="F29" s="64"/>
      <c r="G29" s="68"/>
      <c r="H29" s="69"/>
    </row>
    <row r="30" spans="1:8" ht="11.25">
      <c r="A30" s="150" t="s">
        <v>1</v>
      </c>
      <c r="B30" s="274">
        <v>1.4</v>
      </c>
      <c r="C30" s="275"/>
      <c r="D30" s="274">
        <v>0.8</v>
      </c>
      <c r="E30" s="275"/>
      <c r="F30" s="64"/>
      <c r="G30" s="68"/>
      <c r="H30" s="69"/>
    </row>
    <row r="31" spans="1:8" ht="11.25">
      <c r="A31" s="63" t="s">
        <v>0</v>
      </c>
      <c r="B31" s="266">
        <f>SUM(B21:B30)</f>
        <v>99.89999999999999</v>
      </c>
      <c r="C31" s="267"/>
      <c r="D31" s="266">
        <f>SUM(D21:D30)</f>
        <v>100.1</v>
      </c>
      <c r="E31" s="267"/>
      <c r="F31" s="64"/>
      <c r="G31" s="68"/>
      <c r="H31" s="69"/>
    </row>
    <row r="32" spans="1:8" ht="11.25">
      <c r="A32" s="65" t="s">
        <v>21</v>
      </c>
      <c r="B32" s="261">
        <v>647</v>
      </c>
      <c r="C32" s="262"/>
      <c r="D32" s="261">
        <v>1683</v>
      </c>
      <c r="E32" s="262"/>
      <c r="F32" s="64"/>
      <c r="G32" s="68"/>
      <c r="H32" s="69"/>
    </row>
    <row r="33" spans="1:8" ht="16.5" customHeight="1">
      <c r="A33" s="54"/>
      <c r="B33" s="64"/>
      <c r="C33" s="64"/>
      <c r="D33" s="64"/>
      <c r="E33" s="64"/>
      <c r="F33" s="64"/>
      <c r="G33" s="68"/>
      <c r="H33" s="69"/>
    </row>
    <row r="34" spans="1:15" ht="12.75" customHeight="1">
      <c r="A34" s="223" t="s">
        <v>81</v>
      </c>
      <c r="B34" s="223"/>
      <c r="C34" s="223"/>
      <c r="D34" s="223"/>
      <c r="E34" s="223"/>
      <c r="F34" s="223"/>
      <c r="G34" s="223"/>
      <c r="H34" s="223"/>
      <c r="I34" s="72"/>
      <c r="J34" s="72"/>
      <c r="K34" s="72"/>
      <c r="L34" s="72"/>
      <c r="M34" s="72"/>
      <c r="N34" s="72"/>
      <c r="O34" s="72"/>
    </row>
    <row r="35" ht="8.25" customHeight="1"/>
    <row r="36" spans="2:7" ht="18" customHeight="1">
      <c r="B36" s="217" t="s">
        <v>312</v>
      </c>
      <c r="C36" s="219"/>
      <c r="D36" s="217" t="s">
        <v>313</v>
      </c>
      <c r="E36" s="219"/>
      <c r="F36" s="217" t="s">
        <v>314</v>
      </c>
      <c r="G36" s="219"/>
    </row>
    <row r="37" spans="1:7" ht="18.75" customHeight="1">
      <c r="A37" s="73" t="s">
        <v>68</v>
      </c>
      <c r="B37" s="278">
        <v>146</v>
      </c>
      <c r="C37" s="279"/>
      <c r="D37" s="278">
        <v>133</v>
      </c>
      <c r="E37" s="279"/>
      <c r="F37" s="278">
        <v>133</v>
      </c>
      <c r="G37" s="279"/>
    </row>
    <row r="38" spans="1:7" ht="41.25" customHeight="1">
      <c r="A38" s="74" t="s">
        <v>69</v>
      </c>
      <c r="B38" s="276">
        <v>9</v>
      </c>
      <c r="C38" s="277"/>
      <c r="D38" s="276">
        <v>6</v>
      </c>
      <c r="E38" s="277"/>
      <c r="F38" s="276">
        <v>11</v>
      </c>
      <c r="G38" s="277"/>
    </row>
    <row r="39" spans="1:7" ht="21.75" customHeight="1">
      <c r="A39" s="74" t="s">
        <v>75</v>
      </c>
      <c r="B39" s="276">
        <v>0</v>
      </c>
      <c r="C39" s="277"/>
      <c r="D39" s="276">
        <v>0</v>
      </c>
      <c r="E39" s="277"/>
      <c r="F39" s="276">
        <v>0</v>
      </c>
      <c r="G39" s="277"/>
    </row>
    <row r="40" spans="1:7" ht="15.75" customHeight="1">
      <c r="A40" s="74" t="s">
        <v>70</v>
      </c>
      <c r="B40" s="276">
        <v>0</v>
      </c>
      <c r="C40" s="277"/>
      <c r="D40" s="276">
        <v>0</v>
      </c>
      <c r="E40" s="277"/>
      <c r="F40" s="276">
        <v>0</v>
      </c>
      <c r="G40" s="277"/>
    </row>
    <row r="41" spans="1:7" ht="29.25" customHeight="1">
      <c r="A41" s="74" t="s">
        <v>72</v>
      </c>
      <c r="B41" s="276">
        <v>3</v>
      </c>
      <c r="C41" s="277"/>
      <c r="D41" s="276">
        <v>0</v>
      </c>
      <c r="E41" s="277"/>
      <c r="F41" s="276">
        <v>2</v>
      </c>
      <c r="G41" s="277"/>
    </row>
    <row r="42" spans="1:7" ht="16.5" customHeight="1">
      <c r="A42" s="74" t="s">
        <v>31</v>
      </c>
      <c r="B42" s="276">
        <v>0</v>
      </c>
      <c r="C42" s="277"/>
      <c r="D42" s="276">
        <v>0</v>
      </c>
      <c r="E42" s="277"/>
      <c r="F42" s="276">
        <v>0</v>
      </c>
      <c r="G42" s="277"/>
    </row>
    <row r="43" spans="1:7" ht="29.25" customHeight="1">
      <c r="A43" s="74" t="s">
        <v>71</v>
      </c>
      <c r="B43" s="276">
        <v>12</v>
      </c>
      <c r="C43" s="277"/>
      <c r="D43" s="276">
        <v>2</v>
      </c>
      <c r="E43" s="277"/>
      <c r="F43" s="276">
        <v>7</v>
      </c>
      <c r="G43" s="277"/>
    </row>
    <row r="44" spans="1:7" ht="26.25" customHeight="1">
      <c r="A44" s="74" t="s">
        <v>73</v>
      </c>
      <c r="B44" s="276">
        <v>1</v>
      </c>
      <c r="C44" s="277"/>
      <c r="D44" s="276">
        <v>2</v>
      </c>
      <c r="E44" s="277"/>
      <c r="F44" s="276">
        <v>0</v>
      </c>
      <c r="G44" s="277"/>
    </row>
    <row r="45" spans="1:7" ht="30.75" customHeight="1">
      <c r="A45" s="74" t="s">
        <v>76</v>
      </c>
      <c r="B45" s="276">
        <v>1</v>
      </c>
      <c r="C45" s="277"/>
      <c r="D45" s="276">
        <v>1</v>
      </c>
      <c r="E45" s="277"/>
      <c r="F45" s="276">
        <v>0</v>
      </c>
      <c r="G45" s="277"/>
    </row>
    <row r="46" spans="1:7" ht="30" customHeight="1">
      <c r="A46" s="74" t="s">
        <v>74</v>
      </c>
      <c r="B46" s="276">
        <v>37</v>
      </c>
      <c r="C46" s="277"/>
      <c r="D46" s="276">
        <v>12</v>
      </c>
      <c r="E46" s="277"/>
      <c r="F46" s="276">
        <v>28</v>
      </c>
      <c r="G46" s="277"/>
    </row>
    <row r="47" spans="1:7" ht="16.5" customHeight="1">
      <c r="A47" s="75" t="s">
        <v>67</v>
      </c>
      <c r="B47" s="280">
        <v>469</v>
      </c>
      <c r="C47" s="281"/>
      <c r="D47" s="280">
        <v>339</v>
      </c>
      <c r="E47" s="281"/>
      <c r="F47" s="280">
        <v>337</v>
      </c>
      <c r="G47" s="281"/>
    </row>
  </sheetData>
  <sheetProtection/>
  <mergeCells count="74">
    <mergeCell ref="B46:C46"/>
    <mergeCell ref="D46:E46"/>
    <mergeCell ref="F46:G46"/>
    <mergeCell ref="B47:C47"/>
    <mergeCell ref="D47:E47"/>
    <mergeCell ref="F47:G47"/>
    <mergeCell ref="B44:C44"/>
    <mergeCell ref="D44:E44"/>
    <mergeCell ref="F44:G44"/>
    <mergeCell ref="B45:C45"/>
    <mergeCell ref="D45:E45"/>
    <mergeCell ref="F45:G45"/>
    <mergeCell ref="B42:C42"/>
    <mergeCell ref="D42:E42"/>
    <mergeCell ref="F42:G42"/>
    <mergeCell ref="B43:C43"/>
    <mergeCell ref="D43:E43"/>
    <mergeCell ref="F43:G43"/>
    <mergeCell ref="B40:C40"/>
    <mergeCell ref="D40:E40"/>
    <mergeCell ref="F40:G40"/>
    <mergeCell ref="B41:C41"/>
    <mergeCell ref="D41:E41"/>
    <mergeCell ref="F41:G41"/>
    <mergeCell ref="B37:C37"/>
    <mergeCell ref="D37:E37"/>
    <mergeCell ref="F37:G37"/>
    <mergeCell ref="B39:C39"/>
    <mergeCell ref="D39:E39"/>
    <mergeCell ref="F39:G39"/>
    <mergeCell ref="F38:G38"/>
    <mergeCell ref="B38:C38"/>
    <mergeCell ref="D38:E38"/>
    <mergeCell ref="B31:C31"/>
    <mergeCell ref="D31:E31"/>
    <mergeCell ref="B32:C32"/>
    <mergeCell ref="D32:E32"/>
    <mergeCell ref="A34:H34"/>
    <mergeCell ref="B36:C36"/>
    <mergeCell ref="D36:E36"/>
    <mergeCell ref="F36:G36"/>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A17:H17"/>
    <mergeCell ref="A19:A20"/>
    <mergeCell ref="B19:C20"/>
    <mergeCell ref="D19:E20"/>
    <mergeCell ref="B21:C21"/>
    <mergeCell ref="D21:E21"/>
    <mergeCell ref="D5:D11"/>
    <mergeCell ref="E5:E11"/>
    <mergeCell ref="F5:F11"/>
    <mergeCell ref="G5:G11"/>
    <mergeCell ref="H5:H11"/>
    <mergeCell ref="A1:I1"/>
    <mergeCell ref="A3:H3"/>
    <mergeCell ref="B5:B11"/>
    <mergeCell ref="C5:C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E5" sqref="E5"/>
    </sheetView>
  </sheetViews>
  <sheetFormatPr defaultColWidth="11.421875" defaultRowHeight="12.75"/>
  <cols>
    <col min="1" max="3" width="11.421875" style="2" customWidth="1"/>
    <col min="4" max="4" width="9.57421875" style="2" customWidth="1"/>
    <col min="5" max="6" width="25.7109375" style="2" customWidth="1"/>
    <col min="7" max="7" width="4.00390625" style="2" customWidth="1"/>
    <col min="8" max="16384" width="11.421875" style="2" customWidth="1"/>
  </cols>
  <sheetData>
    <row r="1" spans="1:8" ht="11.25">
      <c r="A1" s="214" t="s">
        <v>327</v>
      </c>
      <c r="B1" s="214"/>
      <c r="C1" s="214"/>
      <c r="D1" s="214"/>
      <c r="E1" s="214"/>
      <c r="F1" s="214"/>
      <c r="G1" s="214"/>
      <c r="H1" s="151"/>
    </row>
    <row r="3" spans="1:6" ht="12.75" customHeight="1">
      <c r="A3" s="223" t="s">
        <v>85</v>
      </c>
      <c r="B3" s="223"/>
      <c r="C3" s="223"/>
      <c r="D3" s="223"/>
      <c r="E3" s="223"/>
      <c r="F3" s="223"/>
    </row>
    <row r="4" spans="1:4" ht="8.25" customHeight="1">
      <c r="A4" s="41"/>
      <c r="B4" s="41"/>
      <c r="C4" s="41"/>
      <c r="D4" s="41"/>
    </row>
    <row r="5" spans="1:6" ht="22.5" customHeight="1">
      <c r="A5" s="304"/>
      <c r="B5" s="304"/>
      <c r="C5" s="304"/>
      <c r="D5" s="304"/>
      <c r="E5" s="42" t="s">
        <v>329</v>
      </c>
      <c r="F5" s="42" t="s">
        <v>63</v>
      </c>
    </row>
    <row r="6" spans="1:6" ht="11.25">
      <c r="A6" s="224" t="s">
        <v>86</v>
      </c>
      <c r="B6" s="244"/>
      <c r="C6" s="244"/>
      <c r="D6" s="225"/>
      <c r="E6" s="43">
        <v>1.4</v>
      </c>
      <c r="F6" s="44">
        <v>0.9</v>
      </c>
    </row>
    <row r="7" spans="1:6" ht="11.25">
      <c r="A7" s="226" t="s">
        <v>87</v>
      </c>
      <c r="B7" s="295"/>
      <c r="C7" s="295"/>
      <c r="D7" s="227"/>
      <c r="E7" s="43">
        <v>7.3</v>
      </c>
      <c r="F7" s="45">
        <v>4.9</v>
      </c>
    </row>
    <row r="8" spans="1:6" ht="11.25" customHeight="1">
      <c r="A8" s="226" t="s">
        <v>88</v>
      </c>
      <c r="B8" s="295"/>
      <c r="C8" s="295"/>
      <c r="D8" s="227"/>
      <c r="E8" s="43">
        <v>2.2</v>
      </c>
      <c r="F8" s="45">
        <v>1.3</v>
      </c>
    </row>
    <row r="9" spans="1:6" ht="16.5" customHeight="1">
      <c r="A9" s="226" t="s">
        <v>315</v>
      </c>
      <c r="B9" s="295"/>
      <c r="C9" s="295"/>
      <c r="D9" s="227"/>
      <c r="E9" s="43">
        <v>9.3</v>
      </c>
      <c r="F9" s="45">
        <v>5.8</v>
      </c>
    </row>
    <row r="10" spans="1:6" ht="11.25">
      <c r="A10" s="226" t="s">
        <v>89</v>
      </c>
      <c r="B10" s="295"/>
      <c r="C10" s="295"/>
      <c r="D10" s="227"/>
      <c r="E10" s="43">
        <v>4.8</v>
      </c>
      <c r="F10" s="45">
        <v>3.9</v>
      </c>
    </row>
    <row r="11" spans="1:6" ht="13.5" customHeight="1">
      <c r="A11" s="226" t="s">
        <v>90</v>
      </c>
      <c r="B11" s="295"/>
      <c r="C11" s="295"/>
      <c r="D11" s="227"/>
      <c r="E11" s="43">
        <v>58.5</v>
      </c>
      <c r="F11" s="45">
        <v>67.3</v>
      </c>
    </row>
    <row r="12" spans="1:6" ht="13.5" customHeight="1">
      <c r="A12" s="226" t="s">
        <v>91</v>
      </c>
      <c r="B12" s="295"/>
      <c r="C12" s="295"/>
      <c r="D12" s="227"/>
      <c r="E12" s="43">
        <v>2.2</v>
      </c>
      <c r="F12" s="45">
        <v>1.8</v>
      </c>
    </row>
    <row r="13" spans="1:6" ht="11.25">
      <c r="A13" s="226" t="s">
        <v>92</v>
      </c>
      <c r="B13" s="295"/>
      <c r="C13" s="295"/>
      <c r="D13" s="227"/>
      <c r="E13" s="43">
        <v>4.2</v>
      </c>
      <c r="F13" s="45">
        <v>3.5</v>
      </c>
    </row>
    <row r="14" spans="1:6" ht="11.25">
      <c r="A14" s="226" t="s">
        <v>93</v>
      </c>
      <c r="B14" s="295"/>
      <c r="C14" s="295"/>
      <c r="D14" s="227"/>
      <c r="E14" s="43">
        <v>0.8</v>
      </c>
      <c r="F14" s="45">
        <v>0.8</v>
      </c>
    </row>
    <row r="15" spans="1:6" ht="11.25">
      <c r="A15" s="226" t="s">
        <v>94</v>
      </c>
      <c r="B15" s="295"/>
      <c r="C15" s="295"/>
      <c r="D15" s="227"/>
      <c r="E15" s="43">
        <v>1.4</v>
      </c>
      <c r="F15" s="45">
        <v>1.4</v>
      </c>
    </row>
    <row r="16" spans="1:6" ht="11.25">
      <c r="A16" s="226" t="s">
        <v>95</v>
      </c>
      <c r="B16" s="295"/>
      <c r="C16" s="295"/>
      <c r="D16" s="227"/>
      <c r="E16" s="43">
        <v>2.8</v>
      </c>
      <c r="F16" s="45">
        <v>3.1</v>
      </c>
    </row>
    <row r="17" spans="1:6" ht="11.25">
      <c r="A17" s="226" t="s">
        <v>96</v>
      </c>
      <c r="B17" s="295"/>
      <c r="C17" s="295"/>
      <c r="D17" s="227"/>
      <c r="E17" s="43">
        <v>1</v>
      </c>
      <c r="F17" s="45">
        <v>1</v>
      </c>
    </row>
    <row r="18" spans="1:6" ht="11.25">
      <c r="A18" s="226" t="s">
        <v>97</v>
      </c>
      <c r="B18" s="295"/>
      <c r="C18" s="295"/>
      <c r="D18" s="227"/>
      <c r="E18" s="43">
        <v>0.8</v>
      </c>
      <c r="F18" s="45">
        <v>0.8</v>
      </c>
    </row>
    <row r="19" spans="1:6" ht="11.25">
      <c r="A19" s="226" t="s">
        <v>98</v>
      </c>
      <c r="B19" s="295"/>
      <c r="C19" s="295"/>
      <c r="D19" s="227"/>
      <c r="E19" s="43">
        <v>0.1</v>
      </c>
      <c r="F19" s="45">
        <v>0.1</v>
      </c>
    </row>
    <row r="20" spans="1:6" ht="11.25">
      <c r="A20" s="228" t="s">
        <v>1</v>
      </c>
      <c r="B20" s="232"/>
      <c r="C20" s="232"/>
      <c r="D20" s="229"/>
      <c r="E20" s="43">
        <v>3.2</v>
      </c>
      <c r="F20" s="46">
        <v>3.3</v>
      </c>
    </row>
    <row r="21" spans="1:6" ht="11.25">
      <c r="A21" s="301" t="s">
        <v>0</v>
      </c>
      <c r="B21" s="302"/>
      <c r="C21" s="302"/>
      <c r="D21" s="303"/>
      <c r="E21" s="47">
        <f>SUM(E6:E20)</f>
        <v>100</v>
      </c>
      <c r="F21" s="47">
        <f>SUM(F6:F20)</f>
        <v>99.89999999999998</v>
      </c>
    </row>
    <row r="22" spans="1:6" ht="11.25">
      <c r="A22" s="298" t="s">
        <v>21</v>
      </c>
      <c r="B22" s="299"/>
      <c r="C22" s="299"/>
      <c r="D22" s="300"/>
      <c r="E22" s="48">
        <v>64824</v>
      </c>
      <c r="F22" s="48">
        <v>137839</v>
      </c>
    </row>
    <row r="23" ht="16.5" customHeight="1"/>
    <row r="24" spans="1:6" ht="12.75" customHeight="1">
      <c r="A24" s="223" t="s">
        <v>99</v>
      </c>
      <c r="B24" s="223"/>
      <c r="C24" s="223"/>
      <c r="D24" s="223"/>
      <c r="E24" s="223"/>
      <c r="F24" s="223"/>
    </row>
    <row r="25" ht="8.25" customHeight="1"/>
    <row r="26" spans="1:6" ht="27" customHeight="1">
      <c r="A26" s="34"/>
      <c r="B26" s="34"/>
      <c r="E26" s="42" t="s">
        <v>329</v>
      </c>
      <c r="F26" s="42" t="s">
        <v>63</v>
      </c>
    </row>
    <row r="27" spans="1:6" ht="11.25">
      <c r="A27" s="251" t="s">
        <v>100</v>
      </c>
      <c r="B27" s="296"/>
      <c r="C27" s="296"/>
      <c r="D27" s="252"/>
      <c r="E27" s="49">
        <v>8.1</v>
      </c>
      <c r="F27" s="50">
        <v>7.5</v>
      </c>
    </row>
    <row r="28" spans="1:6" ht="11.25">
      <c r="A28" s="253" t="s">
        <v>101</v>
      </c>
      <c r="B28" s="243"/>
      <c r="C28" s="243"/>
      <c r="D28" s="254"/>
      <c r="E28" s="49">
        <v>13.6</v>
      </c>
      <c r="F28" s="51">
        <v>14.2</v>
      </c>
    </row>
    <row r="29" spans="1:6" ht="11.25">
      <c r="A29" s="253" t="s">
        <v>102</v>
      </c>
      <c r="B29" s="243"/>
      <c r="C29" s="243"/>
      <c r="D29" s="254"/>
      <c r="E29" s="49">
        <v>33</v>
      </c>
      <c r="F29" s="51">
        <v>39.7</v>
      </c>
    </row>
    <row r="30" spans="1:6" ht="11.25">
      <c r="A30" s="253" t="s">
        <v>103</v>
      </c>
      <c r="B30" s="243"/>
      <c r="C30" s="243"/>
      <c r="D30" s="254"/>
      <c r="E30" s="49">
        <v>1.3</v>
      </c>
      <c r="F30" s="51">
        <v>1.1</v>
      </c>
    </row>
    <row r="31" spans="1:6" ht="11.25">
      <c r="A31" s="253" t="s">
        <v>104</v>
      </c>
      <c r="B31" s="243"/>
      <c r="C31" s="243"/>
      <c r="D31" s="254"/>
      <c r="E31" s="49">
        <v>1.8</v>
      </c>
      <c r="F31" s="51">
        <v>1.8</v>
      </c>
    </row>
    <row r="32" spans="1:6" ht="11.25">
      <c r="A32" s="253" t="s">
        <v>105</v>
      </c>
      <c r="B32" s="243"/>
      <c r="C32" s="243"/>
      <c r="D32" s="254"/>
      <c r="E32" s="49">
        <v>9.2</v>
      </c>
      <c r="F32" s="51">
        <v>7.5</v>
      </c>
    </row>
    <row r="33" spans="1:6" ht="11.25">
      <c r="A33" s="253" t="s">
        <v>106</v>
      </c>
      <c r="B33" s="243"/>
      <c r="C33" s="243"/>
      <c r="D33" s="254"/>
      <c r="E33" s="49">
        <v>0.6</v>
      </c>
      <c r="F33" s="51">
        <v>0.5</v>
      </c>
    </row>
    <row r="34" spans="1:6" ht="11.25">
      <c r="A34" s="253" t="s">
        <v>107</v>
      </c>
      <c r="B34" s="243"/>
      <c r="C34" s="243"/>
      <c r="D34" s="254"/>
      <c r="E34" s="49">
        <v>20.5</v>
      </c>
      <c r="F34" s="51">
        <v>20.3</v>
      </c>
    </row>
    <row r="35" spans="1:6" ht="11.25">
      <c r="A35" s="253" t="s">
        <v>108</v>
      </c>
      <c r="B35" s="243"/>
      <c r="C35" s="243"/>
      <c r="D35" s="254"/>
      <c r="E35" s="49">
        <v>0.3</v>
      </c>
      <c r="F35" s="51">
        <v>0.2</v>
      </c>
    </row>
    <row r="36" spans="1:6" ht="11.25">
      <c r="A36" s="253" t="s">
        <v>109</v>
      </c>
      <c r="B36" s="243"/>
      <c r="C36" s="243"/>
      <c r="D36" s="254"/>
      <c r="E36" s="49">
        <v>0</v>
      </c>
      <c r="F36" s="51">
        <v>0</v>
      </c>
    </row>
    <row r="37" spans="1:6" ht="11.25">
      <c r="A37" s="253" t="s">
        <v>110</v>
      </c>
      <c r="B37" s="243"/>
      <c r="C37" s="243"/>
      <c r="D37" s="254"/>
      <c r="E37" s="49">
        <v>9.6</v>
      </c>
      <c r="F37" s="51">
        <v>5.7</v>
      </c>
    </row>
    <row r="38" spans="1:6" ht="11.25">
      <c r="A38" s="255" t="s">
        <v>1</v>
      </c>
      <c r="B38" s="288"/>
      <c r="C38" s="288"/>
      <c r="D38" s="256"/>
      <c r="E38" s="49">
        <v>1.9</v>
      </c>
      <c r="F38" s="52">
        <v>1.5</v>
      </c>
    </row>
    <row r="39" spans="1:6" ht="11.25">
      <c r="A39" s="289" t="s">
        <v>0</v>
      </c>
      <c r="B39" s="290"/>
      <c r="C39" s="290"/>
      <c r="D39" s="291"/>
      <c r="E39" s="47">
        <f>SUM(E27:E38)</f>
        <v>99.89999999999999</v>
      </c>
      <c r="F39" s="47">
        <f>SUM(F27:F38)</f>
        <v>100.00000000000001</v>
      </c>
    </row>
    <row r="40" spans="1:6" ht="11.25">
      <c r="A40" s="292" t="s">
        <v>21</v>
      </c>
      <c r="B40" s="293"/>
      <c r="C40" s="293"/>
      <c r="D40" s="294"/>
      <c r="E40" s="48">
        <v>45100</v>
      </c>
      <c r="F40" s="48">
        <v>107697</v>
      </c>
    </row>
    <row r="41" ht="16.5" customHeight="1"/>
    <row r="42" spans="1:6" ht="12.75" customHeight="1">
      <c r="A42" s="223" t="s">
        <v>82</v>
      </c>
      <c r="B42" s="223"/>
      <c r="C42" s="223"/>
      <c r="D42" s="223"/>
      <c r="E42" s="223"/>
      <c r="F42" s="223"/>
    </row>
    <row r="43" spans="1:6" ht="8.25" customHeight="1">
      <c r="A43" s="53"/>
      <c r="B43" s="53"/>
      <c r="C43" s="53"/>
      <c r="D43" s="53"/>
      <c r="E43" s="53"/>
      <c r="F43" s="53"/>
    </row>
    <row r="44" spans="1:6" ht="23.25" customHeight="1">
      <c r="A44" s="297"/>
      <c r="B44" s="297"/>
      <c r="C44" s="297"/>
      <c r="D44" s="54"/>
      <c r="E44" s="42" t="s">
        <v>329</v>
      </c>
      <c r="F44" s="42" t="s">
        <v>63</v>
      </c>
    </row>
    <row r="45" spans="1:6" ht="11.25">
      <c r="A45" s="251" t="s">
        <v>111</v>
      </c>
      <c r="B45" s="296"/>
      <c r="C45" s="296"/>
      <c r="D45" s="252"/>
      <c r="E45" s="55">
        <v>11.6</v>
      </c>
      <c r="F45" s="87">
        <v>14.1</v>
      </c>
    </row>
    <row r="46" spans="1:6" ht="11.25">
      <c r="A46" s="253" t="s">
        <v>77</v>
      </c>
      <c r="B46" s="243"/>
      <c r="C46" s="243"/>
      <c r="D46" s="254"/>
      <c r="E46" s="55">
        <v>20.1</v>
      </c>
      <c r="F46" s="88">
        <v>23.9</v>
      </c>
    </row>
    <row r="47" spans="1:6" ht="11.25">
      <c r="A47" s="253" t="s">
        <v>112</v>
      </c>
      <c r="B47" s="243"/>
      <c r="C47" s="243"/>
      <c r="D47" s="254"/>
      <c r="E47" s="55">
        <v>6.5</v>
      </c>
      <c r="F47" s="88">
        <v>9.7</v>
      </c>
    </row>
    <row r="48" spans="1:6" ht="27.75" customHeight="1">
      <c r="A48" s="226" t="s">
        <v>113</v>
      </c>
      <c r="B48" s="295"/>
      <c r="C48" s="295"/>
      <c r="D48" s="227"/>
      <c r="E48" s="55">
        <v>5.5</v>
      </c>
      <c r="F48" s="88">
        <v>6.9</v>
      </c>
    </row>
    <row r="49" spans="1:6" ht="11.25">
      <c r="A49" s="253" t="s">
        <v>114</v>
      </c>
      <c r="B49" s="243"/>
      <c r="C49" s="243"/>
      <c r="D49" s="254"/>
      <c r="E49" s="55">
        <v>24.3</v>
      </c>
      <c r="F49" s="88">
        <v>18.8</v>
      </c>
    </row>
    <row r="50" spans="1:6" ht="11.25">
      <c r="A50" s="253" t="s">
        <v>9</v>
      </c>
      <c r="B50" s="243"/>
      <c r="C50" s="243"/>
      <c r="D50" s="254"/>
      <c r="E50" s="55">
        <v>11.8</v>
      </c>
      <c r="F50" s="88">
        <v>10.5</v>
      </c>
    </row>
    <row r="51" spans="1:6" ht="33" customHeight="1">
      <c r="A51" s="226" t="s">
        <v>115</v>
      </c>
      <c r="B51" s="295"/>
      <c r="C51" s="295"/>
      <c r="D51" s="227"/>
      <c r="E51" s="55">
        <v>0.4</v>
      </c>
      <c r="F51" s="88">
        <v>0.3</v>
      </c>
    </row>
    <row r="52" spans="1:6" ht="11.25">
      <c r="A52" s="253" t="s">
        <v>10</v>
      </c>
      <c r="B52" s="243"/>
      <c r="C52" s="243"/>
      <c r="D52" s="254"/>
      <c r="E52" s="55">
        <v>11.9</v>
      </c>
      <c r="F52" s="88">
        <v>8.2</v>
      </c>
    </row>
    <row r="53" spans="1:6" ht="11.25">
      <c r="A53" s="253" t="s">
        <v>78</v>
      </c>
      <c r="B53" s="243"/>
      <c r="C53" s="243"/>
      <c r="D53" s="254"/>
      <c r="E53" s="55">
        <v>0.3</v>
      </c>
      <c r="F53" s="88">
        <v>0.5</v>
      </c>
    </row>
    <row r="54" spans="1:6" ht="11.25">
      <c r="A54" s="253" t="s">
        <v>79</v>
      </c>
      <c r="B54" s="243"/>
      <c r="C54" s="243"/>
      <c r="D54" s="254"/>
      <c r="E54" s="55">
        <v>2.3</v>
      </c>
      <c r="F54" s="88">
        <v>1.8</v>
      </c>
    </row>
    <row r="55" spans="1:6" ht="11.25">
      <c r="A55" s="253" t="s">
        <v>11</v>
      </c>
      <c r="B55" s="243"/>
      <c r="C55" s="243"/>
      <c r="D55" s="254"/>
      <c r="E55" s="55">
        <v>0.6</v>
      </c>
      <c r="F55" s="88">
        <v>0.5</v>
      </c>
    </row>
    <row r="56" spans="1:6" ht="11.25">
      <c r="A56" s="253" t="s">
        <v>80</v>
      </c>
      <c r="B56" s="243"/>
      <c r="C56" s="243"/>
      <c r="D56" s="254"/>
      <c r="E56" s="55">
        <v>1.7</v>
      </c>
      <c r="F56" s="88">
        <v>1.3</v>
      </c>
    </row>
    <row r="57" spans="1:6" ht="11.25">
      <c r="A57" s="255" t="s">
        <v>1</v>
      </c>
      <c r="B57" s="288"/>
      <c r="C57" s="288"/>
      <c r="D57" s="256"/>
      <c r="E57" s="55">
        <v>3</v>
      </c>
      <c r="F57" s="89">
        <v>3.5</v>
      </c>
    </row>
    <row r="58" spans="1:6" ht="11.25">
      <c r="A58" s="289" t="s">
        <v>0</v>
      </c>
      <c r="B58" s="290"/>
      <c r="C58" s="290"/>
      <c r="D58" s="291"/>
      <c r="E58" s="59">
        <f>SUM(E45:E57)</f>
        <v>100</v>
      </c>
      <c r="F58" s="59">
        <f>SUM(F45:F57)</f>
        <v>100</v>
      </c>
    </row>
    <row r="59" spans="1:6" ht="11.25">
      <c r="A59" s="292" t="s">
        <v>21</v>
      </c>
      <c r="B59" s="293"/>
      <c r="C59" s="293"/>
      <c r="D59" s="294"/>
      <c r="E59" s="60">
        <v>64824</v>
      </c>
      <c r="F59" s="61">
        <v>137839</v>
      </c>
    </row>
  </sheetData>
  <sheetProtection/>
  <mergeCells count="52">
    <mergeCell ref="A3:F3"/>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4:F24"/>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2:F42"/>
    <mergeCell ref="A44:C44"/>
    <mergeCell ref="A45:D45"/>
    <mergeCell ref="A46:D46"/>
    <mergeCell ref="A47:D47"/>
    <mergeCell ref="A48:D48"/>
    <mergeCell ref="A49:D49"/>
    <mergeCell ref="A56:D56"/>
    <mergeCell ref="A1:G1"/>
    <mergeCell ref="A57:D57"/>
    <mergeCell ref="A58:D58"/>
    <mergeCell ref="A59:D59"/>
    <mergeCell ref="A50:D50"/>
    <mergeCell ref="A51:D51"/>
    <mergeCell ref="A52:D52"/>
    <mergeCell ref="A53:D53"/>
    <mergeCell ref="A54:D54"/>
    <mergeCell ref="A55:D5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G59"/>
  <sheetViews>
    <sheetView showGridLines="0" zoomScalePageLayoutView="0" workbookViewId="0" topLeftCell="A1">
      <selection activeCell="A1" sqref="A1:G1"/>
    </sheetView>
  </sheetViews>
  <sheetFormatPr defaultColWidth="11.421875" defaultRowHeight="12.75"/>
  <cols>
    <col min="1" max="3" width="11.421875" style="2" customWidth="1"/>
    <col min="4" max="4" width="9.57421875" style="2" customWidth="1"/>
    <col min="5" max="6" width="25.7109375" style="2" customWidth="1"/>
    <col min="7" max="7" width="4.00390625" style="2" customWidth="1"/>
    <col min="8" max="16384" width="11.421875" style="2" customWidth="1"/>
  </cols>
  <sheetData>
    <row r="1" spans="1:7" ht="11.25">
      <c r="A1" s="214" t="s">
        <v>226</v>
      </c>
      <c r="B1" s="214"/>
      <c r="C1" s="214"/>
      <c r="D1" s="214"/>
      <c r="E1" s="214"/>
      <c r="F1" s="214"/>
      <c r="G1" s="214"/>
    </row>
    <row r="3" spans="1:6" ht="12.75" customHeight="1">
      <c r="A3" s="223" t="s">
        <v>85</v>
      </c>
      <c r="B3" s="223"/>
      <c r="C3" s="223"/>
      <c r="D3" s="223"/>
      <c r="E3" s="223"/>
      <c r="F3" s="223"/>
    </row>
    <row r="4" spans="1:4" ht="8.25" customHeight="1">
      <c r="A4" s="41"/>
      <c r="B4" s="41"/>
      <c r="C4" s="41"/>
      <c r="D4" s="41"/>
    </row>
    <row r="5" spans="1:6" ht="25.5" customHeight="1">
      <c r="A5" s="304"/>
      <c r="B5" s="304"/>
      <c r="C5" s="304"/>
      <c r="D5" s="304"/>
      <c r="E5" s="42" t="s">
        <v>329</v>
      </c>
      <c r="F5" s="42" t="s">
        <v>63</v>
      </c>
    </row>
    <row r="6" spans="1:6" ht="11.25">
      <c r="A6" s="224" t="s">
        <v>86</v>
      </c>
      <c r="B6" s="244"/>
      <c r="C6" s="244"/>
      <c r="D6" s="225"/>
      <c r="E6" s="43">
        <v>0.2</v>
      </c>
      <c r="F6" s="44">
        <v>0.1</v>
      </c>
    </row>
    <row r="7" spans="1:6" ht="11.25">
      <c r="A7" s="226" t="s">
        <v>87</v>
      </c>
      <c r="B7" s="295"/>
      <c r="C7" s="295"/>
      <c r="D7" s="227"/>
      <c r="E7" s="43">
        <v>0</v>
      </c>
      <c r="F7" s="45">
        <v>0</v>
      </c>
    </row>
    <row r="8" spans="1:6" ht="11.25" customHeight="1">
      <c r="A8" s="226" t="s">
        <v>88</v>
      </c>
      <c r="B8" s="295"/>
      <c r="C8" s="295"/>
      <c r="D8" s="227"/>
      <c r="E8" s="43">
        <v>0</v>
      </c>
      <c r="F8" s="45">
        <v>0</v>
      </c>
    </row>
    <row r="9" spans="1:6" ht="16.5" customHeight="1">
      <c r="A9" s="226" t="s">
        <v>315</v>
      </c>
      <c r="B9" s="295"/>
      <c r="C9" s="295"/>
      <c r="D9" s="227"/>
      <c r="E9" s="43">
        <v>0.2</v>
      </c>
      <c r="F9" s="45">
        <v>0.1</v>
      </c>
    </row>
    <row r="10" spans="1:6" ht="11.25">
      <c r="A10" s="226" t="s">
        <v>89</v>
      </c>
      <c r="B10" s="295"/>
      <c r="C10" s="295"/>
      <c r="D10" s="227"/>
      <c r="E10" s="43">
        <v>2.3</v>
      </c>
      <c r="F10" s="45">
        <v>1.4</v>
      </c>
    </row>
    <row r="11" spans="1:6" ht="13.5" customHeight="1">
      <c r="A11" s="226" t="s">
        <v>90</v>
      </c>
      <c r="B11" s="295"/>
      <c r="C11" s="295"/>
      <c r="D11" s="227"/>
      <c r="E11" s="43">
        <v>88.3</v>
      </c>
      <c r="F11" s="45">
        <v>90.6</v>
      </c>
    </row>
    <row r="12" spans="1:6" ht="13.5" customHeight="1">
      <c r="A12" s="226" t="s">
        <v>91</v>
      </c>
      <c r="B12" s="295"/>
      <c r="C12" s="295"/>
      <c r="D12" s="227"/>
      <c r="E12" s="43">
        <v>0.2</v>
      </c>
      <c r="F12" s="45">
        <v>0.1</v>
      </c>
    </row>
    <row r="13" spans="1:6" ht="11.25">
      <c r="A13" s="226" t="s">
        <v>92</v>
      </c>
      <c r="B13" s="295"/>
      <c r="C13" s="295"/>
      <c r="D13" s="227"/>
      <c r="E13" s="43">
        <v>1.2</v>
      </c>
      <c r="F13" s="45">
        <v>0.6</v>
      </c>
    </row>
    <row r="14" spans="1:6" ht="11.25">
      <c r="A14" s="226" t="s">
        <v>93</v>
      </c>
      <c r="B14" s="295"/>
      <c r="C14" s="295"/>
      <c r="D14" s="227"/>
      <c r="E14" s="43">
        <v>0.5</v>
      </c>
      <c r="F14" s="45">
        <v>0.4</v>
      </c>
    </row>
    <row r="15" spans="1:6" ht="11.25">
      <c r="A15" s="226" t="s">
        <v>94</v>
      </c>
      <c r="B15" s="295"/>
      <c r="C15" s="295"/>
      <c r="D15" s="227"/>
      <c r="E15" s="43">
        <v>0.9</v>
      </c>
      <c r="F15" s="45">
        <v>1</v>
      </c>
    </row>
    <row r="16" spans="1:6" ht="11.25">
      <c r="A16" s="226" t="s">
        <v>95</v>
      </c>
      <c r="B16" s="295"/>
      <c r="C16" s="295"/>
      <c r="D16" s="227"/>
      <c r="E16" s="43">
        <v>3.6</v>
      </c>
      <c r="F16" s="45">
        <v>3.3</v>
      </c>
    </row>
    <row r="17" spans="1:6" ht="11.25">
      <c r="A17" s="226" t="s">
        <v>96</v>
      </c>
      <c r="B17" s="295"/>
      <c r="C17" s="295"/>
      <c r="D17" s="227"/>
      <c r="E17" s="43">
        <v>1.5</v>
      </c>
      <c r="F17" s="45">
        <v>1</v>
      </c>
    </row>
    <row r="18" spans="1:6" ht="11.25">
      <c r="A18" s="226" t="s">
        <v>97</v>
      </c>
      <c r="B18" s="295"/>
      <c r="C18" s="295"/>
      <c r="D18" s="227"/>
      <c r="E18" s="43">
        <v>1.2</v>
      </c>
      <c r="F18" s="45">
        <v>1.1</v>
      </c>
    </row>
    <row r="19" spans="1:6" ht="11.25">
      <c r="A19" s="226" t="s">
        <v>98</v>
      </c>
      <c r="B19" s="295"/>
      <c r="C19" s="295"/>
      <c r="D19" s="227"/>
      <c r="E19" s="43">
        <v>0</v>
      </c>
      <c r="F19" s="45">
        <v>0.1</v>
      </c>
    </row>
    <row r="20" spans="1:6" ht="11.25">
      <c r="A20" s="228" t="s">
        <v>1</v>
      </c>
      <c r="B20" s="232"/>
      <c r="C20" s="232"/>
      <c r="D20" s="229"/>
      <c r="E20" s="43">
        <v>0</v>
      </c>
      <c r="F20" s="46">
        <v>0.4</v>
      </c>
    </row>
    <row r="21" spans="1:6" ht="11.25">
      <c r="A21" s="301" t="s">
        <v>0</v>
      </c>
      <c r="B21" s="302"/>
      <c r="C21" s="302"/>
      <c r="D21" s="303"/>
      <c r="E21" s="47">
        <f>SUM(E6:E20)</f>
        <v>100.10000000000001</v>
      </c>
      <c r="F21" s="47">
        <f>SUM(F6:F20)</f>
        <v>100.19999999999997</v>
      </c>
    </row>
    <row r="22" spans="1:6" ht="11.25">
      <c r="A22" s="298" t="s">
        <v>21</v>
      </c>
      <c r="B22" s="299"/>
      <c r="C22" s="299"/>
      <c r="D22" s="300"/>
      <c r="E22" s="48">
        <v>647</v>
      </c>
      <c r="F22" s="48">
        <v>1683</v>
      </c>
    </row>
    <row r="23" ht="16.5" customHeight="1"/>
    <row r="24" spans="1:6" ht="12.75" customHeight="1">
      <c r="A24" s="223" t="s">
        <v>99</v>
      </c>
      <c r="B24" s="223"/>
      <c r="C24" s="223"/>
      <c r="D24" s="223"/>
      <c r="E24" s="223"/>
      <c r="F24" s="223"/>
    </row>
    <row r="25" ht="8.25" customHeight="1"/>
    <row r="26" spans="1:6" ht="23.25" customHeight="1">
      <c r="A26" s="34"/>
      <c r="B26" s="34"/>
      <c r="E26" s="42" t="s">
        <v>329</v>
      </c>
      <c r="F26" s="42" t="s">
        <v>63</v>
      </c>
    </row>
    <row r="27" spans="1:6" ht="11.25">
      <c r="A27" s="251" t="s">
        <v>100</v>
      </c>
      <c r="B27" s="296"/>
      <c r="C27" s="296"/>
      <c r="D27" s="252"/>
      <c r="E27" s="49">
        <v>2.5</v>
      </c>
      <c r="F27" s="50">
        <v>2</v>
      </c>
    </row>
    <row r="28" spans="1:6" ht="11.25">
      <c r="A28" s="253" t="s">
        <v>101</v>
      </c>
      <c r="B28" s="243"/>
      <c r="C28" s="243"/>
      <c r="D28" s="254"/>
      <c r="E28" s="49">
        <v>4.9</v>
      </c>
      <c r="F28" s="51">
        <v>4.9</v>
      </c>
    </row>
    <row r="29" spans="1:6" ht="11.25">
      <c r="A29" s="253" t="s">
        <v>102</v>
      </c>
      <c r="B29" s="243"/>
      <c r="C29" s="243"/>
      <c r="D29" s="254"/>
      <c r="E29" s="49">
        <v>87</v>
      </c>
      <c r="F29" s="51">
        <v>88.2</v>
      </c>
    </row>
    <row r="30" spans="1:6" ht="11.25">
      <c r="A30" s="253" t="s">
        <v>103</v>
      </c>
      <c r="B30" s="243"/>
      <c r="C30" s="243"/>
      <c r="D30" s="254"/>
      <c r="E30" s="49">
        <v>0.2</v>
      </c>
      <c r="F30" s="51">
        <v>0.4</v>
      </c>
    </row>
    <row r="31" spans="1:6" ht="11.25">
      <c r="A31" s="253" t="s">
        <v>104</v>
      </c>
      <c r="B31" s="243"/>
      <c r="C31" s="243"/>
      <c r="D31" s="254"/>
      <c r="E31" s="49">
        <v>0.5</v>
      </c>
      <c r="F31" s="51">
        <v>0.2</v>
      </c>
    </row>
    <row r="32" spans="1:6" ht="11.25">
      <c r="A32" s="253" t="s">
        <v>105</v>
      </c>
      <c r="B32" s="243"/>
      <c r="C32" s="243"/>
      <c r="D32" s="254"/>
      <c r="E32" s="49">
        <v>0.8</v>
      </c>
      <c r="F32" s="51">
        <v>0.4</v>
      </c>
    </row>
    <row r="33" spans="1:6" ht="11.25">
      <c r="A33" s="253" t="s">
        <v>106</v>
      </c>
      <c r="B33" s="243"/>
      <c r="C33" s="243"/>
      <c r="D33" s="254"/>
      <c r="E33" s="49">
        <v>0.5</v>
      </c>
      <c r="F33" s="51">
        <v>0.4</v>
      </c>
    </row>
    <row r="34" spans="1:6" ht="11.25">
      <c r="A34" s="253" t="s">
        <v>107</v>
      </c>
      <c r="B34" s="243"/>
      <c r="C34" s="243"/>
      <c r="D34" s="254"/>
      <c r="E34" s="49">
        <v>3.3</v>
      </c>
      <c r="F34" s="51">
        <v>2.7</v>
      </c>
    </row>
    <row r="35" spans="1:6" ht="11.25">
      <c r="A35" s="253" t="s">
        <v>108</v>
      </c>
      <c r="B35" s="243"/>
      <c r="C35" s="243"/>
      <c r="D35" s="254"/>
      <c r="E35" s="49">
        <v>0</v>
      </c>
      <c r="F35" s="51">
        <v>0</v>
      </c>
    </row>
    <row r="36" spans="1:6" ht="11.25">
      <c r="A36" s="253" t="s">
        <v>109</v>
      </c>
      <c r="B36" s="243"/>
      <c r="C36" s="243"/>
      <c r="D36" s="254"/>
      <c r="E36" s="49">
        <v>0</v>
      </c>
      <c r="F36" s="51">
        <v>0</v>
      </c>
    </row>
    <row r="37" spans="1:6" ht="11.25">
      <c r="A37" s="253" t="s">
        <v>110</v>
      </c>
      <c r="B37" s="243"/>
      <c r="C37" s="243"/>
      <c r="D37" s="254"/>
      <c r="E37" s="49">
        <v>0.2</v>
      </c>
      <c r="F37" s="51">
        <v>0.1</v>
      </c>
    </row>
    <row r="38" spans="1:6" ht="11.25">
      <c r="A38" s="255" t="s">
        <v>1</v>
      </c>
      <c r="B38" s="288"/>
      <c r="C38" s="288"/>
      <c r="D38" s="256"/>
      <c r="E38" s="49">
        <v>0.2</v>
      </c>
      <c r="F38" s="52">
        <v>0.6</v>
      </c>
    </row>
    <row r="39" spans="1:6" ht="11.25">
      <c r="A39" s="289" t="s">
        <v>0</v>
      </c>
      <c r="B39" s="290"/>
      <c r="C39" s="290"/>
      <c r="D39" s="291"/>
      <c r="E39" s="47">
        <f>SUM(E27:E38)</f>
        <v>100.10000000000001</v>
      </c>
      <c r="F39" s="47">
        <f>SUM(F27:F38)</f>
        <v>99.90000000000002</v>
      </c>
    </row>
    <row r="40" spans="1:6" ht="11.25">
      <c r="A40" s="292" t="s">
        <v>21</v>
      </c>
      <c r="B40" s="293"/>
      <c r="C40" s="293"/>
      <c r="D40" s="294"/>
      <c r="E40" s="48">
        <v>629</v>
      </c>
      <c r="F40" s="48">
        <v>1649</v>
      </c>
    </row>
    <row r="41" ht="16.5" customHeight="1"/>
    <row r="42" spans="1:6" ht="12.75" customHeight="1">
      <c r="A42" s="223" t="s">
        <v>82</v>
      </c>
      <c r="B42" s="223"/>
      <c r="C42" s="223"/>
      <c r="D42" s="223"/>
      <c r="E42" s="223"/>
      <c r="F42" s="223"/>
    </row>
    <row r="43" spans="1:6" ht="8.25" customHeight="1">
      <c r="A43" s="53"/>
      <c r="B43" s="53"/>
      <c r="C43" s="53"/>
      <c r="D43" s="53"/>
      <c r="E43" s="53"/>
      <c r="F43" s="53"/>
    </row>
    <row r="44" spans="1:6" ht="24" customHeight="1">
      <c r="A44" s="297"/>
      <c r="B44" s="297"/>
      <c r="C44" s="297"/>
      <c r="D44" s="54"/>
      <c r="E44" s="42" t="s">
        <v>329</v>
      </c>
      <c r="F44" s="42" t="s">
        <v>63</v>
      </c>
    </row>
    <row r="45" spans="1:6" ht="11.25">
      <c r="A45" s="251" t="s">
        <v>111</v>
      </c>
      <c r="B45" s="296"/>
      <c r="C45" s="296"/>
      <c r="D45" s="252"/>
      <c r="E45" s="55">
        <v>4.5</v>
      </c>
      <c r="F45" s="56">
        <v>3.4</v>
      </c>
    </row>
    <row r="46" spans="1:6" ht="11.25">
      <c r="A46" s="253" t="s">
        <v>77</v>
      </c>
      <c r="B46" s="243"/>
      <c r="C46" s="243"/>
      <c r="D46" s="254"/>
      <c r="E46" s="55">
        <v>59.8</v>
      </c>
      <c r="F46" s="57">
        <v>62</v>
      </c>
    </row>
    <row r="47" spans="1:6" ht="11.25">
      <c r="A47" s="253" t="s">
        <v>112</v>
      </c>
      <c r="B47" s="243"/>
      <c r="C47" s="243"/>
      <c r="D47" s="254"/>
      <c r="E47" s="55">
        <v>18.4</v>
      </c>
      <c r="F47" s="57">
        <v>21</v>
      </c>
    </row>
    <row r="48" spans="1:6" ht="27.75" customHeight="1">
      <c r="A48" s="226" t="s">
        <v>113</v>
      </c>
      <c r="B48" s="295"/>
      <c r="C48" s="295"/>
      <c r="D48" s="227"/>
      <c r="E48" s="55">
        <v>10.2</v>
      </c>
      <c r="F48" s="57">
        <v>7.3</v>
      </c>
    </row>
    <row r="49" spans="1:6" ht="11.25">
      <c r="A49" s="253" t="s">
        <v>114</v>
      </c>
      <c r="B49" s="243"/>
      <c r="C49" s="243"/>
      <c r="D49" s="254"/>
      <c r="E49" s="55">
        <v>1.1</v>
      </c>
      <c r="F49" s="57">
        <v>1.1</v>
      </c>
    </row>
    <row r="50" spans="1:6" ht="11.25">
      <c r="A50" s="253" t="s">
        <v>9</v>
      </c>
      <c r="B50" s="243"/>
      <c r="C50" s="243"/>
      <c r="D50" s="254"/>
      <c r="E50" s="55">
        <v>2.2</v>
      </c>
      <c r="F50" s="57">
        <v>2</v>
      </c>
    </row>
    <row r="51" spans="1:6" ht="27.75" customHeight="1">
      <c r="A51" s="226" t="s">
        <v>115</v>
      </c>
      <c r="B51" s="295"/>
      <c r="C51" s="295"/>
      <c r="D51" s="227"/>
      <c r="E51" s="55">
        <v>0.2</v>
      </c>
      <c r="F51" s="57">
        <v>0.1</v>
      </c>
    </row>
    <row r="52" spans="1:6" ht="11.25">
      <c r="A52" s="253" t="s">
        <v>10</v>
      </c>
      <c r="B52" s="243"/>
      <c r="C52" s="243"/>
      <c r="D52" s="254"/>
      <c r="E52" s="55">
        <v>1.4</v>
      </c>
      <c r="F52" s="57">
        <v>0.9</v>
      </c>
    </row>
    <row r="53" spans="1:6" ht="11.25">
      <c r="A53" s="253" t="s">
        <v>78</v>
      </c>
      <c r="B53" s="243"/>
      <c r="C53" s="243"/>
      <c r="D53" s="254"/>
      <c r="E53" s="55">
        <v>0.2</v>
      </c>
      <c r="F53" s="57">
        <v>0.3</v>
      </c>
    </row>
    <row r="54" spans="1:6" ht="11.25">
      <c r="A54" s="253" t="s">
        <v>79</v>
      </c>
      <c r="B54" s="243"/>
      <c r="C54" s="243"/>
      <c r="D54" s="254"/>
      <c r="E54" s="55">
        <v>0.8</v>
      </c>
      <c r="F54" s="57">
        <v>0.5</v>
      </c>
    </row>
    <row r="55" spans="1:6" ht="11.25">
      <c r="A55" s="253" t="s">
        <v>11</v>
      </c>
      <c r="B55" s="243"/>
      <c r="C55" s="243"/>
      <c r="D55" s="254"/>
      <c r="E55" s="55">
        <v>0</v>
      </c>
      <c r="F55" s="57">
        <v>0.1</v>
      </c>
    </row>
    <row r="56" spans="1:6" ht="11.25">
      <c r="A56" s="253" t="s">
        <v>80</v>
      </c>
      <c r="B56" s="243"/>
      <c r="C56" s="243"/>
      <c r="D56" s="254"/>
      <c r="E56" s="55">
        <v>1.2</v>
      </c>
      <c r="F56" s="57">
        <v>0.8</v>
      </c>
    </row>
    <row r="57" spans="1:6" ht="11.25">
      <c r="A57" s="255" t="s">
        <v>1</v>
      </c>
      <c r="B57" s="288"/>
      <c r="C57" s="288"/>
      <c r="D57" s="256"/>
      <c r="E57" s="55">
        <v>0.2</v>
      </c>
      <c r="F57" s="58">
        <v>0.5</v>
      </c>
    </row>
    <row r="58" spans="1:6" ht="11.25">
      <c r="A58" s="289" t="s">
        <v>0</v>
      </c>
      <c r="B58" s="290"/>
      <c r="C58" s="290"/>
      <c r="D58" s="291"/>
      <c r="E58" s="59">
        <f>SUM(E45:E57)</f>
        <v>100.2</v>
      </c>
      <c r="F58" s="59">
        <f>SUM(F45:F57)</f>
        <v>99.99999999999999</v>
      </c>
    </row>
    <row r="59" spans="1:6" ht="11.25">
      <c r="A59" s="292" t="s">
        <v>21</v>
      </c>
      <c r="B59" s="293"/>
      <c r="C59" s="293"/>
      <c r="D59" s="294"/>
      <c r="E59" s="60">
        <v>647</v>
      </c>
      <c r="F59" s="61">
        <v>1683</v>
      </c>
    </row>
  </sheetData>
  <sheetProtection/>
  <mergeCells count="52">
    <mergeCell ref="A56:D56"/>
    <mergeCell ref="A59:D59"/>
    <mergeCell ref="A57:D57"/>
    <mergeCell ref="A58:D58"/>
    <mergeCell ref="A50:D50"/>
    <mergeCell ref="A51:D51"/>
    <mergeCell ref="A52:D52"/>
    <mergeCell ref="A53:D53"/>
    <mergeCell ref="A54:D54"/>
    <mergeCell ref="A55:D55"/>
    <mergeCell ref="A44:C44"/>
    <mergeCell ref="A45:D45"/>
    <mergeCell ref="A46:D46"/>
    <mergeCell ref="A47:D47"/>
    <mergeCell ref="A48:D48"/>
    <mergeCell ref="A49:D49"/>
    <mergeCell ref="A36:D36"/>
    <mergeCell ref="A37:D37"/>
    <mergeCell ref="A38:D38"/>
    <mergeCell ref="A39:D39"/>
    <mergeCell ref="A40:D40"/>
    <mergeCell ref="A42:F42"/>
    <mergeCell ref="A30:D30"/>
    <mergeCell ref="A31:D31"/>
    <mergeCell ref="A32:D32"/>
    <mergeCell ref="A33:D33"/>
    <mergeCell ref="A34:D34"/>
    <mergeCell ref="A35:D35"/>
    <mergeCell ref="A21:D21"/>
    <mergeCell ref="A22:D22"/>
    <mergeCell ref="A24:F24"/>
    <mergeCell ref="A27:D27"/>
    <mergeCell ref="A28:D28"/>
    <mergeCell ref="A29:D29"/>
    <mergeCell ref="A15:D15"/>
    <mergeCell ref="A16:D16"/>
    <mergeCell ref="A17:D17"/>
    <mergeCell ref="A18:D18"/>
    <mergeCell ref="A19:D19"/>
    <mergeCell ref="A20:D20"/>
    <mergeCell ref="A9:D9"/>
    <mergeCell ref="A10:D10"/>
    <mergeCell ref="A11:D11"/>
    <mergeCell ref="A12:D12"/>
    <mergeCell ref="A13:D13"/>
    <mergeCell ref="A14:D14"/>
    <mergeCell ref="A3:F3"/>
    <mergeCell ref="A5:D5"/>
    <mergeCell ref="A6:D6"/>
    <mergeCell ref="A7:D7"/>
    <mergeCell ref="A8:D8"/>
    <mergeCell ref="A1:G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F1"/>
    </sheetView>
  </sheetViews>
  <sheetFormatPr defaultColWidth="11.421875" defaultRowHeight="12.75"/>
  <cols>
    <col min="1" max="1" width="40.28125" style="2" customWidth="1"/>
    <col min="2" max="2" width="12.421875" style="2" customWidth="1"/>
    <col min="3" max="3" width="13.57421875" style="2" customWidth="1"/>
    <col min="4" max="4" width="11.421875" style="2" customWidth="1"/>
    <col min="5" max="5" width="10.8515625" style="2" customWidth="1"/>
    <col min="6" max="6" width="2.57421875" style="2" customWidth="1"/>
    <col min="7" max="16384" width="11.421875" style="2" customWidth="1"/>
  </cols>
  <sheetData>
    <row r="1" spans="1:7" ht="11.25">
      <c r="A1" s="214" t="s">
        <v>226</v>
      </c>
      <c r="B1" s="214"/>
      <c r="C1" s="214"/>
      <c r="D1" s="214"/>
      <c r="E1" s="214"/>
      <c r="F1" s="214"/>
      <c r="G1" s="151"/>
    </row>
    <row r="3" spans="1:6" ht="12.75" customHeight="1">
      <c r="A3" s="223" t="s">
        <v>62</v>
      </c>
      <c r="B3" s="223"/>
      <c r="C3" s="223"/>
      <c r="D3" s="223"/>
      <c r="E3" s="223"/>
      <c r="F3" s="6"/>
    </row>
    <row r="4" ht="8.25" customHeight="1"/>
    <row r="5" spans="2:5" ht="23.25" customHeight="1">
      <c r="B5" s="307" t="s">
        <v>329</v>
      </c>
      <c r="C5" s="308"/>
      <c r="D5" s="307" t="s">
        <v>63</v>
      </c>
      <c r="E5" s="308"/>
    </row>
    <row r="6" spans="1:5" ht="16.5" customHeight="1">
      <c r="A6" s="79"/>
      <c r="B6" s="7" t="s">
        <v>13</v>
      </c>
      <c r="C6" s="7" t="s">
        <v>14</v>
      </c>
      <c r="D6" s="7" t="s">
        <v>13</v>
      </c>
      <c r="E6" s="7" t="s">
        <v>14</v>
      </c>
    </row>
    <row r="7" spans="1:5" ht="17.25" customHeight="1">
      <c r="A7" s="10" t="s">
        <v>2</v>
      </c>
      <c r="B7" s="49">
        <v>5.4</v>
      </c>
      <c r="C7" s="50">
        <v>2.3</v>
      </c>
      <c r="D7" s="49">
        <v>5.7</v>
      </c>
      <c r="E7" s="50">
        <v>2.5</v>
      </c>
    </row>
    <row r="8" spans="1:5" ht="17.25" customHeight="1">
      <c r="A8" s="74" t="s">
        <v>3</v>
      </c>
      <c r="B8" s="49">
        <v>13</v>
      </c>
      <c r="C8" s="51">
        <v>4.5</v>
      </c>
      <c r="D8" s="49">
        <v>11.4</v>
      </c>
      <c r="E8" s="51">
        <v>4.3</v>
      </c>
    </row>
    <row r="9" spans="1:5" ht="17.25" customHeight="1">
      <c r="A9" s="74" t="s">
        <v>4</v>
      </c>
      <c r="B9" s="49">
        <v>31.2</v>
      </c>
      <c r="C9" s="51">
        <v>18.1</v>
      </c>
      <c r="D9" s="49">
        <v>33.3</v>
      </c>
      <c r="E9" s="51">
        <v>19</v>
      </c>
    </row>
    <row r="10" spans="1:5" ht="17.25" customHeight="1">
      <c r="A10" s="74" t="s">
        <v>5</v>
      </c>
      <c r="B10" s="49">
        <v>10.5</v>
      </c>
      <c r="C10" s="51">
        <v>20.2</v>
      </c>
      <c r="D10" s="49">
        <v>10.6</v>
      </c>
      <c r="E10" s="51">
        <v>20.3</v>
      </c>
    </row>
    <row r="11" spans="1:5" ht="17.25" customHeight="1">
      <c r="A11" s="74" t="s">
        <v>6</v>
      </c>
      <c r="B11" s="49">
        <v>23.5</v>
      </c>
      <c r="C11" s="51">
        <v>41.3</v>
      </c>
      <c r="D11" s="49">
        <v>22.3</v>
      </c>
      <c r="E11" s="51">
        <v>38.3</v>
      </c>
    </row>
    <row r="12" spans="1:5" ht="17.25" customHeight="1">
      <c r="A12" s="74" t="s">
        <v>7</v>
      </c>
      <c r="B12" s="49">
        <v>9.3</v>
      </c>
      <c r="C12" s="51">
        <v>3.1</v>
      </c>
      <c r="D12" s="49">
        <v>9.5</v>
      </c>
      <c r="E12" s="51">
        <v>3.1</v>
      </c>
    </row>
    <row r="13" spans="1:5" ht="17.25" customHeight="1">
      <c r="A13" s="80" t="s">
        <v>8</v>
      </c>
      <c r="B13" s="49">
        <v>1.1</v>
      </c>
      <c r="C13" s="51">
        <v>7.9</v>
      </c>
      <c r="D13" s="49">
        <v>1.7</v>
      </c>
      <c r="E13" s="51">
        <v>6.1</v>
      </c>
    </row>
    <row r="14" spans="1:5" ht="17.25" customHeight="1">
      <c r="A14" s="14" t="s">
        <v>1</v>
      </c>
      <c r="B14" s="49">
        <v>6</v>
      </c>
      <c r="C14" s="52">
        <v>2.6</v>
      </c>
      <c r="D14" s="49">
        <v>5.5</v>
      </c>
      <c r="E14" s="52">
        <v>6.4</v>
      </c>
    </row>
    <row r="15" spans="1:5" ht="15.75" customHeight="1">
      <c r="A15" s="81" t="s">
        <v>20</v>
      </c>
      <c r="B15" s="47">
        <f>SUM(B7:B14)</f>
        <v>99.99999999999999</v>
      </c>
      <c r="C15" s="47">
        <f>SUM(C7:C14)</f>
        <v>100</v>
      </c>
      <c r="D15" s="47">
        <f>SUM(D7:D14)</f>
        <v>100</v>
      </c>
      <c r="E15" s="47">
        <f>SUM(E7:E14)</f>
        <v>100</v>
      </c>
    </row>
    <row r="16" spans="1:5" ht="15.75" customHeight="1">
      <c r="A16" s="82" t="s">
        <v>21</v>
      </c>
      <c r="B16" s="83">
        <v>647</v>
      </c>
      <c r="C16" s="83">
        <v>647</v>
      </c>
      <c r="D16" s="83">
        <v>1683</v>
      </c>
      <c r="E16" s="83">
        <v>1683</v>
      </c>
    </row>
    <row r="17" ht="16.5" customHeight="1"/>
    <row r="18" spans="1:6" ht="12.75" customHeight="1">
      <c r="A18" s="223" t="s">
        <v>57</v>
      </c>
      <c r="B18" s="223"/>
      <c r="C18" s="223"/>
      <c r="D18" s="223"/>
      <c r="E18" s="223"/>
      <c r="F18" s="6"/>
    </row>
    <row r="19" ht="8.25" customHeight="1"/>
    <row r="20" spans="2:5" ht="27" customHeight="1">
      <c r="B20" s="307" t="s">
        <v>329</v>
      </c>
      <c r="C20" s="308"/>
      <c r="D20" s="307" t="s">
        <v>64</v>
      </c>
      <c r="E20" s="308"/>
    </row>
    <row r="21" spans="1:5" ht="17.25" customHeight="1">
      <c r="A21" s="10" t="s">
        <v>32</v>
      </c>
      <c r="B21" s="315">
        <v>94.3</v>
      </c>
      <c r="C21" s="315"/>
      <c r="D21" s="305">
        <v>86.9</v>
      </c>
      <c r="E21" s="306"/>
    </row>
    <row r="22" spans="1:5" ht="17.25" customHeight="1">
      <c r="A22" s="80" t="s">
        <v>33</v>
      </c>
      <c r="B22" s="315">
        <v>0.8</v>
      </c>
      <c r="C22" s="315"/>
      <c r="D22" s="311">
        <v>0.4</v>
      </c>
      <c r="E22" s="312"/>
    </row>
    <row r="23" spans="1:5" ht="17.25" customHeight="1">
      <c r="A23" s="80" t="s">
        <v>12</v>
      </c>
      <c r="B23" s="315">
        <v>0.2</v>
      </c>
      <c r="C23" s="315"/>
      <c r="D23" s="311">
        <v>0.1</v>
      </c>
      <c r="E23" s="312"/>
    </row>
    <row r="24" spans="1:5" ht="17.25" customHeight="1">
      <c r="A24" s="80" t="s">
        <v>34</v>
      </c>
      <c r="B24" s="315">
        <v>0.5</v>
      </c>
      <c r="C24" s="315"/>
      <c r="D24" s="311">
        <v>0.5</v>
      </c>
      <c r="E24" s="312"/>
    </row>
    <row r="25" spans="1:5" ht="17.25" customHeight="1">
      <c r="A25" s="80" t="s">
        <v>35</v>
      </c>
      <c r="B25" s="315">
        <v>0</v>
      </c>
      <c r="C25" s="315"/>
      <c r="D25" s="311">
        <v>0</v>
      </c>
      <c r="E25" s="312"/>
    </row>
    <row r="26" spans="1:5" ht="17.25" customHeight="1">
      <c r="A26" s="80" t="s">
        <v>36</v>
      </c>
      <c r="B26" s="315">
        <v>0</v>
      </c>
      <c r="C26" s="315"/>
      <c r="D26" s="311">
        <v>0.1</v>
      </c>
      <c r="E26" s="312"/>
    </row>
    <row r="27" spans="1:5" ht="17.25" customHeight="1">
      <c r="A27" s="80" t="s">
        <v>37</v>
      </c>
      <c r="B27" s="315">
        <v>0.3</v>
      </c>
      <c r="C27" s="315"/>
      <c r="D27" s="311">
        <v>0.1</v>
      </c>
      <c r="E27" s="312"/>
    </row>
    <row r="28" spans="1:5" ht="17.25" customHeight="1">
      <c r="A28" s="80" t="s">
        <v>38</v>
      </c>
      <c r="B28" s="315">
        <v>0.2</v>
      </c>
      <c r="C28" s="315"/>
      <c r="D28" s="311">
        <v>0.3</v>
      </c>
      <c r="E28" s="312"/>
    </row>
    <row r="29" spans="1:5" ht="17.25" customHeight="1">
      <c r="A29" s="80" t="s">
        <v>39</v>
      </c>
      <c r="B29" s="315">
        <v>0.2</v>
      </c>
      <c r="C29" s="315"/>
      <c r="D29" s="311">
        <v>0.2</v>
      </c>
      <c r="E29" s="312"/>
    </row>
    <row r="30" spans="1:5" ht="17.25" customHeight="1">
      <c r="A30" s="80" t="s">
        <v>40</v>
      </c>
      <c r="B30" s="315">
        <v>0</v>
      </c>
      <c r="C30" s="315"/>
      <c r="D30" s="311">
        <v>0</v>
      </c>
      <c r="E30" s="312"/>
    </row>
    <row r="31" spans="1:5" ht="17.25" customHeight="1">
      <c r="A31" s="80" t="s">
        <v>41</v>
      </c>
      <c r="B31" s="315">
        <v>0</v>
      </c>
      <c r="C31" s="315"/>
      <c r="D31" s="311">
        <v>0.1</v>
      </c>
      <c r="E31" s="312"/>
    </row>
    <row r="32" spans="1:5" ht="17.25" customHeight="1">
      <c r="A32" s="80" t="s">
        <v>42</v>
      </c>
      <c r="B32" s="315">
        <v>0.2</v>
      </c>
      <c r="C32" s="315"/>
      <c r="D32" s="311">
        <v>0.1</v>
      </c>
      <c r="E32" s="312"/>
    </row>
    <row r="33" spans="1:5" ht="17.25" customHeight="1">
      <c r="A33" s="80" t="s">
        <v>43</v>
      </c>
      <c r="B33" s="315">
        <v>0</v>
      </c>
      <c r="C33" s="315"/>
      <c r="D33" s="311">
        <v>0</v>
      </c>
      <c r="E33" s="312"/>
    </row>
    <row r="34" spans="1:5" ht="17.25" customHeight="1">
      <c r="A34" s="80" t="s">
        <v>44</v>
      </c>
      <c r="B34" s="315">
        <v>0.5</v>
      </c>
      <c r="C34" s="315"/>
      <c r="D34" s="311">
        <v>0.5</v>
      </c>
      <c r="E34" s="312"/>
    </row>
    <row r="35" spans="1:5" ht="17.25" customHeight="1">
      <c r="A35" s="14" t="s">
        <v>1</v>
      </c>
      <c r="B35" s="315">
        <v>3.1</v>
      </c>
      <c r="C35" s="315"/>
      <c r="D35" s="313">
        <v>10.8</v>
      </c>
      <c r="E35" s="314"/>
    </row>
    <row r="36" spans="1:5" ht="15.75" customHeight="1">
      <c r="A36" s="81" t="s">
        <v>20</v>
      </c>
      <c r="B36" s="316">
        <f>SUM(B21:C35)</f>
        <v>100.3</v>
      </c>
      <c r="C36" s="317"/>
      <c r="D36" s="316">
        <f>SUM(D21:E35)</f>
        <v>100.09999999999998</v>
      </c>
      <c r="E36" s="317"/>
    </row>
    <row r="37" spans="1:5" ht="15.75" customHeight="1">
      <c r="A37" s="82" t="s">
        <v>21</v>
      </c>
      <c r="B37" s="309">
        <v>647</v>
      </c>
      <c r="C37" s="310"/>
      <c r="D37" s="309">
        <v>1683</v>
      </c>
      <c r="E37" s="310"/>
    </row>
  </sheetData>
  <sheetProtection/>
  <mergeCells count="41">
    <mergeCell ref="B37:C37"/>
    <mergeCell ref="D37:E37"/>
    <mergeCell ref="B33:C33"/>
    <mergeCell ref="D33:E33"/>
    <mergeCell ref="B34:C34"/>
    <mergeCell ref="D34:E34"/>
    <mergeCell ref="B35:C35"/>
    <mergeCell ref="D35:E35"/>
    <mergeCell ref="B31:C31"/>
    <mergeCell ref="D31:E31"/>
    <mergeCell ref="B36:C36"/>
    <mergeCell ref="D36:E36"/>
    <mergeCell ref="B32:C32"/>
    <mergeCell ref="D32:E32"/>
    <mergeCell ref="D26:E26"/>
    <mergeCell ref="B27:C27"/>
    <mergeCell ref="D27:E27"/>
    <mergeCell ref="B28:C28"/>
    <mergeCell ref="D28:E28"/>
    <mergeCell ref="B30:C30"/>
    <mergeCell ref="D30:E30"/>
    <mergeCell ref="B29:C29"/>
    <mergeCell ref="D29:E29"/>
    <mergeCell ref="B26:C26"/>
    <mergeCell ref="A18:E18"/>
    <mergeCell ref="B20:C20"/>
    <mergeCell ref="D20:E20"/>
    <mergeCell ref="B24:C24"/>
    <mergeCell ref="D24:E24"/>
    <mergeCell ref="B25:C25"/>
    <mergeCell ref="D25:E25"/>
    <mergeCell ref="A1:F1"/>
    <mergeCell ref="B21:C21"/>
    <mergeCell ref="D21:E21"/>
    <mergeCell ref="B22:C22"/>
    <mergeCell ref="D22:E22"/>
    <mergeCell ref="B23:C23"/>
    <mergeCell ref="D23:E23"/>
    <mergeCell ref="A3:E3"/>
    <mergeCell ref="B5:C5"/>
    <mergeCell ref="D5:E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H54"/>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8" ht="11.25">
      <c r="A1" s="214" t="s">
        <v>227</v>
      </c>
      <c r="B1" s="214"/>
      <c r="C1" s="214"/>
      <c r="D1" s="214"/>
      <c r="E1" s="214"/>
      <c r="F1" s="214"/>
      <c r="G1" s="214"/>
      <c r="H1" s="214"/>
    </row>
    <row r="3" spans="1:7" ht="11.25">
      <c r="A3" s="223" t="s">
        <v>61</v>
      </c>
      <c r="B3" s="223"/>
      <c r="C3" s="223"/>
      <c r="D3" s="223"/>
      <c r="E3" s="223"/>
      <c r="F3" s="223"/>
      <c r="G3" s="3"/>
    </row>
    <row r="4" spans="1:7" ht="8.25" customHeight="1">
      <c r="A4" s="3"/>
      <c r="B4" s="4"/>
      <c r="C4" s="4"/>
      <c r="D4" s="5"/>
      <c r="E4" s="6"/>
      <c r="F4" s="4"/>
      <c r="G4" s="3"/>
    </row>
    <row r="5" spans="1:7" ht="11.25">
      <c r="A5" s="318" t="s">
        <v>45</v>
      </c>
      <c r="B5" s="321" t="s">
        <v>46</v>
      </c>
      <c r="C5" s="215" t="s">
        <v>54</v>
      </c>
      <c r="D5" s="218" t="s">
        <v>45</v>
      </c>
      <c r="E5" s="218"/>
      <c r="F5" s="218"/>
      <c r="G5" s="219"/>
    </row>
    <row r="6" spans="1:7" ht="11.25">
      <c r="A6" s="319"/>
      <c r="B6" s="322"/>
      <c r="C6" s="216"/>
      <c r="D6" s="7" t="s">
        <v>47</v>
      </c>
      <c r="E6" s="7" t="s">
        <v>48</v>
      </c>
      <c r="F6" s="8" t="s">
        <v>0</v>
      </c>
      <c r="G6" s="9" t="s">
        <v>49</v>
      </c>
    </row>
    <row r="7" spans="1:7" ht="15" customHeight="1">
      <c r="A7" s="319"/>
      <c r="B7" s="220" t="s">
        <v>305</v>
      </c>
      <c r="C7" s="30" t="s">
        <v>305</v>
      </c>
      <c r="D7" s="12">
        <v>185</v>
      </c>
      <c r="E7" s="11">
        <v>20</v>
      </c>
      <c r="F7" s="32">
        <f>SUM(D7:E7)</f>
        <v>205</v>
      </c>
      <c r="G7" s="12">
        <v>0</v>
      </c>
    </row>
    <row r="8" spans="1:7" ht="11.25">
      <c r="A8" s="319"/>
      <c r="B8" s="221"/>
      <c r="C8" s="30" t="s">
        <v>306</v>
      </c>
      <c r="D8" s="15">
        <v>510</v>
      </c>
      <c r="E8" s="11">
        <v>44</v>
      </c>
      <c r="F8" s="33">
        <f>SUM(D8:E8)</f>
        <v>554</v>
      </c>
      <c r="G8" s="15">
        <v>0</v>
      </c>
    </row>
    <row r="9" spans="1:7" ht="11.25">
      <c r="A9" s="319"/>
      <c r="B9" s="222"/>
      <c r="C9" s="20" t="s">
        <v>0</v>
      </c>
      <c r="D9" s="17">
        <f>SUM(D7:D8)</f>
        <v>695</v>
      </c>
      <c r="E9" s="17">
        <f>SUM(E7:E8)</f>
        <v>64</v>
      </c>
      <c r="F9" s="17">
        <f>SUM(F7:F8)</f>
        <v>759</v>
      </c>
      <c r="G9" s="17">
        <f>SUM(G7:G8)</f>
        <v>0</v>
      </c>
    </row>
    <row r="10" spans="1:7" ht="15" customHeight="1">
      <c r="A10" s="319"/>
      <c r="B10" s="220" t="s">
        <v>306</v>
      </c>
      <c r="C10" s="10" t="s">
        <v>305</v>
      </c>
      <c r="D10" s="12">
        <v>228</v>
      </c>
      <c r="E10" s="12">
        <v>26</v>
      </c>
      <c r="F10" s="13">
        <f>SUM(D10:E10)</f>
        <v>254</v>
      </c>
      <c r="G10" s="12">
        <v>0</v>
      </c>
    </row>
    <row r="11" spans="1:7" ht="11.25">
      <c r="A11" s="319"/>
      <c r="B11" s="221"/>
      <c r="C11" s="14" t="s">
        <v>306</v>
      </c>
      <c r="D11" s="15">
        <v>538</v>
      </c>
      <c r="E11" s="15">
        <v>51</v>
      </c>
      <c r="F11" s="13">
        <f>SUM(D11:E11)</f>
        <v>589</v>
      </c>
      <c r="G11" s="15">
        <v>0</v>
      </c>
    </row>
    <row r="12" spans="1:7" ht="15" customHeight="1">
      <c r="A12" s="319"/>
      <c r="B12" s="222"/>
      <c r="C12" s="20" t="s">
        <v>0</v>
      </c>
      <c r="D12" s="17">
        <f>SUM(D10:D11)</f>
        <v>766</v>
      </c>
      <c r="E12" s="17">
        <f>SUM(E10:E11)</f>
        <v>77</v>
      </c>
      <c r="F12" s="17">
        <f>SUM(F10:F11)</f>
        <v>843</v>
      </c>
      <c r="G12" s="17">
        <f>SUM(G10:G11)</f>
        <v>0</v>
      </c>
    </row>
    <row r="13" spans="1:7" ht="15" customHeight="1">
      <c r="A13" s="319"/>
      <c r="B13" s="220" t="s">
        <v>307</v>
      </c>
      <c r="C13" s="30" t="s">
        <v>305</v>
      </c>
      <c r="D13" s="12">
        <v>208</v>
      </c>
      <c r="E13" s="12">
        <v>18</v>
      </c>
      <c r="F13" s="32">
        <f>SUM(D13:E13)</f>
        <v>226</v>
      </c>
      <c r="G13" s="12">
        <v>0</v>
      </c>
    </row>
    <row r="14" spans="1:7" ht="11.25">
      <c r="A14" s="319"/>
      <c r="B14" s="221"/>
      <c r="C14" s="30" t="s">
        <v>306</v>
      </c>
      <c r="D14" s="15">
        <v>454</v>
      </c>
      <c r="E14" s="15">
        <v>41</v>
      </c>
      <c r="F14" s="33">
        <f>SUM(D14:E14)</f>
        <v>495</v>
      </c>
      <c r="G14" s="15">
        <v>2</v>
      </c>
    </row>
    <row r="15" spans="1:7" ht="11.25">
      <c r="A15" s="319"/>
      <c r="B15" s="222"/>
      <c r="C15" s="20" t="s">
        <v>0</v>
      </c>
      <c r="D15" s="17">
        <f>SUM(D13:D14)</f>
        <v>662</v>
      </c>
      <c r="E15" s="17">
        <f>SUM(E13:E14)</f>
        <v>59</v>
      </c>
      <c r="F15" s="17">
        <f>SUM(F13:F14)</f>
        <v>721</v>
      </c>
      <c r="G15" s="17">
        <f>SUM(G13:G14)</f>
        <v>2</v>
      </c>
    </row>
    <row r="16" spans="1:7" ht="11.25">
      <c r="A16" s="320"/>
      <c r="B16" s="230" t="s">
        <v>0</v>
      </c>
      <c r="C16" s="231"/>
      <c r="D16" s="17">
        <f>SUM(D15,D12,D9)</f>
        <v>2123</v>
      </c>
      <c r="E16" s="17">
        <f>SUM(E15,E12,E9)</f>
        <v>200</v>
      </c>
      <c r="F16" s="17">
        <f>SUM(F15,F12,F9)</f>
        <v>2323</v>
      </c>
      <c r="G16" s="17">
        <f>SUM(G15,G12,G9)</f>
        <v>2</v>
      </c>
    </row>
    <row r="17" spans="1:7" ht="11.25">
      <c r="A17" s="78"/>
      <c r="B17" s="18"/>
      <c r="C17" s="18"/>
      <c r="D17" s="13"/>
      <c r="E17" s="13"/>
      <c r="F17" s="13"/>
      <c r="G17" s="13"/>
    </row>
    <row r="18" spans="1:7" ht="16.5" customHeight="1">
      <c r="A18" s="25"/>
      <c r="B18" s="25"/>
      <c r="C18" s="25"/>
      <c r="D18" s="7" t="s">
        <v>47</v>
      </c>
      <c r="E18" s="7" t="s">
        <v>48</v>
      </c>
      <c r="F18" s="8" t="s">
        <v>0</v>
      </c>
      <c r="G18" s="24"/>
    </row>
    <row r="19" spans="1:7" ht="11.25">
      <c r="A19" s="224" t="s">
        <v>299</v>
      </c>
      <c r="B19" s="244"/>
      <c r="C19" s="225"/>
      <c r="D19" s="233">
        <v>37</v>
      </c>
      <c r="E19" s="233">
        <v>7</v>
      </c>
      <c r="F19" s="235">
        <v>44</v>
      </c>
      <c r="G19" s="26"/>
    </row>
    <row r="20" spans="1:7" ht="11.25">
      <c r="A20" s="228" t="s">
        <v>300</v>
      </c>
      <c r="B20" s="232"/>
      <c r="C20" s="229"/>
      <c r="D20" s="234"/>
      <c r="E20" s="234"/>
      <c r="F20" s="236"/>
      <c r="G20" s="27"/>
    </row>
    <row r="21" spans="1:7" ht="11.25">
      <c r="A21" s="23"/>
      <c r="B21" s="23"/>
      <c r="C21" s="23"/>
      <c r="D21" s="28"/>
      <c r="E21" s="28"/>
      <c r="F21" s="28"/>
      <c r="G21" s="27"/>
    </row>
    <row r="22" spans="1:7" ht="11.25">
      <c r="A22" s="223" t="s">
        <v>58</v>
      </c>
      <c r="B22" s="223"/>
      <c r="C22" s="223"/>
      <c r="D22" s="223"/>
      <c r="E22" s="223"/>
      <c r="F22" s="223"/>
      <c r="G22" s="3"/>
    </row>
    <row r="23" spans="1:7" ht="8.25" customHeight="1">
      <c r="A23" s="6"/>
      <c r="B23" s="23"/>
      <c r="C23" s="23"/>
      <c r="D23" s="23"/>
      <c r="E23" s="23"/>
      <c r="F23" s="6"/>
      <c r="G23" s="27"/>
    </row>
    <row r="24" spans="1:7" ht="15.75" customHeight="1">
      <c r="A24" s="6"/>
      <c r="B24" s="23"/>
      <c r="C24" s="23"/>
      <c r="D24" s="7" t="s">
        <v>47</v>
      </c>
      <c r="E24" s="7" t="s">
        <v>48</v>
      </c>
      <c r="F24" s="8" t="s">
        <v>0</v>
      </c>
      <c r="G24" s="27"/>
    </row>
    <row r="25" spans="1:7" ht="11.25">
      <c r="A25" s="246" t="s">
        <v>309</v>
      </c>
      <c r="B25" s="247"/>
      <c r="C25" s="248"/>
      <c r="D25" s="29">
        <v>620</v>
      </c>
      <c r="E25" s="29">
        <v>59</v>
      </c>
      <c r="F25" s="17">
        <f>SUM(D25:E25)</f>
        <v>679</v>
      </c>
      <c r="G25" s="27"/>
    </row>
    <row r="26" spans="1:7" ht="11.25">
      <c r="A26" s="243" t="s">
        <v>310</v>
      </c>
      <c r="B26" s="243"/>
      <c r="C26" s="243"/>
      <c r="D26" s="243"/>
      <c r="E26" s="243"/>
      <c r="F26" s="243"/>
      <c r="G26" s="27"/>
    </row>
    <row r="27" spans="1:7" ht="11.25">
      <c r="A27" s="30"/>
      <c r="B27" s="31"/>
      <c r="C27" s="31"/>
      <c r="D27" s="27"/>
      <c r="E27" s="27"/>
      <c r="F27" s="27"/>
      <c r="G27" s="27"/>
    </row>
    <row r="28" spans="1:7" ht="11.25">
      <c r="A28" s="223" t="s">
        <v>59</v>
      </c>
      <c r="B28" s="223"/>
      <c r="C28" s="223"/>
      <c r="D28" s="223"/>
      <c r="E28" s="223"/>
      <c r="F28" s="223"/>
      <c r="G28" s="3"/>
    </row>
    <row r="29" spans="1:7" ht="8.25" customHeight="1">
      <c r="A29" s="3"/>
      <c r="B29" s="23"/>
      <c r="C29" s="23"/>
      <c r="D29" s="6"/>
      <c r="E29" s="4"/>
      <c r="F29" s="4"/>
      <c r="G29" s="27"/>
    </row>
    <row r="30" spans="1:7" ht="16.5" customHeight="1">
      <c r="A30" s="23"/>
      <c r="B30" s="23"/>
      <c r="C30" s="7" t="s">
        <v>54</v>
      </c>
      <c r="D30" s="7" t="s">
        <v>47</v>
      </c>
      <c r="E30" s="7" t="s">
        <v>48</v>
      </c>
      <c r="F30" s="8" t="s">
        <v>0</v>
      </c>
      <c r="G30" s="27"/>
    </row>
    <row r="31" spans="1:7" ht="11.25">
      <c r="A31" s="251" t="s">
        <v>289</v>
      </c>
      <c r="B31" s="252"/>
      <c r="C31" s="10" t="s">
        <v>305</v>
      </c>
      <c r="D31" s="12">
        <v>399</v>
      </c>
      <c r="E31" s="12">
        <v>23</v>
      </c>
      <c r="F31" s="32">
        <f>SUM(D31:E31)</f>
        <v>422</v>
      </c>
      <c r="G31" s="27"/>
    </row>
    <row r="32" spans="1:7" ht="11.25">
      <c r="A32" s="253"/>
      <c r="B32" s="254"/>
      <c r="C32" s="14" t="s">
        <v>306</v>
      </c>
      <c r="D32" s="15">
        <v>178</v>
      </c>
      <c r="E32" s="15">
        <v>9</v>
      </c>
      <c r="F32" s="33">
        <f>SUM(D32:E32)</f>
        <v>187</v>
      </c>
      <c r="G32" s="27"/>
    </row>
    <row r="33" spans="1:7" ht="11.25">
      <c r="A33" s="255"/>
      <c r="B33" s="256"/>
      <c r="C33" s="20" t="s">
        <v>0</v>
      </c>
      <c r="D33" s="17">
        <f>SUM(D31:D32)</f>
        <v>577</v>
      </c>
      <c r="E33" s="17">
        <f>SUM(E31:E32)</f>
        <v>32</v>
      </c>
      <c r="F33" s="17">
        <f>SUM(F31:F32)</f>
        <v>609</v>
      </c>
      <c r="G33" s="27"/>
    </row>
    <row r="34" spans="1:7" ht="11.25">
      <c r="A34" s="251" t="s">
        <v>290</v>
      </c>
      <c r="B34" s="252"/>
      <c r="C34" s="10" t="s">
        <v>305</v>
      </c>
      <c r="D34" s="11">
        <v>381</v>
      </c>
      <c r="E34" s="12">
        <v>19</v>
      </c>
      <c r="F34" s="32">
        <f>SUM(D34:E34)</f>
        <v>400</v>
      </c>
      <c r="G34" s="23"/>
    </row>
    <row r="35" spans="1:7" ht="11.25">
      <c r="A35" s="253"/>
      <c r="B35" s="254"/>
      <c r="C35" s="14" t="s">
        <v>306</v>
      </c>
      <c r="D35" s="11">
        <v>175</v>
      </c>
      <c r="E35" s="15">
        <v>9</v>
      </c>
      <c r="F35" s="33">
        <f>SUM(D35:E35)</f>
        <v>184</v>
      </c>
      <c r="G35" s="23"/>
    </row>
    <row r="36" spans="1:7" ht="11.25">
      <c r="A36" s="255"/>
      <c r="B36" s="256"/>
      <c r="C36" s="20" t="s">
        <v>0</v>
      </c>
      <c r="D36" s="17">
        <f>SUM(D34:D35)</f>
        <v>556</v>
      </c>
      <c r="E36" s="17">
        <f>SUM(E34:E35)</f>
        <v>28</v>
      </c>
      <c r="F36" s="17">
        <f>SUM(F34:F35)</f>
        <v>584</v>
      </c>
      <c r="G36" s="23"/>
    </row>
    <row r="37" spans="1:7" ht="12.75" customHeight="1">
      <c r="A37" s="224" t="s">
        <v>291</v>
      </c>
      <c r="B37" s="225"/>
      <c r="C37" s="30" t="s">
        <v>305</v>
      </c>
      <c r="D37" s="12">
        <v>0</v>
      </c>
      <c r="E37" s="11">
        <v>0</v>
      </c>
      <c r="F37" s="32">
        <f>SUM(D37:E37)</f>
        <v>0</v>
      </c>
      <c r="G37" s="23"/>
    </row>
    <row r="38" spans="1:7" ht="12.75" customHeight="1">
      <c r="A38" s="226"/>
      <c r="B38" s="227"/>
      <c r="C38" s="30" t="s">
        <v>306</v>
      </c>
      <c r="D38" s="15">
        <v>0</v>
      </c>
      <c r="E38" s="11">
        <v>0</v>
      </c>
      <c r="F38" s="33">
        <f>SUM(D38:E38)</f>
        <v>0</v>
      </c>
      <c r="G38" s="23"/>
    </row>
    <row r="39" spans="1:7" ht="12.75" customHeight="1">
      <c r="A39" s="228"/>
      <c r="B39" s="229"/>
      <c r="C39" s="20" t="s">
        <v>0</v>
      </c>
      <c r="D39" s="17">
        <f>SUM(D37:D38)</f>
        <v>0</v>
      </c>
      <c r="E39" s="17">
        <f>SUM(E37:E38)</f>
        <v>0</v>
      </c>
      <c r="F39" s="17">
        <f>SUM(F37:F38)</f>
        <v>0</v>
      </c>
      <c r="G39" s="23"/>
    </row>
    <row r="40" spans="1:7" ht="12.75" customHeight="1">
      <c r="A40" s="224" t="s">
        <v>292</v>
      </c>
      <c r="B40" s="225"/>
      <c r="C40" s="10" t="s">
        <v>305</v>
      </c>
      <c r="D40" s="12">
        <v>0</v>
      </c>
      <c r="E40" s="11">
        <v>0</v>
      </c>
      <c r="F40" s="32">
        <f>SUM(D40:E40)</f>
        <v>0</v>
      </c>
      <c r="G40" s="34"/>
    </row>
    <row r="41" spans="1:7" ht="12.75" customHeight="1">
      <c r="A41" s="226"/>
      <c r="B41" s="227"/>
      <c r="C41" s="14" t="s">
        <v>306</v>
      </c>
      <c r="D41" s="15">
        <v>0</v>
      </c>
      <c r="E41" s="11">
        <v>0</v>
      </c>
      <c r="F41" s="33">
        <f>SUM(D41:E41)</f>
        <v>0</v>
      </c>
      <c r="G41" s="34"/>
    </row>
    <row r="42" spans="1:7" ht="12.75" customHeight="1">
      <c r="A42" s="228"/>
      <c r="B42" s="229"/>
      <c r="C42" s="20" t="s">
        <v>0</v>
      </c>
      <c r="D42" s="17">
        <f>SUM(D40:D41)</f>
        <v>0</v>
      </c>
      <c r="E42" s="17">
        <f>SUM(E40:E41)</f>
        <v>0</v>
      </c>
      <c r="F42" s="17">
        <f>SUM(F40:F41)</f>
        <v>0</v>
      </c>
      <c r="G42" s="34"/>
    </row>
    <row r="43" spans="1:7" ht="11.25">
      <c r="A43" s="27"/>
      <c r="B43" s="27"/>
      <c r="C43" s="27"/>
      <c r="D43" s="35"/>
      <c r="E43" s="35"/>
      <c r="F43" s="35"/>
      <c r="G43" s="23"/>
    </row>
    <row r="44" spans="1:7" ht="11.25">
      <c r="A44" s="223" t="s">
        <v>119</v>
      </c>
      <c r="B44" s="223"/>
      <c r="C44" s="223"/>
      <c r="D44" s="223"/>
      <c r="E44" s="223"/>
      <c r="F44" s="223"/>
      <c r="G44" s="3"/>
    </row>
    <row r="45" spans="1:7" ht="8.25" customHeight="1">
      <c r="A45" s="3"/>
      <c r="B45" s="23"/>
      <c r="C45" s="23"/>
      <c r="D45" s="23"/>
      <c r="E45" s="23"/>
      <c r="F45" s="23"/>
      <c r="G45" s="23"/>
    </row>
    <row r="46" spans="1:7" ht="17.25" customHeight="1">
      <c r="A46" s="25"/>
      <c r="B46" s="25"/>
      <c r="C46" s="25"/>
      <c r="D46" s="7" t="s">
        <v>47</v>
      </c>
      <c r="E46" s="7" t="s">
        <v>48</v>
      </c>
      <c r="F46" s="8" t="s">
        <v>0</v>
      </c>
      <c r="G46" s="23"/>
    </row>
    <row r="47" spans="1:7" ht="27" customHeight="1">
      <c r="A47" s="224" t="s">
        <v>65</v>
      </c>
      <c r="B47" s="244"/>
      <c r="C47" s="225"/>
      <c r="D47" s="36">
        <v>5571</v>
      </c>
      <c r="E47" s="36">
        <v>845</v>
      </c>
      <c r="F47" s="37">
        <f>SUM(D47:E47)</f>
        <v>6416</v>
      </c>
      <c r="G47" s="23"/>
    </row>
    <row r="48" spans="1:7" ht="12.75" customHeight="1">
      <c r="A48" s="228" t="s">
        <v>120</v>
      </c>
      <c r="B48" s="232"/>
      <c r="C48" s="229"/>
      <c r="D48" s="38">
        <v>687</v>
      </c>
      <c r="E48" s="38">
        <v>60</v>
      </c>
      <c r="F48" s="39">
        <f>SUM(D48:E48)</f>
        <v>747</v>
      </c>
      <c r="G48" s="23"/>
    </row>
    <row r="49" spans="1:7" ht="11.25">
      <c r="A49" s="27" t="s">
        <v>66</v>
      </c>
      <c r="B49" s="27"/>
      <c r="C49" s="27"/>
      <c r="D49" s="27"/>
      <c r="E49" s="27"/>
      <c r="F49" s="23"/>
      <c r="G49" s="23"/>
    </row>
    <row r="50" spans="1:7" ht="11.25">
      <c r="A50" s="27"/>
      <c r="B50" s="27"/>
      <c r="C50" s="27"/>
      <c r="D50" s="27"/>
      <c r="E50" s="27"/>
      <c r="F50" s="23"/>
      <c r="G50" s="23"/>
    </row>
    <row r="51" spans="1:7" ht="11.25">
      <c r="A51" s="223" t="s">
        <v>60</v>
      </c>
      <c r="B51" s="223"/>
      <c r="C51" s="223"/>
      <c r="D51" s="223"/>
      <c r="E51" s="223"/>
      <c r="F51" s="223"/>
      <c r="G51" s="3"/>
    </row>
    <row r="52" spans="1:7" ht="8.25" customHeight="1">
      <c r="A52" s="40"/>
      <c r="B52" s="6"/>
      <c r="C52" s="6"/>
      <c r="D52" s="4"/>
      <c r="F52" s="23"/>
      <c r="G52" s="23"/>
    </row>
    <row r="53" spans="1:7" ht="11.25">
      <c r="A53" s="85" t="s">
        <v>51</v>
      </c>
      <c r="B53" s="85" t="s">
        <v>52</v>
      </c>
      <c r="C53" s="257" t="s">
        <v>53</v>
      </c>
      <c r="D53" s="258"/>
      <c r="E53" s="239" t="s">
        <v>0</v>
      </c>
      <c r="F53" s="240"/>
      <c r="G53" s="23"/>
    </row>
    <row r="54" spans="1:7" ht="11.25">
      <c r="A54" s="86">
        <v>5</v>
      </c>
      <c r="B54" s="86">
        <v>4</v>
      </c>
      <c r="C54" s="237">
        <v>0</v>
      </c>
      <c r="D54" s="238"/>
      <c r="E54" s="241">
        <f>SUM(A54:D54)</f>
        <v>9</v>
      </c>
      <c r="F54" s="242"/>
      <c r="G54" s="23"/>
    </row>
  </sheetData>
  <sheetProtection/>
  <mergeCells count="31">
    <mergeCell ref="A40:B42"/>
    <mergeCell ref="C54:D54"/>
    <mergeCell ref="E54:F54"/>
    <mergeCell ref="A44:F44"/>
    <mergeCell ref="A47:C47"/>
    <mergeCell ref="A48:C48"/>
    <mergeCell ref="A51:F51"/>
    <mergeCell ref="C53:D53"/>
    <mergeCell ref="E53:F53"/>
    <mergeCell ref="A25:C25"/>
    <mergeCell ref="A28:F28"/>
    <mergeCell ref="A31:B33"/>
    <mergeCell ref="A34:B36"/>
    <mergeCell ref="A37:B39"/>
    <mergeCell ref="A26:F26"/>
    <mergeCell ref="C5:C6"/>
    <mergeCell ref="A19:C19"/>
    <mergeCell ref="D5:G5"/>
    <mergeCell ref="B7:B9"/>
    <mergeCell ref="B10:B12"/>
    <mergeCell ref="B13:B15"/>
    <mergeCell ref="A1:H1"/>
    <mergeCell ref="B16:C16"/>
    <mergeCell ref="A22:F22"/>
    <mergeCell ref="D19:D20"/>
    <mergeCell ref="E19:E20"/>
    <mergeCell ref="F19:F20"/>
    <mergeCell ref="A20:C20"/>
    <mergeCell ref="A3:F3"/>
    <mergeCell ref="A5:A16"/>
    <mergeCell ref="B5:B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33:F42 F9:F16" formula="1"/>
  </ignoredErrors>
</worksheet>
</file>

<file path=xl/worksheets/sheet43.xml><?xml version="1.0" encoding="utf-8"?>
<worksheet xmlns="http://schemas.openxmlformats.org/spreadsheetml/2006/main" xmlns:r="http://schemas.openxmlformats.org/officeDocument/2006/relationships">
  <dimension ref="A1:P47"/>
  <sheetViews>
    <sheetView showGridLines="0" zoomScalePageLayoutView="0" workbookViewId="0" topLeftCell="A17">
      <selection activeCell="A17" sqref="A17:H17"/>
    </sheetView>
  </sheetViews>
  <sheetFormatPr defaultColWidth="11.421875" defaultRowHeight="12.75"/>
  <cols>
    <col min="1" max="1" width="31.140625" style="2" customWidth="1"/>
    <col min="2" max="2" width="10.57421875" style="2" customWidth="1"/>
    <col min="3" max="3" width="10.28125" style="2" customWidth="1"/>
    <col min="4" max="4" width="9.7109375" style="2" customWidth="1"/>
    <col min="5" max="5" width="11.421875" style="2" customWidth="1"/>
    <col min="6" max="6" width="8.7109375" style="2" customWidth="1"/>
    <col min="7" max="7" width="7.421875" style="2" customWidth="1"/>
    <col min="8" max="8" width="7.7109375" style="2" customWidth="1"/>
    <col min="9" max="9" width="3.140625" style="2" customWidth="1"/>
    <col min="10" max="16384" width="11.421875" style="2" customWidth="1"/>
  </cols>
  <sheetData>
    <row r="1" spans="1:10" ht="11.25">
      <c r="A1" s="152" t="s">
        <v>227</v>
      </c>
      <c r="B1" s="152"/>
      <c r="C1" s="152"/>
      <c r="D1" s="152"/>
      <c r="E1" s="152"/>
      <c r="F1" s="152"/>
      <c r="G1" s="152"/>
      <c r="H1" s="152"/>
      <c r="I1" s="142"/>
      <c r="J1" s="142"/>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338" t="s">
        <v>0</v>
      </c>
    </row>
    <row r="6" spans="1:8" ht="11.25">
      <c r="A6" s="62"/>
      <c r="B6" s="283"/>
      <c r="C6" s="283"/>
      <c r="D6" s="283"/>
      <c r="E6" s="283"/>
      <c r="F6" s="283"/>
      <c r="G6" s="283"/>
      <c r="H6" s="339"/>
    </row>
    <row r="7" spans="1:8" ht="11.25">
      <c r="A7" s="62"/>
      <c r="B7" s="283"/>
      <c r="C7" s="283"/>
      <c r="D7" s="283"/>
      <c r="E7" s="283"/>
      <c r="F7" s="283"/>
      <c r="G7" s="283"/>
      <c r="H7" s="339"/>
    </row>
    <row r="8" spans="1:8" ht="11.25">
      <c r="A8" s="62"/>
      <c r="B8" s="283"/>
      <c r="C8" s="283"/>
      <c r="D8" s="283"/>
      <c r="E8" s="283"/>
      <c r="F8" s="283"/>
      <c r="G8" s="283"/>
      <c r="H8" s="339"/>
    </row>
    <row r="9" spans="1:8" ht="11.25">
      <c r="A9" s="62"/>
      <c r="B9" s="283"/>
      <c r="C9" s="283"/>
      <c r="D9" s="283"/>
      <c r="E9" s="283"/>
      <c r="F9" s="283"/>
      <c r="G9" s="283"/>
      <c r="H9" s="339"/>
    </row>
    <row r="10" spans="1:8" ht="11.25">
      <c r="A10" s="62"/>
      <c r="B10" s="283"/>
      <c r="C10" s="283"/>
      <c r="D10" s="283"/>
      <c r="E10" s="283"/>
      <c r="F10" s="283"/>
      <c r="G10" s="283"/>
      <c r="H10" s="339"/>
    </row>
    <row r="11" spans="1:8" ht="11.25">
      <c r="A11" s="62"/>
      <c r="B11" s="284"/>
      <c r="C11" s="284"/>
      <c r="D11" s="284"/>
      <c r="E11" s="284"/>
      <c r="F11" s="284"/>
      <c r="G11" s="284"/>
      <c r="H11" s="339"/>
    </row>
    <row r="12" spans="1:8" ht="15" customHeight="1">
      <c r="A12" s="63" t="s">
        <v>311</v>
      </c>
      <c r="B12" s="56">
        <v>97</v>
      </c>
      <c r="C12" s="64" t="s">
        <v>118</v>
      </c>
      <c r="D12" s="56">
        <v>0.7</v>
      </c>
      <c r="E12" s="56">
        <v>0.3</v>
      </c>
      <c r="F12" s="56">
        <v>1.9</v>
      </c>
      <c r="G12" s="56">
        <v>0</v>
      </c>
      <c r="H12" s="59">
        <f>SUM(B12:G12)</f>
        <v>99.9</v>
      </c>
    </row>
    <row r="13" spans="1:8" ht="11.25">
      <c r="A13" s="65" t="s">
        <v>21</v>
      </c>
      <c r="B13" s="58"/>
      <c r="C13" s="64"/>
      <c r="D13" s="58"/>
      <c r="E13" s="58"/>
      <c r="F13" s="58"/>
      <c r="G13" s="66"/>
      <c r="H13" s="67">
        <v>667</v>
      </c>
    </row>
    <row r="14" spans="1:8" ht="11.25">
      <c r="A14" s="63" t="s">
        <v>63</v>
      </c>
      <c r="B14" s="56">
        <v>93.4</v>
      </c>
      <c r="C14" s="56">
        <v>3.2</v>
      </c>
      <c r="D14" s="56">
        <v>1</v>
      </c>
      <c r="E14" s="56">
        <v>0.2</v>
      </c>
      <c r="F14" s="56">
        <v>2.3</v>
      </c>
      <c r="G14" s="50">
        <v>0</v>
      </c>
      <c r="H14" s="59">
        <f>SUM(B14:G14)</f>
        <v>100.10000000000001</v>
      </c>
    </row>
    <row r="15" spans="1:8" ht="11.25">
      <c r="A15" s="65" t="s">
        <v>21</v>
      </c>
      <c r="B15" s="58"/>
      <c r="C15" s="58"/>
      <c r="D15" s="58"/>
      <c r="E15" s="58"/>
      <c r="F15" s="58"/>
      <c r="G15" s="66"/>
      <c r="H15" s="67">
        <v>1956</v>
      </c>
    </row>
    <row r="16" spans="1:8" ht="16.5" customHeight="1">
      <c r="A16" s="54"/>
      <c r="B16" s="64"/>
      <c r="C16" s="64"/>
      <c r="D16" s="64"/>
      <c r="E16" s="64"/>
      <c r="F16" s="64"/>
      <c r="G16" s="68"/>
      <c r="H16" s="69"/>
    </row>
    <row r="17" spans="1:8" ht="12.75" customHeight="1">
      <c r="A17" s="340" t="s">
        <v>56</v>
      </c>
      <c r="B17" s="340"/>
      <c r="C17" s="340"/>
      <c r="D17" s="340"/>
      <c r="E17" s="340"/>
      <c r="F17" s="340"/>
      <c r="G17" s="340"/>
      <c r="H17" s="340"/>
    </row>
    <row r="18" spans="1:8" ht="8.25" customHeight="1">
      <c r="A18" s="70"/>
      <c r="B18" s="70"/>
      <c r="C18" s="70"/>
      <c r="D18" s="70"/>
      <c r="E18" s="64"/>
      <c r="F18" s="64"/>
      <c r="G18" s="68"/>
      <c r="H18" s="69"/>
    </row>
    <row r="19" spans="1:8" ht="12.75" customHeight="1">
      <c r="A19" s="263" t="s">
        <v>15</v>
      </c>
      <c r="B19" s="326" t="s">
        <v>311</v>
      </c>
      <c r="C19" s="327"/>
      <c r="D19" s="326" t="s">
        <v>63</v>
      </c>
      <c r="E19" s="327"/>
      <c r="F19" s="64"/>
      <c r="G19" s="68"/>
      <c r="H19" s="69"/>
    </row>
    <row r="20" spans="1:8" ht="21.75" customHeight="1">
      <c r="A20" s="264"/>
      <c r="B20" s="328"/>
      <c r="C20" s="329"/>
      <c r="D20" s="328"/>
      <c r="E20" s="329"/>
      <c r="F20" s="64"/>
      <c r="G20" s="68"/>
      <c r="H20" s="69"/>
    </row>
    <row r="21" spans="1:8" ht="11.25">
      <c r="A21" s="71" t="s">
        <v>22</v>
      </c>
      <c r="B21" s="272">
        <v>34.6</v>
      </c>
      <c r="C21" s="273"/>
      <c r="D21" s="272">
        <v>13.3</v>
      </c>
      <c r="E21" s="273"/>
      <c r="F21" s="64"/>
      <c r="G21" s="68"/>
      <c r="H21" s="69"/>
    </row>
    <row r="22" spans="1:8" ht="11.25">
      <c r="A22" s="71" t="s">
        <v>23</v>
      </c>
      <c r="B22" s="259">
        <v>47.1</v>
      </c>
      <c r="C22" s="260"/>
      <c r="D22" s="259">
        <v>57.2</v>
      </c>
      <c r="E22" s="260"/>
      <c r="F22" s="64"/>
      <c r="G22" s="68"/>
      <c r="H22" s="69"/>
    </row>
    <row r="23" spans="1:8" ht="11.25">
      <c r="A23" s="71" t="s">
        <v>24</v>
      </c>
      <c r="B23" s="259">
        <v>6.6</v>
      </c>
      <c r="C23" s="260"/>
      <c r="D23" s="259">
        <v>17.2</v>
      </c>
      <c r="E23" s="260"/>
      <c r="F23" s="64"/>
      <c r="G23" s="68"/>
      <c r="H23" s="69"/>
    </row>
    <row r="24" spans="1:8" ht="11.25">
      <c r="A24" s="71" t="s">
        <v>25</v>
      </c>
      <c r="B24" s="259">
        <v>3.4</v>
      </c>
      <c r="C24" s="260"/>
      <c r="D24" s="259">
        <v>5.6</v>
      </c>
      <c r="E24" s="260"/>
      <c r="F24" s="64"/>
      <c r="G24" s="68"/>
      <c r="H24" s="69"/>
    </row>
    <row r="25" spans="1:8" ht="11.25">
      <c r="A25" s="71" t="s">
        <v>26</v>
      </c>
      <c r="B25" s="259">
        <v>4</v>
      </c>
      <c r="C25" s="260"/>
      <c r="D25" s="259">
        <v>3.3</v>
      </c>
      <c r="E25" s="260"/>
      <c r="F25" s="64"/>
      <c r="G25" s="68"/>
      <c r="H25" s="69"/>
    </row>
    <row r="26" spans="1:8" ht="11.25">
      <c r="A26" s="71" t="s">
        <v>27</v>
      </c>
      <c r="B26" s="259">
        <v>1.5</v>
      </c>
      <c r="C26" s="260"/>
      <c r="D26" s="259">
        <v>1.4</v>
      </c>
      <c r="E26" s="260"/>
      <c r="F26" s="64"/>
      <c r="G26" s="68"/>
      <c r="H26" s="69"/>
    </row>
    <row r="27" spans="1:8" ht="11.25">
      <c r="A27" s="71" t="s">
        <v>28</v>
      </c>
      <c r="B27" s="259">
        <v>1.8</v>
      </c>
      <c r="C27" s="260"/>
      <c r="D27" s="259">
        <v>1.2</v>
      </c>
      <c r="E27" s="260"/>
      <c r="F27" s="64"/>
      <c r="G27" s="68"/>
      <c r="H27" s="69"/>
    </row>
    <row r="28" spans="1:8" ht="11.25">
      <c r="A28" s="71" t="s">
        <v>29</v>
      </c>
      <c r="B28" s="259">
        <v>0.6</v>
      </c>
      <c r="C28" s="260"/>
      <c r="D28" s="259">
        <v>0.4</v>
      </c>
      <c r="E28" s="260"/>
      <c r="F28" s="64"/>
      <c r="G28" s="68"/>
      <c r="H28" s="69"/>
    </row>
    <row r="29" spans="1:8" ht="11.25">
      <c r="A29" s="71" t="s">
        <v>30</v>
      </c>
      <c r="B29" s="259">
        <v>0.1</v>
      </c>
      <c r="C29" s="260"/>
      <c r="D29" s="259">
        <v>0.1</v>
      </c>
      <c r="E29" s="260"/>
      <c r="F29" s="64"/>
      <c r="G29" s="68"/>
      <c r="H29" s="69"/>
    </row>
    <row r="30" spans="1:8" ht="11.25">
      <c r="A30" s="71" t="s">
        <v>1</v>
      </c>
      <c r="B30" s="274">
        <v>0.1</v>
      </c>
      <c r="C30" s="275"/>
      <c r="D30" s="274">
        <v>0.2</v>
      </c>
      <c r="E30" s="275"/>
      <c r="F30" s="64"/>
      <c r="G30" s="68"/>
      <c r="H30" s="69"/>
    </row>
    <row r="31" spans="1:8" ht="11.25">
      <c r="A31" s="63" t="s">
        <v>0</v>
      </c>
      <c r="B31" s="266">
        <f>SUM(B21:B30)</f>
        <v>99.79999999999998</v>
      </c>
      <c r="C31" s="267"/>
      <c r="D31" s="266">
        <f>SUM(D21:D30)</f>
        <v>99.9</v>
      </c>
      <c r="E31" s="267"/>
      <c r="F31" s="64"/>
      <c r="G31" s="68"/>
      <c r="H31" s="69"/>
    </row>
    <row r="32" spans="1:8" ht="11.25">
      <c r="A32" s="65" t="s">
        <v>21</v>
      </c>
      <c r="B32" s="261">
        <v>667</v>
      </c>
      <c r="C32" s="262"/>
      <c r="D32" s="261">
        <v>1956</v>
      </c>
      <c r="E32" s="262"/>
      <c r="F32" s="64"/>
      <c r="G32" s="68"/>
      <c r="H32" s="69"/>
    </row>
    <row r="33" spans="1:8" ht="16.5" customHeight="1">
      <c r="A33" s="54"/>
      <c r="B33" s="64"/>
      <c r="C33" s="64"/>
      <c r="D33" s="64"/>
      <c r="E33" s="64"/>
      <c r="F33" s="64"/>
      <c r="G33" s="68"/>
      <c r="H33" s="69"/>
    </row>
    <row r="34" spans="1:16" ht="12.75" customHeight="1">
      <c r="A34" s="223" t="s">
        <v>81</v>
      </c>
      <c r="B34" s="223"/>
      <c r="C34" s="223"/>
      <c r="D34" s="223"/>
      <c r="E34" s="223"/>
      <c r="F34" s="223"/>
      <c r="G34" s="223"/>
      <c r="H34" s="223"/>
      <c r="I34" s="72"/>
      <c r="J34" s="72"/>
      <c r="K34" s="72"/>
      <c r="L34" s="72"/>
      <c r="M34" s="72"/>
      <c r="N34" s="72"/>
      <c r="O34" s="72"/>
      <c r="P34" s="72"/>
    </row>
    <row r="35" ht="8.25" customHeight="1"/>
    <row r="36" spans="2:7" ht="18" customHeight="1">
      <c r="B36" s="217" t="s">
        <v>312</v>
      </c>
      <c r="C36" s="219"/>
      <c r="D36" s="217" t="s">
        <v>313</v>
      </c>
      <c r="E36" s="219"/>
      <c r="F36" s="217" t="s">
        <v>314</v>
      </c>
      <c r="G36" s="219"/>
    </row>
    <row r="37" spans="1:7" ht="18.75" customHeight="1">
      <c r="A37" s="73" t="s">
        <v>68</v>
      </c>
      <c r="B37" s="278">
        <v>130</v>
      </c>
      <c r="C37" s="279"/>
      <c r="D37" s="278">
        <v>120</v>
      </c>
      <c r="E37" s="279"/>
      <c r="F37" s="278">
        <v>91</v>
      </c>
      <c r="G37" s="279"/>
    </row>
    <row r="38" spans="1:7" ht="41.25" customHeight="1">
      <c r="A38" s="74" t="s">
        <v>69</v>
      </c>
      <c r="B38" s="276">
        <v>46</v>
      </c>
      <c r="C38" s="277"/>
      <c r="D38" s="276">
        <v>41</v>
      </c>
      <c r="E38" s="277"/>
      <c r="F38" s="276">
        <v>39</v>
      </c>
      <c r="G38" s="277"/>
    </row>
    <row r="39" spans="1:7" ht="21.75" customHeight="1">
      <c r="A39" s="74" t="s">
        <v>75</v>
      </c>
      <c r="B39" s="276">
        <v>0</v>
      </c>
      <c r="C39" s="277"/>
      <c r="D39" s="276">
        <v>0</v>
      </c>
      <c r="E39" s="277"/>
      <c r="F39" s="276">
        <v>0</v>
      </c>
      <c r="G39" s="277"/>
    </row>
    <row r="40" spans="1:7" ht="15.75" customHeight="1">
      <c r="A40" s="74" t="s">
        <v>70</v>
      </c>
      <c r="B40" s="276">
        <v>0</v>
      </c>
      <c r="C40" s="277"/>
      <c r="D40" s="276">
        <v>10</v>
      </c>
      <c r="E40" s="277"/>
      <c r="F40" s="276">
        <v>22</v>
      </c>
      <c r="G40" s="277"/>
    </row>
    <row r="41" spans="1:7" ht="29.25" customHeight="1">
      <c r="A41" s="74" t="s">
        <v>72</v>
      </c>
      <c r="B41" s="276">
        <v>6</v>
      </c>
      <c r="C41" s="277"/>
      <c r="D41" s="276">
        <v>3</v>
      </c>
      <c r="E41" s="277"/>
      <c r="F41" s="276">
        <v>3</v>
      </c>
      <c r="G41" s="277"/>
    </row>
    <row r="42" spans="1:7" ht="16.5" customHeight="1">
      <c r="A42" s="74" t="s">
        <v>31</v>
      </c>
      <c r="B42" s="276">
        <v>0</v>
      </c>
      <c r="C42" s="277"/>
      <c r="D42" s="276">
        <v>4</v>
      </c>
      <c r="E42" s="277"/>
      <c r="F42" s="276">
        <v>16</v>
      </c>
      <c r="G42" s="277"/>
    </row>
    <row r="43" spans="1:7" ht="29.25" customHeight="1">
      <c r="A43" s="74" t="s">
        <v>71</v>
      </c>
      <c r="B43" s="276">
        <v>30</v>
      </c>
      <c r="C43" s="277"/>
      <c r="D43" s="276">
        <v>30</v>
      </c>
      <c r="E43" s="277"/>
      <c r="F43" s="276">
        <v>21</v>
      </c>
      <c r="G43" s="277"/>
    </row>
    <row r="44" spans="1:7" ht="26.25" customHeight="1">
      <c r="A44" s="74" t="s">
        <v>73</v>
      </c>
      <c r="B44" s="276">
        <v>0</v>
      </c>
      <c r="C44" s="277"/>
      <c r="D44" s="276">
        <v>2</v>
      </c>
      <c r="E44" s="277"/>
      <c r="F44" s="276">
        <v>1</v>
      </c>
      <c r="G44" s="277"/>
    </row>
    <row r="45" spans="1:7" ht="30.75" customHeight="1">
      <c r="A45" s="74" t="s">
        <v>76</v>
      </c>
      <c r="B45" s="276">
        <v>0</v>
      </c>
      <c r="C45" s="277"/>
      <c r="D45" s="276">
        <v>0</v>
      </c>
      <c r="E45" s="277"/>
      <c r="F45" s="276">
        <v>0</v>
      </c>
      <c r="G45" s="277"/>
    </row>
    <row r="46" spans="1:7" ht="30" customHeight="1">
      <c r="A46" s="74" t="s">
        <v>74</v>
      </c>
      <c r="B46" s="276">
        <v>18</v>
      </c>
      <c r="C46" s="277"/>
      <c r="D46" s="276">
        <v>21</v>
      </c>
      <c r="E46" s="277"/>
      <c r="F46" s="276">
        <v>20</v>
      </c>
      <c r="G46" s="277"/>
    </row>
    <row r="47" spans="1:7" ht="16.5" customHeight="1">
      <c r="A47" s="75" t="s">
        <v>67</v>
      </c>
      <c r="B47" s="280">
        <v>461</v>
      </c>
      <c r="C47" s="281"/>
      <c r="D47" s="280">
        <v>521</v>
      </c>
      <c r="E47" s="281"/>
      <c r="F47" s="280">
        <v>356</v>
      </c>
      <c r="G47" s="281"/>
    </row>
  </sheetData>
  <sheetProtection/>
  <mergeCells count="73">
    <mergeCell ref="B46:C46"/>
    <mergeCell ref="D46:E46"/>
    <mergeCell ref="F46:G46"/>
    <mergeCell ref="B47:C47"/>
    <mergeCell ref="D47:E47"/>
    <mergeCell ref="F47:G47"/>
    <mergeCell ref="B44:C44"/>
    <mergeCell ref="D44:E44"/>
    <mergeCell ref="F44:G44"/>
    <mergeCell ref="B45:C45"/>
    <mergeCell ref="D45:E45"/>
    <mergeCell ref="F45:G45"/>
    <mergeCell ref="B42:C42"/>
    <mergeCell ref="D42:E42"/>
    <mergeCell ref="F42:G42"/>
    <mergeCell ref="B43:C43"/>
    <mergeCell ref="D43:E43"/>
    <mergeCell ref="F43:G43"/>
    <mergeCell ref="B40:C40"/>
    <mergeCell ref="D40:E40"/>
    <mergeCell ref="F40:G40"/>
    <mergeCell ref="B41:C41"/>
    <mergeCell ref="D41:E41"/>
    <mergeCell ref="F41:G41"/>
    <mergeCell ref="B37:C37"/>
    <mergeCell ref="D37:E37"/>
    <mergeCell ref="F37:G37"/>
    <mergeCell ref="B39:C39"/>
    <mergeCell ref="D39:E39"/>
    <mergeCell ref="F39:G39"/>
    <mergeCell ref="F38:G38"/>
    <mergeCell ref="B38:C38"/>
    <mergeCell ref="D38:E38"/>
    <mergeCell ref="B31:C31"/>
    <mergeCell ref="D31:E31"/>
    <mergeCell ref="B32:C32"/>
    <mergeCell ref="D32:E32"/>
    <mergeCell ref="A34:H34"/>
    <mergeCell ref="B36:C36"/>
    <mergeCell ref="D36:E36"/>
    <mergeCell ref="F36:G36"/>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A17:H17"/>
    <mergeCell ref="A19:A20"/>
    <mergeCell ref="B19:C20"/>
    <mergeCell ref="D19:E20"/>
    <mergeCell ref="B21:C21"/>
    <mergeCell ref="D21:E21"/>
    <mergeCell ref="A3:H3"/>
    <mergeCell ref="B5:B11"/>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G59"/>
  <sheetViews>
    <sheetView showGridLines="0" zoomScalePageLayoutView="0" workbookViewId="0" topLeftCell="A1">
      <selection activeCell="A1" sqref="A1:G1"/>
    </sheetView>
  </sheetViews>
  <sheetFormatPr defaultColWidth="11.421875" defaultRowHeight="12.75"/>
  <cols>
    <col min="1" max="3" width="11.421875" style="2" customWidth="1"/>
    <col min="4" max="4" width="9.57421875" style="2" customWidth="1"/>
    <col min="5" max="6" width="25.7109375" style="2" customWidth="1"/>
    <col min="7" max="7" width="4.00390625" style="2" customWidth="1"/>
    <col min="8" max="16384" width="11.421875" style="2" customWidth="1"/>
  </cols>
  <sheetData>
    <row r="1" spans="1:7" ht="11.25">
      <c r="A1" s="214" t="s">
        <v>227</v>
      </c>
      <c r="B1" s="214"/>
      <c r="C1" s="214"/>
      <c r="D1" s="214"/>
      <c r="E1" s="214"/>
      <c r="F1" s="214"/>
      <c r="G1" s="214"/>
    </row>
    <row r="3" spans="1:6" ht="12.75" customHeight="1">
      <c r="A3" s="223" t="s">
        <v>85</v>
      </c>
      <c r="B3" s="223"/>
      <c r="C3" s="223"/>
      <c r="D3" s="223"/>
      <c r="E3" s="223"/>
      <c r="F3" s="223"/>
    </row>
    <row r="4" spans="1:4" ht="8.25" customHeight="1">
      <c r="A4" s="41"/>
      <c r="B4" s="41"/>
      <c r="C4" s="41"/>
      <c r="D4" s="41"/>
    </row>
    <row r="5" spans="1:6" ht="27.75" customHeight="1">
      <c r="A5" s="304"/>
      <c r="B5" s="304"/>
      <c r="C5" s="304"/>
      <c r="D5" s="304"/>
      <c r="E5" s="42" t="s">
        <v>329</v>
      </c>
      <c r="F5" s="42" t="s">
        <v>63</v>
      </c>
    </row>
    <row r="6" spans="1:6" ht="11.25">
      <c r="A6" s="224" t="s">
        <v>86</v>
      </c>
      <c r="B6" s="244"/>
      <c r="C6" s="244"/>
      <c r="D6" s="225"/>
      <c r="E6" s="43">
        <v>0</v>
      </c>
      <c r="F6" s="44">
        <v>0.1</v>
      </c>
    </row>
    <row r="7" spans="1:6" ht="11.25">
      <c r="A7" s="226" t="s">
        <v>87</v>
      </c>
      <c r="B7" s="295"/>
      <c r="C7" s="295"/>
      <c r="D7" s="227"/>
      <c r="E7" s="43">
        <v>0</v>
      </c>
      <c r="F7" s="45">
        <v>0</v>
      </c>
    </row>
    <row r="8" spans="1:6" ht="11.25" customHeight="1">
      <c r="A8" s="226" t="s">
        <v>88</v>
      </c>
      <c r="B8" s="295"/>
      <c r="C8" s="295"/>
      <c r="D8" s="227"/>
      <c r="E8" s="43">
        <v>0</v>
      </c>
      <c r="F8" s="45">
        <v>0</v>
      </c>
    </row>
    <row r="9" spans="1:6" ht="16.5" customHeight="1">
      <c r="A9" s="226" t="s">
        <v>315</v>
      </c>
      <c r="B9" s="295"/>
      <c r="C9" s="295"/>
      <c r="D9" s="227"/>
      <c r="E9" s="43">
        <v>0.3</v>
      </c>
      <c r="F9" s="45">
        <v>0.3</v>
      </c>
    </row>
    <row r="10" spans="1:6" ht="11.25">
      <c r="A10" s="226" t="s">
        <v>89</v>
      </c>
      <c r="B10" s="295"/>
      <c r="C10" s="295"/>
      <c r="D10" s="227"/>
      <c r="E10" s="43">
        <v>1.3</v>
      </c>
      <c r="F10" s="45">
        <v>1.3</v>
      </c>
    </row>
    <row r="11" spans="1:6" ht="13.5" customHeight="1">
      <c r="A11" s="226" t="s">
        <v>90</v>
      </c>
      <c r="B11" s="295"/>
      <c r="C11" s="295"/>
      <c r="D11" s="227"/>
      <c r="E11" s="43">
        <v>85.3</v>
      </c>
      <c r="F11" s="45">
        <v>81.7</v>
      </c>
    </row>
    <row r="12" spans="1:6" ht="13.5" customHeight="1">
      <c r="A12" s="226" t="s">
        <v>91</v>
      </c>
      <c r="B12" s="295"/>
      <c r="C12" s="295"/>
      <c r="D12" s="227"/>
      <c r="E12" s="43">
        <v>0.4</v>
      </c>
      <c r="F12" s="45">
        <v>0.5</v>
      </c>
    </row>
    <row r="13" spans="1:6" ht="11.25">
      <c r="A13" s="226" t="s">
        <v>92</v>
      </c>
      <c r="B13" s="295"/>
      <c r="C13" s="295"/>
      <c r="D13" s="227"/>
      <c r="E13" s="43">
        <v>1.2</v>
      </c>
      <c r="F13" s="45">
        <v>0.9</v>
      </c>
    </row>
    <row r="14" spans="1:6" ht="11.25">
      <c r="A14" s="226" t="s">
        <v>93</v>
      </c>
      <c r="B14" s="295"/>
      <c r="C14" s="295"/>
      <c r="D14" s="227"/>
      <c r="E14" s="43">
        <v>0.7</v>
      </c>
      <c r="F14" s="45">
        <v>0.4</v>
      </c>
    </row>
    <row r="15" spans="1:6" ht="11.25">
      <c r="A15" s="226" t="s">
        <v>94</v>
      </c>
      <c r="B15" s="295"/>
      <c r="C15" s="295"/>
      <c r="D15" s="227"/>
      <c r="E15" s="43">
        <v>0.6</v>
      </c>
      <c r="F15" s="45">
        <v>1.5</v>
      </c>
    </row>
    <row r="16" spans="1:6" ht="11.25">
      <c r="A16" s="226" t="s">
        <v>95</v>
      </c>
      <c r="B16" s="295"/>
      <c r="C16" s="295"/>
      <c r="D16" s="227"/>
      <c r="E16" s="43">
        <v>3.6</v>
      </c>
      <c r="F16" s="45">
        <v>8.5</v>
      </c>
    </row>
    <row r="17" spans="1:6" ht="11.25">
      <c r="A17" s="226" t="s">
        <v>96</v>
      </c>
      <c r="B17" s="295"/>
      <c r="C17" s="295"/>
      <c r="D17" s="227"/>
      <c r="E17" s="43">
        <v>0.9</v>
      </c>
      <c r="F17" s="45">
        <v>1.6</v>
      </c>
    </row>
    <row r="18" spans="1:6" ht="11.25">
      <c r="A18" s="226" t="s">
        <v>97</v>
      </c>
      <c r="B18" s="295"/>
      <c r="C18" s="295"/>
      <c r="D18" s="227"/>
      <c r="E18" s="43">
        <v>1.3</v>
      </c>
      <c r="F18" s="45">
        <v>1.4</v>
      </c>
    </row>
    <row r="19" spans="1:6" ht="11.25">
      <c r="A19" s="226" t="s">
        <v>98</v>
      </c>
      <c r="B19" s="295"/>
      <c r="C19" s="295"/>
      <c r="D19" s="227"/>
      <c r="E19" s="43">
        <v>0</v>
      </c>
      <c r="F19" s="45">
        <v>0.1</v>
      </c>
    </row>
    <row r="20" spans="1:6" ht="11.25">
      <c r="A20" s="228" t="s">
        <v>1</v>
      </c>
      <c r="B20" s="232"/>
      <c r="C20" s="232"/>
      <c r="D20" s="229"/>
      <c r="E20" s="43">
        <v>4.2</v>
      </c>
      <c r="F20" s="46">
        <v>1.8</v>
      </c>
    </row>
    <row r="21" spans="1:6" ht="11.25">
      <c r="A21" s="301" t="s">
        <v>0</v>
      </c>
      <c r="B21" s="302"/>
      <c r="C21" s="302"/>
      <c r="D21" s="303"/>
      <c r="E21" s="47">
        <f>SUM(E6:E20)</f>
        <v>99.8</v>
      </c>
      <c r="F21" s="47">
        <f>SUM(F6:F20)</f>
        <v>100.10000000000001</v>
      </c>
    </row>
    <row r="22" spans="1:6" ht="11.25">
      <c r="A22" s="298" t="s">
        <v>21</v>
      </c>
      <c r="B22" s="299"/>
      <c r="C22" s="299"/>
      <c r="D22" s="300"/>
      <c r="E22" s="48">
        <v>667</v>
      </c>
      <c r="F22" s="48">
        <v>1956</v>
      </c>
    </row>
    <row r="23" ht="16.5" customHeight="1"/>
    <row r="24" spans="1:6" ht="12.75" customHeight="1">
      <c r="A24" s="223" t="s">
        <v>99</v>
      </c>
      <c r="B24" s="223"/>
      <c r="C24" s="223"/>
      <c r="D24" s="223"/>
      <c r="E24" s="223"/>
      <c r="F24" s="223"/>
    </row>
    <row r="25" ht="8.25" customHeight="1"/>
    <row r="26" spans="1:6" ht="25.5" customHeight="1">
      <c r="A26" s="34"/>
      <c r="B26" s="34"/>
      <c r="E26" s="42" t="s">
        <v>329</v>
      </c>
      <c r="F26" s="42" t="s">
        <v>63</v>
      </c>
    </row>
    <row r="27" spans="1:6" ht="11.25">
      <c r="A27" s="251" t="s">
        <v>100</v>
      </c>
      <c r="B27" s="296"/>
      <c r="C27" s="296"/>
      <c r="D27" s="252"/>
      <c r="E27" s="49">
        <v>5.3</v>
      </c>
      <c r="F27" s="50">
        <v>5.9</v>
      </c>
    </row>
    <row r="28" spans="1:6" ht="11.25">
      <c r="A28" s="253" t="s">
        <v>101</v>
      </c>
      <c r="B28" s="243"/>
      <c r="C28" s="243"/>
      <c r="D28" s="254"/>
      <c r="E28" s="49">
        <v>17.1</v>
      </c>
      <c r="F28" s="51">
        <v>15.4</v>
      </c>
    </row>
    <row r="29" spans="1:6" ht="11.25">
      <c r="A29" s="253" t="s">
        <v>102</v>
      </c>
      <c r="B29" s="243"/>
      <c r="C29" s="243"/>
      <c r="D29" s="254"/>
      <c r="E29" s="49">
        <v>64</v>
      </c>
      <c r="F29" s="51">
        <v>67.1</v>
      </c>
    </row>
    <row r="30" spans="1:6" ht="11.25">
      <c r="A30" s="253" t="s">
        <v>103</v>
      </c>
      <c r="B30" s="243"/>
      <c r="C30" s="243"/>
      <c r="D30" s="254"/>
      <c r="E30" s="49">
        <v>0.6</v>
      </c>
      <c r="F30" s="51">
        <v>0.7</v>
      </c>
    </row>
    <row r="31" spans="1:6" ht="11.25">
      <c r="A31" s="253" t="s">
        <v>104</v>
      </c>
      <c r="B31" s="243"/>
      <c r="C31" s="243"/>
      <c r="D31" s="254"/>
      <c r="E31" s="49">
        <v>1.3</v>
      </c>
      <c r="F31" s="51">
        <v>0.7</v>
      </c>
    </row>
    <row r="32" spans="1:6" ht="11.25">
      <c r="A32" s="253" t="s">
        <v>105</v>
      </c>
      <c r="B32" s="243"/>
      <c r="C32" s="243"/>
      <c r="D32" s="254"/>
      <c r="E32" s="49">
        <v>1.1</v>
      </c>
      <c r="F32" s="51">
        <v>0.7</v>
      </c>
    </row>
    <row r="33" spans="1:6" ht="11.25">
      <c r="A33" s="253" t="s">
        <v>106</v>
      </c>
      <c r="B33" s="243"/>
      <c r="C33" s="243"/>
      <c r="D33" s="254"/>
      <c r="E33" s="49">
        <v>0.6</v>
      </c>
      <c r="F33" s="51">
        <v>0.4</v>
      </c>
    </row>
    <row r="34" spans="1:6" ht="11.25">
      <c r="A34" s="253" t="s">
        <v>107</v>
      </c>
      <c r="B34" s="243"/>
      <c r="C34" s="243"/>
      <c r="D34" s="254"/>
      <c r="E34" s="49">
        <v>7.7</v>
      </c>
      <c r="F34" s="51">
        <v>7.2</v>
      </c>
    </row>
    <row r="35" spans="1:6" ht="11.25">
      <c r="A35" s="253" t="s">
        <v>108</v>
      </c>
      <c r="B35" s="243"/>
      <c r="C35" s="243"/>
      <c r="D35" s="254"/>
      <c r="E35" s="49">
        <v>0</v>
      </c>
      <c r="F35" s="51">
        <v>0</v>
      </c>
    </row>
    <row r="36" spans="1:6" ht="11.25">
      <c r="A36" s="253" t="s">
        <v>109</v>
      </c>
      <c r="B36" s="243"/>
      <c r="C36" s="243"/>
      <c r="D36" s="254"/>
      <c r="E36" s="49">
        <v>0</v>
      </c>
      <c r="F36" s="51">
        <v>0</v>
      </c>
    </row>
    <row r="37" spans="1:6" ht="11.25">
      <c r="A37" s="253" t="s">
        <v>110</v>
      </c>
      <c r="B37" s="243"/>
      <c r="C37" s="243"/>
      <c r="D37" s="254"/>
      <c r="E37" s="49">
        <v>0.6</v>
      </c>
      <c r="F37" s="51">
        <v>0.5</v>
      </c>
    </row>
    <row r="38" spans="1:6" ht="11.25">
      <c r="A38" s="255" t="s">
        <v>1</v>
      </c>
      <c r="B38" s="288"/>
      <c r="C38" s="288"/>
      <c r="D38" s="256"/>
      <c r="E38" s="49">
        <v>1.6</v>
      </c>
      <c r="F38" s="52">
        <v>1.3</v>
      </c>
    </row>
    <row r="39" spans="1:6" ht="11.25">
      <c r="A39" s="289" t="s">
        <v>0</v>
      </c>
      <c r="B39" s="290"/>
      <c r="C39" s="290"/>
      <c r="D39" s="291"/>
      <c r="E39" s="47">
        <f>SUM(E27:E38)</f>
        <v>99.89999999999998</v>
      </c>
      <c r="F39" s="47">
        <f>SUM(F27:F38)</f>
        <v>99.9</v>
      </c>
    </row>
    <row r="40" spans="1:6" ht="11.25">
      <c r="A40" s="292" t="s">
        <v>21</v>
      </c>
      <c r="B40" s="293"/>
      <c r="C40" s="293"/>
      <c r="D40" s="294"/>
      <c r="E40" s="48">
        <v>625</v>
      </c>
      <c r="F40" s="48">
        <v>1879</v>
      </c>
    </row>
    <row r="41" ht="16.5" customHeight="1"/>
    <row r="42" spans="1:6" ht="12.75" customHeight="1">
      <c r="A42" s="223" t="s">
        <v>82</v>
      </c>
      <c r="B42" s="223"/>
      <c r="C42" s="223"/>
      <c r="D42" s="223"/>
      <c r="E42" s="223"/>
      <c r="F42" s="223"/>
    </row>
    <row r="43" spans="1:6" ht="8.25" customHeight="1">
      <c r="A43" s="53"/>
      <c r="B43" s="53"/>
      <c r="C43" s="53"/>
      <c r="D43" s="53"/>
      <c r="E43" s="53"/>
      <c r="F43" s="53"/>
    </row>
    <row r="44" spans="1:6" ht="21.75" customHeight="1">
      <c r="A44" s="297"/>
      <c r="B44" s="297"/>
      <c r="C44" s="297"/>
      <c r="D44" s="54"/>
      <c r="E44" s="42" t="s">
        <v>329</v>
      </c>
      <c r="F44" s="42" t="s">
        <v>63</v>
      </c>
    </row>
    <row r="45" spans="1:6" ht="11.25">
      <c r="A45" s="251" t="s">
        <v>111</v>
      </c>
      <c r="B45" s="296"/>
      <c r="C45" s="296"/>
      <c r="D45" s="252"/>
      <c r="E45" s="55">
        <v>3.6</v>
      </c>
      <c r="F45" s="56">
        <v>2.5</v>
      </c>
    </row>
    <row r="46" spans="1:6" ht="11.25">
      <c r="A46" s="253" t="s">
        <v>77</v>
      </c>
      <c r="B46" s="243"/>
      <c r="C46" s="243"/>
      <c r="D46" s="254"/>
      <c r="E46" s="55">
        <v>76</v>
      </c>
      <c r="F46" s="57">
        <v>69.6</v>
      </c>
    </row>
    <row r="47" spans="1:6" ht="11.25">
      <c r="A47" s="253" t="s">
        <v>112</v>
      </c>
      <c r="B47" s="243"/>
      <c r="C47" s="243"/>
      <c r="D47" s="254"/>
      <c r="E47" s="55">
        <v>11.1</v>
      </c>
      <c r="F47" s="57">
        <v>11</v>
      </c>
    </row>
    <row r="48" spans="1:6" ht="27.75" customHeight="1">
      <c r="A48" s="226" t="s">
        <v>113</v>
      </c>
      <c r="B48" s="295"/>
      <c r="C48" s="295"/>
      <c r="D48" s="227"/>
      <c r="E48" s="55">
        <v>4.3</v>
      </c>
      <c r="F48" s="57">
        <v>10.2</v>
      </c>
    </row>
    <row r="49" spans="1:6" ht="11.25">
      <c r="A49" s="253" t="s">
        <v>114</v>
      </c>
      <c r="B49" s="243"/>
      <c r="C49" s="243"/>
      <c r="D49" s="254"/>
      <c r="E49" s="55">
        <v>0.3</v>
      </c>
      <c r="F49" s="57">
        <v>0.4</v>
      </c>
    </row>
    <row r="50" spans="1:6" ht="11.25">
      <c r="A50" s="253" t="s">
        <v>9</v>
      </c>
      <c r="B50" s="243"/>
      <c r="C50" s="243"/>
      <c r="D50" s="254"/>
      <c r="E50" s="55">
        <v>1.9</v>
      </c>
      <c r="F50" s="57">
        <v>2.7</v>
      </c>
    </row>
    <row r="51" spans="1:6" ht="27.75" customHeight="1">
      <c r="A51" s="226" t="s">
        <v>115</v>
      </c>
      <c r="B51" s="295"/>
      <c r="C51" s="295"/>
      <c r="D51" s="227"/>
      <c r="E51" s="55">
        <v>0</v>
      </c>
      <c r="F51" s="57">
        <v>0</v>
      </c>
    </row>
    <row r="52" spans="1:6" ht="11.25">
      <c r="A52" s="253" t="s">
        <v>10</v>
      </c>
      <c r="B52" s="243"/>
      <c r="C52" s="243"/>
      <c r="D52" s="254"/>
      <c r="E52" s="55">
        <v>1.3</v>
      </c>
      <c r="F52" s="57">
        <v>1.5</v>
      </c>
    </row>
    <row r="53" spans="1:6" ht="11.25">
      <c r="A53" s="253" t="s">
        <v>78</v>
      </c>
      <c r="B53" s="243"/>
      <c r="C53" s="243"/>
      <c r="D53" s="254"/>
      <c r="E53" s="55">
        <v>0.1</v>
      </c>
      <c r="F53" s="57">
        <v>0.2</v>
      </c>
    </row>
    <row r="54" spans="1:6" ht="11.25">
      <c r="A54" s="253" t="s">
        <v>79</v>
      </c>
      <c r="B54" s="243"/>
      <c r="C54" s="243"/>
      <c r="D54" s="254"/>
      <c r="E54" s="55">
        <v>0.6</v>
      </c>
      <c r="F54" s="57">
        <v>0.6</v>
      </c>
    </row>
    <row r="55" spans="1:6" ht="11.25">
      <c r="A55" s="253" t="s">
        <v>11</v>
      </c>
      <c r="B55" s="243"/>
      <c r="C55" s="243"/>
      <c r="D55" s="254"/>
      <c r="E55" s="55">
        <v>0</v>
      </c>
      <c r="F55" s="57">
        <v>0</v>
      </c>
    </row>
    <row r="56" spans="1:6" ht="11.25">
      <c r="A56" s="253" t="s">
        <v>80</v>
      </c>
      <c r="B56" s="243"/>
      <c r="C56" s="243"/>
      <c r="D56" s="254"/>
      <c r="E56" s="55">
        <v>0.4</v>
      </c>
      <c r="F56" s="57">
        <v>0.6</v>
      </c>
    </row>
    <row r="57" spans="1:6" ht="11.25">
      <c r="A57" s="255" t="s">
        <v>1</v>
      </c>
      <c r="B57" s="288"/>
      <c r="C57" s="288"/>
      <c r="D57" s="256"/>
      <c r="E57" s="55">
        <v>0.1</v>
      </c>
      <c r="F57" s="58">
        <v>0.8</v>
      </c>
    </row>
    <row r="58" spans="1:6" ht="11.25">
      <c r="A58" s="289" t="s">
        <v>0</v>
      </c>
      <c r="B58" s="290"/>
      <c r="C58" s="290"/>
      <c r="D58" s="291"/>
      <c r="E58" s="59">
        <f>SUM(E45:E57)</f>
        <v>99.69999999999997</v>
      </c>
      <c r="F58" s="59">
        <f>SUM(F45:F57)</f>
        <v>100.1</v>
      </c>
    </row>
    <row r="59" spans="1:6" ht="11.25">
      <c r="A59" s="292" t="s">
        <v>21</v>
      </c>
      <c r="B59" s="293"/>
      <c r="C59" s="293"/>
      <c r="D59" s="294"/>
      <c r="E59" s="60">
        <v>667</v>
      </c>
      <c r="F59" s="61">
        <v>1956</v>
      </c>
    </row>
  </sheetData>
  <sheetProtection/>
  <mergeCells count="52">
    <mergeCell ref="A56:D56"/>
    <mergeCell ref="A59:D59"/>
    <mergeCell ref="A57:D57"/>
    <mergeCell ref="A58:D58"/>
    <mergeCell ref="A50:D50"/>
    <mergeCell ref="A51:D51"/>
    <mergeCell ref="A52:D52"/>
    <mergeCell ref="A53:D53"/>
    <mergeCell ref="A54:D54"/>
    <mergeCell ref="A55:D55"/>
    <mergeCell ref="A44:C44"/>
    <mergeCell ref="A45:D45"/>
    <mergeCell ref="A46:D46"/>
    <mergeCell ref="A47:D47"/>
    <mergeCell ref="A48:D48"/>
    <mergeCell ref="A49:D49"/>
    <mergeCell ref="A36:D36"/>
    <mergeCell ref="A37:D37"/>
    <mergeCell ref="A38:D38"/>
    <mergeCell ref="A39:D39"/>
    <mergeCell ref="A40:D40"/>
    <mergeCell ref="A42:F42"/>
    <mergeCell ref="A30:D30"/>
    <mergeCell ref="A31:D31"/>
    <mergeCell ref="A32:D32"/>
    <mergeCell ref="A33:D33"/>
    <mergeCell ref="A34:D34"/>
    <mergeCell ref="A35:D35"/>
    <mergeCell ref="A21:D21"/>
    <mergeCell ref="A22:D22"/>
    <mergeCell ref="A24:F24"/>
    <mergeCell ref="A27:D27"/>
    <mergeCell ref="A28:D28"/>
    <mergeCell ref="A29:D29"/>
    <mergeCell ref="A15:D15"/>
    <mergeCell ref="A16:D16"/>
    <mergeCell ref="A17:D17"/>
    <mergeCell ref="A18:D18"/>
    <mergeCell ref="A19:D19"/>
    <mergeCell ref="A20:D20"/>
    <mergeCell ref="A9:D9"/>
    <mergeCell ref="A10:D10"/>
    <mergeCell ref="A11:D11"/>
    <mergeCell ref="A12:D12"/>
    <mergeCell ref="A13:D13"/>
    <mergeCell ref="A14:D14"/>
    <mergeCell ref="A3:F3"/>
    <mergeCell ref="A5:D5"/>
    <mergeCell ref="A6:D6"/>
    <mergeCell ref="A7:D7"/>
    <mergeCell ref="A8:D8"/>
    <mergeCell ref="A1:G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F1"/>
    </sheetView>
  </sheetViews>
  <sheetFormatPr defaultColWidth="11.421875" defaultRowHeight="12.75"/>
  <cols>
    <col min="1" max="1" width="40.28125" style="2" customWidth="1"/>
    <col min="2" max="2" width="12.421875" style="2" customWidth="1"/>
    <col min="3" max="3" width="13.57421875" style="2" customWidth="1"/>
    <col min="4" max="4" width="11.421875" style="2" customWidth="1"/>
    <col min="5" max="5" width="10.8515625" style="2" customWidth="1"/>
    <col min="6" max="6" width="2.57421875" style="2" customWidth="1"/>
    <col min="7" max="16384" width="11.421875" style="2" customWidth="1"/>
  </cols>
  <sheetData>
    <row r="1" spans="1:7" ht="11.25">
      <c r="A1" s="214" t="s">
        <v>228</v>
      </c>
      <c r="B1" s="214"/>
      <c r="C1" s="214"/>
      <c r="D1" s="214"/>
      <c r="E1" s="214"/>
      <c r="F1" s="214"/>
      <c r="G1" s="151"/>
    </row>
    <row r="3" spans="1:6" ht="12.75" customHeight="1">
      <c r="A3" s="223" t="s">
        <v>62</v>
      </c>
      <c r="B3" s="223"/>
      <c r="C3" s="223"/>
      <c r="D3" s="223"/>
      <c r="E3" s="223"/>
      <c r="F3" s="6"/>
    </row>
    <row r="4" ht="8.25" customHeight="1"/>
    <row r="5" spans="2:5" ht="24" customHeight="1">
      <c r="B5" s="307" t="s">
        <v>329</v>
      </c>
      <c r="C5" s="308"/>
      <c r="D5" s="307" t="s">
        <v>63</v>
      </c>
      <c r="E5" s="308"/>
    </row>
    <row r="6" spans="1:5" ht="16.5" customHeight="1">
      <c r="A6" s="79"/>
      <c r="B6" s="7" t="s">
        <v>13</v>
      </c>
      <c r="C6" s="7" t="s">
        <v>14</v>
      </c>
      <c r="D6" s="7" t="s">
        <v>13</v>
      </c>
      <c r="E6" s="7" t="s">
        <v>14</v>
      </c>
    </row>
    <row r="7" spans="1:5" ht="17.25" customHeight="1">
      <c r="A7" s="10" t="s">
        <v>2</v>
      </c>
      <c r="B7" s="49">
        <v>1.8</v>
      </c>
      <c r="C7" s="50">
        <v>1</v>
      </c>
      <c r="D7" s="49">
        <v>2.3</v>
      </c>
      <c r="E7" s="50">
        <v>0.7</v>
      </c>
    </row>
    <row r="8" spans="1:5" ht="17.25" customHeight="1">
      <c r="A8" s="74" t="s">
        <v>3</v>
      </c>
      <c r="B8" s="49">
        <v>12</v>
      </c>
      <c r="C8" s="51">
        <v>3.6</v>
      </c>
      <c r="D8" s="49">
        <v>11.7</v>
      </c>
      <c r="E8" s="51">
        <v>3</v>
      </c>
    </row>
    <row r="9" spans="1:5" ht="17.25" customHeight="1">
      <c r="A9" s="74" t="s">
        <v>4</v>
      </c>
      <c r="B9" s="49">
        <v>30.6</v>
      </c>
      <c r="C9" s="51">
        <v>20.5</v>
      </c>
      <c r="D9" s="49">
        <v>33</v>
      </c>
      <c r="E9" s="51">
        <v>19.8</v>
      </c>
    </row>
    <row r="10" spans="1:5" ht="17.25" customHeight="1">
      <c r="A10" s="74" t="s">
        <v>5</v>
      </c>
      <c r="B10" s="49">
        <v>13.9</v>
      </c>
      <c r="C10" s="51">
        <v>22.6</v>
      </c>
      <c r="D10" s="49">
        <v>13.3</v>
      </c>
      <c r="E10" s="51">
        <v>18.9</v>
      </c>
    </row>
    <row r="11" spans="1:5" ht="17.25" customHeight="1">
      <c r="A11" s="74" t="s">
        <v>6</v>
      </c>
      <c r="B11" s="49">
        <v>13.6</v>
      </c>
      <c r="C11" s="51">
        <v>24.6</v>
      </c>
      <c r="D11" s="49">
        <v>16.3</v>
      </c>
      <c r="E11" s="51">
        <v>28.5</v>
      </c>
    </row>
    <row r="12" spans="1:5" ht="17.25" customHeight="1">
      <c r="A12" s="74" t="s">
        <v>7</v>
      </c>
      <c r="B12" s="49">
        <v>5.2</v>
      </c>
      <c r="C12" s="51">
        <v>1.2</v>
      </c>
      <c r="D12" s="49">
        <v>6.6</v>
      </c>
      <c r="E12" s="51">
        <v>2.2</v>
      </c>
    </row>
    <row r="13" spans="1:5" ht="17.25" customHeight="1">
      <c r="A13" s="80" t="s">
        <v>8</v>
      </c>
      <c r="B13" s="49">
        <v>3.9</v>
      </c>
      <c r="C13" s="51">
        <v>9</v>
      </c>
      <c r="D13" s="49">
        <v>3.7</v>
      </c>
      <c r="E13" s="51">
        <v>7</v>
      </c>
    </row>
    <row r="14" spans="1:5" ht="17.25" customHeight="1">
      <c r="A14" s="14" t="s">
        <v>1</v>
      </c>
      <c r="B14" s="49">
        <v>18.9</v>
      </c>
      <c r="C14" s="52">
        <v>17.4</v>
      </c>
      <c r="D14" s="49">
        <v>13.2</v>
      </c>
      <c r="E14" s="52">
        <v>20</v>
      </c>
    </row>
    <row r="15" spans="1:5" ht="15.75" customHeight="1">
      <c r="A15" s="81" t="s">
        <v>20</v>
      </c>
      <c r="B15" s="47">
        <f>SUM(B7:B14)</f>
        <v>99.9</v>
      </c>
      <c r="C15" s="47">
        <f>SUM(C7:C14)</f>
        <v>99.9</v>
      </c>
      <c r="D15" s="47">
        <f>SUM(D7:D14)</f>
        <v>100.1</v>
      </c>
      <c r="E15" s="47">
        <f>SUM(E7:E14)</f>
        <v>100.10000000000001</v>
      </c>
    </row>
    <row r="16" spans="1:5" ht="15.75" customHeight="1">
      <c r="A16" s="82" t="s">
        <v>21</v>
      </c>
      <c r="B16" s="83">
        <v>667</v>
      </c>
      <c r="C16" s="83">
        <v>667</v>
      </c>
      <c r="D16" s="83">
        <v>1956</v>
      </c>
      <c r="E16" s="83">
        <v>1956</v>
      </c>
    </row>
    <row r="17" ht="16.5" customHeight="1"/>
    <row r="18" spans="1:6" ht="12.75" customHeight="1">
      <c r="A18" s="223" t="s">
        <v>57</v>
      </c>
      <c r="B18" s="223"/>
      <c r="C18" s="223"/>
      <c r="D18" s="223"/>
      <c r="E18" s="223"/>
      <c r="F18" s="6"/>
    </row>
    <row r="19" ht="8.25" customHeight="1"/>
    <row r="20" spans="2:5" ht="21.75" customHeight="1">
      <c r="B20" s="307" t="s">
        <v>329</v>
      </c>
      <c r="C20" s="308"/>
      <c r="D20" s="307" t="s">
        <v>64</v>
      </c>
      <c r="E20" s="308"/>
    </row>
    <row r="21" spans="1:5" ht="17.25" customHeight="1">
      <c r="A21" s="10" t="s">
        <v>32</v>
      </c>
      <c r="B21" s="315">
        <v>93.6</v>
      </c>
      <c r="C21" s="315"/>
      <c r="D21" s="305">
        <v>86.5</v>
      </c>
      <c r="E21" s="306"/>
    </row>
    <row r="22" spans="1:5" ht="17.25" customHeight="1">
      <c r="A22" s="80" t="s">
        <v>33</v>
      </c>
      <c r="B22" s="315">
        <v>0.9</v>
      </c>
      <c r="C22" s="315"/>
      <c r="D22" s="311">
        <v>0.7</v>
      </c>
      <c r="E22" s="312"/>
    </row>
    <row r="23" spans="1:5" ht="17.25" customHeight="1">
      <c r="A23" s="80" t="s">
        <v>12</v>
      </c>
      <c r="B23" s="315">
        <v>0</v>
      </c>
      <c r="C23" s="315"/>
      <c r="D23" s="311">
        <v>0.1</v>
      </c>
      <c r="E23" s="312"/>
    </row>
    <row r="24" spans="1:5" ht="17.25" customHeight="1">
      <c r="A24" s="80" t="s">
        <v>34</v>
      </c>
      <c r="B24" s="315">
        <v>0</v>
      </c>
      <c r="C24" s="315"/>
      <c r="D24" s="311">
        <v>0.2</v>
      </c>
      <c r="E24" s="312"/>
    </row>
    <row r="25" spans="1:5" ht="17.25" customHeight="1">
      <c r="A25" s="80" t="s">
        <v>35</v>
      </c>
      <c r="B25" s="315">
        <v>0</v>
      </c>
      <c r="C25" s="315"/>
      <c r="D25" s="311">
        <v>0</v>
      </c>
      <c r="E25" s="312"/>
    </row>
    <row r="26" spans="1:5" ht="17.25" customHeight="1">
      <c r="A26" s="80" t="s">
        <v>36</v>
      </c>
      <c r="B26" s="315">
        <v>0</v>
      </c>
      <c r="C26" s="315"/>
      <c r="D26" s="311">
        <v>0</v>
      </c>
      <c r="E26" s="312"/>
    </row>
    <row r="27" spans="1:5" ht="17.25" customHeight="1">
      <c r="A27" s="80" t="s">
        <v>37</v>
      </c>
      <c r="B27" s="315">
        <v>0.1</v>
      </c>
      <c r="C27" s="315"/>
      <c r="D27" s="311">
        <v>0.1</v>
      </c>
      <c r="E27" s="312"/>
    </row>
    <row r="28" spans="1:5" ht="17.25" customHeight="1">
      <c r="A28" s="80" t="s">
        <v>38</v>
      </c>
      <c r="B28" s="315">
        <v>0.3</v>
      </c>
      <c r="C28" s="315"/>
      <c r="D28" s="311">
        <v>0.1</v>
      </c>
      <c r="E28" s="312"/>
    </row>
    <row r="29" spans="1:5" ht="17.25" customHeight="1">
      <c r="A29" s="80" t="s">
        <v>39</v>
      </c>
      <c r="B29" s="315">
        <v>0</v>
      </c>
      <c r="C29" s="315"/>
      <c r="D29" s="311">
        <v>0</v>
      </c>
      <c r="E29" s="312"/>
    </row>
    <row r="30" spans="1:5" ht="17.25" customHeight="1">
      <c r="A30" s="80" t="s">
        <v>40</v>
      </c>
      <c r="B30" s="315">
        <v>0</v>
      </c>
      <c r="C30" s="315"/>
      <c r="D30" s="311">
        <v>0</v>
      </c>
      <c r="E30" s="312"/>
    </row>
    <row r="31" spans="1:5" ht="17.25" customHeight="1">
      <c r="A31" s="80" t="s">
        <v>41</v>
      </c>
      <c r="B31" s="315">
        <v>0</v>
      </c>
      <c r="C31" s="315"/>
      <c r="D31" s="311">
        <v>0</v>
      </c>
      <c r="E31" s="312"/>
    </row>
    <row r="32" spans="1:5" ht="17.25" customHeight="1">
      <c r="A32" s="80" t="s">
        <v>42</v>
      </c>
      <c r="B32" s="315">
        <v>0</v>
      </c>
      <c r="C32" s="315"/>
      <c r="D32" s="311">
        <v>0.2</v>
      </c>
      <c r="E32" s="312"/>
    </row>
    <row r="33" spans="1:5" ht="17.25" customHeight="1">
      <c r="A33" s="80" t="s">
        <v>43</v>
      </c>
      <c r="B33" s="315">
        <v>0</v>
      </c>
      <c r="C33" s="315"/>
      <c r="D33" s="311">
        <v>0.2</v>
      </c>
      <c r="E33" s="312"/>
    </row>
    <row r="34" spans="1:5" ht="17.25" customHeight="1">
      <c r="A34" s="80" t="s">
        <v>44</v>
      </c>
      <c r="B34" s="315">
        <v>0.1</v>
      </c>
      <c r="C34" s="315"/>
      <c r="D34" s="311">
        <v>0.4</v>
      </c>
      <c r="E34" s="312"/>
    </row>
    <row r="35" spans="1:5" ht="17.25" customHeight="1">
      <c r="A35" s="14" t="s">
        <v>1</v>
      </c>
      <c r="B35" s="315">
        <v>4.9</v>
      </c>
      <c r="C35" s="315"/>
      <c r="D35" s="313">
        <v>11.8</v>
      </c>
      <c r="E35" s="314"/>
    </row>
    <row r="36" spans="1:5" ht="15.75" customHeight="1">
      <c r="A36" s="81" t="s">
        <v>20</v>
      </c>
      <c r="B36" s="316">
        <f>SUM(B21:C35)</f>
        <v>99.89999999999999</v>
      </c>
      <c r="C36" s="317"/>
      <c r="D36" s="316">
        <f>SUM(D21:E35)</f>
        <v>100.3</v>
      </c>
      <c r="E36" s="317"/>
    </row>
    <row r="37" spans="1:5" ht="15.75" customHeight="1">
      <c r="A37" s="82" t="s">
        <v>21</v>
      </c>
      <c r="B37" s="309">
        <v>667</v>
      </c>
      <c r="C37" s="310"/>
      <c r="D37" s="309">
        <v>1956</v>
      </c>
      <c r="E37" s="310"/>
    </row>
  </sheetData>
  <sheetProtection/>
  <mergeCells count="41">
    <mergeCell ref="B36:C36"/>
    <mergeCell ref="D36:E36"/>
    <mergeCell ref="B37:C37"/>
    <mergeCell ref="D37:E37"/>
    <mergeCell ref="B33:C33"/>
    <mergeCell ref="D33:E33"/>
    <mergeCell ref="B34:C34"/>
    <mergeCell ref="D34:E34"/>
    <mergeCell ref="B35:C35"/>
    <mergeCell ref="D35:E35"/>
    <mergeCell ref="B30:C30"/>
    <mergeCell ref="D30:E30"/>
    <mergeCell ref="B31:C31"/>
    <mergeCell ref="D31:E31"/>
    <mergeCell ref="B32:C32"/>
    <mergeCell ref="D32:E32"/>
    <mergeCell ref="B27:C27"/>
    <mergeCell ref="D27:E27"/>
    <mergeCell ref="B28:C28"/>
    <mergeCell ref="D28:E28"/>
    <mergeCell ref="B29:C29"/>
    <mergeCell ref="D29:E29"/>
    <mergeCell ref="B24:C24"/>
    <mergeCell ref="D24:E24"/>
    <mergeCell ref="B25:C25"/>
    <mergeCell ref="D25:E25"/>
    <mergeCell ref="B26:C26"/>
    <mergeCell ref="D26:E26"/>
    <mergeCell ref="B21:C21"/>
    <mergeCell ref="D21:E21"/>
    <mergeCell ref="B22:C22"/>
    <mergeCell ref="D22:E22"/>
    <mergeCell ref="B23:C23"/>
    <mergeCell ref="D23:E23"/>
    <mergeCell ref="A1:F1"/>
    <mergeCell ref="A3:E3"/>
    <mergeCell ref="B5:C5"/>
    <mergeCell ref="D5:E5"/>
    <mergeCell ref="A18:E18"/>
    <mergeCell ref="B20:C20"/>
    <mergeCell ref="D20:E2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H49"/>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8" ht="11.25">
      <c r="A1" s="214" t="s">
        <v>229</v>
      </c>
      <c r="B1" s="214"/>
      <c r="C1" s="214"/>
      <c r="D1" s="214"/>
      <c r="E1" s="214"/>
      <c r="F1" s="214"/>
      <c r="G1" s="214"/>
      <c r="H1" s="214"/>
    </row>
    <row r="3" spans="1:7" ht="11.25">
      <c r="A3" s="223" t="s">
        <v>61</v>
      </c>
      <c r="B3" s="223"/>
      <c r="C3" s="223"/>
      <c r="D3" s="223"/>
      <c r="E3" s="223"/>
      <c r="F3" s="223"/>
      <c r="G3" s="3"/>
    </row>
    <row r="4" spans="1:7" ht="8.25" customHeight="1">
      <c r="A4" s="3"/>
      <c r="B4" s="4"/>
      <c r="C4" s="4"/>
      <c r="D4" s="5"/>
      <c r="E4" s="6"/>
      <c r="F4" s="4"/>
      <c r="G4" s="3"/>
    </row>
    <row r="5" spans="1:7" ht="11.25">
      <c r="A5" s="318" t="s">
        <v>45</v>
      </c>
      <c r="B5" s="321" t="s">
        <v>46</v>
      </c>
      <c r="C5" s="215" t="s">
        <v>54</v>
      </c>
      <c r="D5" s="217" t="s">
        <v>45</v>
      </c>
      <c r="E5" s="218"/>
      <c r="F5" s="218"/>
      <c r="G5" s="219"/>
    </row>
    <row r="6" spans="1:7" ht="11.25">
      <c r="A6" s="319"/>
      <c r="B6" s="322"/>
      <c r="C6" s="216"/>
      <c r="D6" s="7" t="s">
        <v>47</v>
      </c>
      <c r="E6" s="7" t="s">
        <v>48</v>
      </c>
      <c r="F6" s="79" t="s">
        <v>0</v>
      </c>
      <c r="G6" s="9" t="s">
        <v>49</v>
      </c>
    </row>
    <row r="7" spans="1:7" ht="15" customHeight="1">
      <c r="A7" s="319"/>
      <c r="B7" s="220" t="s">
        <v>305</v>
      </c>
      <c r="C7" s="30" t="s">
        <v>305</v>
      </c>
      <c r="D7" s="12">
        <v>1206</v>
      </c>
      <c r="E7" s="11">
        <v>11</v>
      </c>
      <c r="F7" s="32">
        <f>SUM(D7:E7)</f>
        <v>1217</v>
      </c>
      <c r="G7" s="12">
        <v>11</v>
      </c>
    </row>
    <row r="8" spans="1:7" ht="11.25">
      <c r="A8" s="319"/>
      <c r="B8" s="221"/>
      <c r="C8" s="30" t="s">
        <v>306</v>
      </c>
      <c r="D8" s="15">
        <v>3907</v>
      </c>
      <c r="E8" s="11">
        <v>39</v>
      </c>
      <c r="F8" s="33">
        <f>SUM(D8:E8)</f>
        <v>3946</v>
      </c>
      <c r="G8" s="15">
        <v>18</v>
      </c>
    </row>
    <row r="9" spans="1:7" ht="11.25">
      <c r="A9" s="319"/>
      <c r="B9" s="221"/>
      <c r="C9" s="20" t="s">
        <v>0</v>
      </c>
      <c r="D9" s="17">
        <f>SUM(D7:D8)</f>
        <v>5113</v>
      </c>
      <c r="E9" s="17">
        <f>SUM(E7:E8)</f>
        <v>50</v>
      </c>
      <c r="F9" s="17">
        <f>SUM(F7:F8)</f>
        <v>5163</v>
      </c>
      <c r="G9" s="17">
        <f>SUM(G7:G8)</f>
        <v>29</v>
      </c>
    </row>
    <row r="10" spans="1:7" ht="11.25">
      <c r="A10" s="320"/>
      <c r="B10" s="230" t="s">
        <v>317</v>
      </c>
      <c r="C10" s="231"/>
      <c r="D10" s="17">
        <f>SUM(D9)</f>
        <v>5113</v>
      </c>
      <c r="E10" s="17">
        <f>SUM(E9)</f>
        <v>50</v>
      </c>
      <c r="F10" s="17">
        <f>SUM(F9)</f>
        <v>5163</v>
      </c>
      <c r="G10" s="17">
        <f>SUM(G9)</f>
        <v>29</v>
      </c>
    </row>
    <row r="11" spans="1:7" ht="11.25">
      <c r="A11" s="78"/>
      <c r="B11" s="30" t="s">
        <v>319</v>
      </c>
      <c r="C11" s="18"/>
      <c r="D11" s="13"/>
      <c r="E11" s="13"/>
      <c r="F11" s="13"/>
      <c r="G11" s="13"/>
    </row>
    <row r="12" spans="1:7" ht="11.25">
      <c r="A12" s="23"/>
      <c r="B12" s="23"/>
      <c r="C12" s="23"/>
      <c r="D12" s="23"/>
      <c r="E12" s="23"/>
      <c r="F12" s="24"/>
      <c r="G12" s="24"/>
    </row>
    <row r="13" spans="1:7" ht="16.5" customHeight="1">
      <c r="A13" s="25"/>
      <c r="B13" s="25"/>
      <c r="C13" s="25"/>
      <c r="D13" s="7" t="s">
        <v>47</v>
      </c>
      <c r="E13" s="7" t="s">
        <v>48</v>
      </c>
      <c r="F13" s="8" t="s">
        <v>0</v>
      </c>
      <c r="G13" s="24"/>
    </row>
    <row r="14" spans="1:7" ht="11.25">
      <c r="A14" s="318" t="s">
        <v>50</v>
      </c>
      <c r="B14" s="224" t="s">
        <v>287</v>
      </c>
      <c r="C14" s="225"/>
      <c r="D14" s="36">
        <v>159</v>
      </c>
      <c r="E14" s="36">
        <v>0</v>
      </c>
      <c r="F14" s="37">
        <f>SUM(D14:E14)</f>
        <v>159</v>
      </c>
      <c r="G14" s="26"/>
    </row>
    <row r="15" spans="1:7" ht="11.25">
      <c r="A15" s="334"/>
      <c r="B15" s="255" t="s">
        <v>288</v>
      </c>
      <c r="C15" s="256"/>
      <c r="D15" s="38">
        <v>607</v>
      </c>
      <c r="E15" s="38">
        <v>5</v>
      </c>
      <c r="F15" s="39">
        <f>SUM(D15:E15)</f>
        <v>612</v>
      </c>
      <c r="G15" s="27"/>
    </row>
    <row r="16" spans="1:7" ht="11.25">
      <c r="A16" s="23"/>
      <c r="B16" s="23"/>
      <c r="C16" s="23"/>
      <c r="D16" s="23"/>
      <c r="E16" s="23"/>
      <c r="F16" s="6"/>
      <c r="G16" s="27"/>
    </row>
    <row r="17" spans="1:7" ht="11.25">
      <c r="A17" s="223" t="s">
        <v>58</v>
      </c>
      <c r="B17" s="223"/>
      <c r="C17" s="223"/>
      <c r="D17" s="223"/>
      <c r="E17" s="223"/>
      <c r="F17" s="223"/>
      <c r="G17" s="3"/>
    </row>
    <row r="18" spans="1:7" ht="8.25" customHeight="1">
      <c r="A18" s="6"/>
      <c r="B18" s="23"/>
      <c r="C18" s="23"/>
      <c r="D18" s="23"/>
      <c r="E18" s="23"/>
      <c r="F18" s="6"/>
      <c r="G18" s="27"/>
    </row>
    <row r="19" spans="1:7" ht="15.75" customHeight="1">
      <c r="A19" s="6"/>
      <c r="B19" s="23"/>
      <c r="C19" s="23"/>
      <c r="D19" s="7" t="s">
        <v>47</v>
      </c>
      <c r="E19" s="7" t="s">
        <v>48</v>
      </c>
      <c r="F19" s="8" t="s">
        <v>0</v>
      </c>
      <c r="G19" s="27"/>
    </row>
    <row r="20" spans="1:7" ht="11.25">
      <c r="A20" s="246" t="s">
        <v>309</v>
      </c>
      <c r="B20" s="247"/>
      <c r="C20" s="248"/>
      <c r="D20" s="29">
        <v>4004</v>
      </c>
      <c r="E20" s="29">
        <v>42</v>
      </c>
      <c r="F20" s="17">
        <f>SUM(D20:E20)</f>
        <v>4046</v>
      </c>
      <c r="G20" s="27"/>
    </row>
    <row r="21" spans="1:7" ht="11.25">
      <c r="A21" s="243" t="s">
        <v>310</v>
      </c>
      <c r="B21" s="243"/>
      <c r="C21" s="243"/>
      <c r="D21" s="243"/>
      <c r="E21" s="243"/>
      <c r="F21" s="243"/>
      <c r="G21" s="27"/>
    </row>
    <row r="22" spans="1:7" ht="11.25">
      <c r="A22" s="30"/>
      <c r="B22" s="31"/>
      <c r="C22" s="31"/>
      <c r="D22" s="27"/>
      <c r="E22" s="27"/>
      <c r="F22" s="27"/>
      <c r="G22" s="27"/>
    </row>
    <row r="23" spans="1:7" ht="11.25">
      <c r="A23" s="223" t="s">
        <v>59</v>
      </c>
      <c r="B23" s="223"/>
      <c r="C23" s="223"/>
      <c r="D23" s="223"/>
      <c r="E23" s="223"/>
      <c r="F23" s="223"/>
      <c r="G23" s="3"/>
    </row>
    <row r="24" spans="1:7" ht="8.25" customHeight="1">
      <c r="A24" s="3"/>
      <c r="B24" s="23"/>
      <c r="C24" s="23"/>
      <c r="D24" s="6"/>
      <c r="E24" s="4"/>
      <c r="F24" s="4"/>
      <c r="G24" s="27"/>
    </row>
    <row r="25" spans="1:7" ht="16.5" customHeight="1">
      <c r="A25" s="23"/>
      <c r="B25" s="23"/>
      <c r="C25" s="7" t="s">
        <v>54</v>
      </c>
      <c r="D25" s="7" t="s">
        <v>47</v>
      </c>
      <c r="E25" s="7" t="s">
        <v>48</v>
      </c>
      <c r="F25" s="8" t="s">
        <v>0</v>
      </c>
      <c r="G25" s="27"/>
    </row>
    <row r="26" spans="1:7" ht="11.25">
      <c r="A26" s="251" t="s">
        <v>289</v>
      </c>
      <c r="B26" s="252"/>
      <c r="C26" s="30" t="s">
        <v>305</v>
      </c>
      <c r="D26" s="12">
        <v>3368</v>
      </c>
      <c r="E26" s="11">
        <v>26</v>
      </c>
      <c r="F26" s="32">
        <f>SUM(D26:E26)</f>
        <v>3394</v>
      </c>
      <c r="G26" s="27"/>
    </row>
    <row r="27" spans="1:7" ht="11.25">
      <c r="A27" s="253"/>
      <c r="B27" s="254"/>
      <c r="C27" s="30" t="s">
        <v>306</v>
      </c>
      <c r="D27" s="15">
        <v>1488</v>
      </c>
      <c r="E27" s="11">
        <v>54</v>
      </c>
      <c r="F27" s="33">
        <f>SUM(D27:E27)</f>
        <v>1542</v>
      </c>
      <c r="G27" s="27"/>
    </row>
    <row r="28" spans="1:7" ht="11.25">
      <c r="A28" s="255"/>
      <c r="B28" s="256"/>
      <c r="C28" s="20" t="s">
        <v>0</v>
      </c>
      <c r="D28" s="17">
        <f>SUM(D26:D27)</f>
        <v>4856</v>
      </c>
      <c r="E28" s="17">
        <f>SUM(E26:E27)</f>
        <v>80</v>
      </c>
      <c r="F28" s="17">
        <f>SUM(F26:F27)</f>
        <v>4936</v>
      </c>
      <c r="G28" s="27"/>
    </row>
    <row r="29" spans="1:7" ht="11.25">
      <c r="A29" s="251" t="s">
        <v>290</v>
      </c>
      <c r="B29" s="252"/>
      <c r="C29" s="30" t="s">
        <v>305</v>
      </c>
      <c r="D29" s="12">
        <v>3093</v>
      </c>
      <c r="E29" s="11">
        <v>22</v>
      </c>
      <c r="F29" s="32">
        <f>SUM(D29:E29)</f>
        <v>3115</v>
      </c>
      <c r="G29" s="23"/>
    </row>
    <row r="30" spans="1:7" ht="11.25">
      <c r="A30" s="253"/>
      <c r="B30" s="254"/>
      <c r="C30" s="30" t="s">
        <v>306</v>
      </c>
      <c r="D30" s="15">
        <v>1230</v>
      </c>
      <c r="E30" s="11">
        <v>53</v>
      </c>
      <c r="F30" s="33">
        <f>SUM(D30:E30)</f>
        <v>1283</v>
      </c>
      <c r="G30" s="23"/>
    </row>
    <row r="31" spans="1:7" ht="11.25">
      <c r="A31" s="255"/>
      <c r="B31" s="256"/>
      <c r="C31" s="20" t="s">
        <v>0</v>
      </c>
      <c r="D31" s="17">
        <f>SUM(D29:D30)</f>
        <v>4323</v>
      </c>
      <c r="E31" s="17">
        <f>SUM(E29:E30)</f>
        <v>75</v>
      </c>
      <c r="F31" s="17">
        <f>SUM(F29:F30)</f>
        <v>4398</v>
      </c>
      <c r="G31" s="23"/>
    </row>
    <row r="32" spans="1:7" ht="12.75" customHeight="1">
      <c r="A32" s="224" t="s">
        <v>291</v>
      </c>
      <c r="B32" s="225"/>
      <c r="C32" s="30" t="s">
        <v>305</v>
      </c>
      <c r="D32" s="12">
        <v>77</v>
      </c>
      <c r="E32" s="11">
        <v>0</v>
      </c>
      <c r="F32" s="32">
        <f>SUM(D32:E32)</f>
        <v>77</v>
      </c>
      <c r="G32" s="23"/>
    </row>
    <row r="33" spans="1:7" ht="12.75" customHeight="1">
      <c r="A33" s="226"/>
      <c r="B33" s="227"/>
      <c r="C33" s="30" t="s">
        <v>306</v>
      </c>
      <c r="D33" s="15">
        <v>44</v>
      </c>
      <c r="E33" s="11">
        <v>11</v>
      </c>
      <c r="F33" s="33">
        <f>SUM(D33:E33)</f>
        <v>55</v>
      </c>
      <c r="G33" s="23"/>
    </row>
    <row r="34" spans="1:7" ht="12.75" customHeight="1">
      <c r="A34" s="228"/>
      <c r="B34" s="229"/>
      <c r="C34" s="20" t="s">
        <v>0</v>
      </c>
      <c r="D34" s="17">
        <f>SUM(D32:D33)</f>
        <v>121</v>
      </c>
      <c r="E34" s="17">
        <f>SUM(E32:E33)</f>
        <v>11</v>
      </c>
      <c r="F34" s="17">
        <f>SUM(F32:F33)</f>
        <v>132</v>
      </c>
      <c r="G34" s="23"/>
    </row>
    <row r="35" spans="1:7" ht="12.75" customHeight="1">
      <c r="A35" s="224" t="s">
        <v>292</v>
      </c>
      <c r="B35" s="225"/>
      <c r="C35" s="30" t="s">
        <v>305</v>
      </c>
      <c r="D35" s="12">
        <v>71</v>
      </c>
      <c r="E35" s="11">
        <v>0</v>
      </c>
      <c r="F35" s="32">
        <f>SUM(D35:E35)</f>
        <v>71</v>
      </c>
      <c r="G35" s="34"/>
    </row>
    <row r="36" spans="1:7" ht="12.75" customHeight="1">
      <c r="A36" s="226"/>
      <c r="B36" s="227"/>
      <c r="C36" s="30" t="s">
        <v>306</v>
      </c>
      <c r="D36" s="15">
        <v>41</v>
      </c>
      <c r="E36" s="11">
        <v>11</v>
      </c>
      <c r="F36" s="33">
        <f>SUM(D36:E36)</f>
        <v>52</v>
      </c>
      <c r="G36" s="34"/>
    </row>
    <row r="37" spans="1:7" ht="12.75" customHeight="1">
      <c r="A37" s="228"/>
      <c r="B37" s="229"/>
      <c r="C37" s="20" t="s">
        <v>0</v>
      </c>
      <c r="D37" s="17">
        <f>SUM(D35:D36)</f>
        <v>112</v>
      </c>
      <c r="E37" s="17">
        <f>SUM(E35:E36)</f>
        <v>11</v>
      </c>
      <c r="F37" s="17">
        <f>SUM(F35:F36)</f>
        <v>123</v>
      </c>
      <c r="G37" s="34"/>
    </row>
    <row r="38" spans="1:7" ht="11.25">
      <c r="A38" s="27"/>
      <c r="B38" s="27"/>
      <c r="C38" s="27"/>
      <c r="D38" s="35"/>
      <c r="E38" s="35"/>
      <c r="F38" s="35"/>
      <c r="G38" s="23"/>
    </row>
    <row r="39" spans="1:7" ht="11.25">
      <c r="A39" s="223" t="s">
        <v>119</v>
      </c>
      <c r="B39" s="223"/>
      <c r="C39" s="223"/>
      <c r="D39" s="223"/>
      <c r="E39" s="223"/>
      <c r="F39" s="223"/>
      <c r="G39" s="3"/>
    </row>
    <row r="40" spans="1:7" ht="8.25" customHeight="1">
      <c r="A40" s="3"/>
      <c r="B40" s="23"/>
      <c r="C40" s="23"/>
      <c r="D40" s="23"/>
      <c r="E40" s="23"/>
      <c r="F40" s="23"/>
      <c r="G40" s="23"/>
    </row>
    <row r="41" spans="1:7" ht="17.25" customHeight="1">
      <c r="A41" s="25"/>
      <c r="B41" s="25"/>
      <c r="C41" s="25"/>
      <c r="D41" s="7" t="s">
        <v>47</v>
      </c>
      <c r="E41" s="7" t="s">
        <v>48</v>
      </c>
      <c r="F41" s="8" t="s">
        <v>0</v>
      </c>
      <c r="G41" s="23"/>
    </row>
    <row r="42" spans="1:7" ht="27" customHeight="1">
      <c r="A42" s="224" t="s">
        <v>65</v>
      </c>
      <c r="B42" s="244"/>
      <c r="C42" s="225"/>
      <c r="D42" s="36">
        <v>45272</v>
      </c>
      <c r="E42" s="36">
        <v>368</v>
      </c>
      <c r="F42" s="37">
        <f>SUM(D42:E42)</f>
        <v>45640</v>
      </c>
      <c r="G42" s="23"/>
    </row>
    <row r="43" spans="1:7" ht="12.75" customHeight="1">
      <c r="A43" s="228" t="s">
        <v>120</v>
      </c>
      <c r="B43" s="232"/>
      <c r="C43" s="229"/>
      <c r="D43" s="38">
        <v>4903</v>
      </c>
      <c r="E43" s="38">
        <v>52</v>
      </c>
      <c r="F43" s="39">
        <f>SUM(D43:E43)</f>
        <v>4955</v>
      </c>
      <c r="G43" s="23"/>
    </row>
    <row r="44" spans="1:7" ht="11.25">
      <c r="A44" s="27" t="s">
        <v>66</v>
      </c>
      <c r="B44" s="27"/>
      <c r="C44" s="27"/>
      <c r="D44" s="27"/>
      <c r="E44" s="27"/>
      <c r="F44" s="23"/>
      <c r="G44" s="23"/>
    </row>
    <row r="45" spans="1:7" ht="11.25">
      <c r="A45" s="27"/>
      <c r="B45" s="27"/>
      <c r="C45" s="27"/>
      <c r="D45" s="27"/>
      <c r="E45" s="27"/>
      <c r="F45" s="23"/>
      <c r="G45" s="23"/>
    </row>
    <row r="46" spans="1:7" ht="11.25">
      <c r="A46" s="223" t="s">
        <v>60</v>
      </c>
      <c r="B46" s="223"/>
      <c r="C46" s="223"/>
      <c r="D46" s="223"/>
      <c r="E46" s="223"/>
      <c r="F46" s="223"/>
      <c r="G46" s="3"/>
    </row>
    <row r="47" spans="1:7" ht="8.25" customHeight="1">
      <c r="A47" s="40"/>
      <c r="B47" s="6"/>
      <c r="C47" s="6"/>
      <c r="D47" s="4"/>
      <c r="F47" s="23"/>
      <c r="G47" s="23"/>
    </row>
    <row r="48" spans="1:7" ht="11.25">
      <c r="A48" s="85" t="s">
        <v>51</v>
      </c>
      <c r="B48" s="85" t="s">
        <v>52</v>
      </c>
      <c r="C48" s="257" t="s">
        <v>53</v>
      </c>
      <c r="D48" s="258"/>
      <c r="E48" s="239" t="s">
        <v>0</v>
      </c>
      <c r="F48" s="240"/>
      <c r="G48" s="23"/>
    </row>
    <row r="49" spans="1:7" ht="11.25">
      <c r="A49" s="86">
        <v>74</v>
      </c>
      <c r="B49" s="86">
        <v>52</v>
      </c>
      <c r="C49" s="237">
        <v>2</v>
      </c>
      <c r="D49" s="238"/>
      <c r="E49" s="241">
        <f>SUM(A49:D49)</f>
        <v>128</v>
      </c>
      <c r="F49" s="242"/>
      <c r="G49" s="23"/>
    </row>
  </sheetData>
  <sheetProtection/>
  <mergeCells count="27">
    <mergeCell ref="A46:F46"/>
    <mergeCell ref="C48:D48"/>
    <mergeCell ref="E48:F48"/>
    <mergeCell ref="A23:F23"/>
    <mergeCell ref="A26:B28"/>
    <mergeCell ref="A29:B31"/>
    <mergeCell ref="A32:B34"/>
    <mergeCell ref="A35:B37"/>
    <mergeCell ref="C49:D49"/>
    <mergeCell ref="E49:F49"/>
    <mergeCell ref="A39:F39"/>
    <mergeCell ref="A42:C42"/>
    <mergeCell ref="A43:C43"/>
    <mergeCell ref="A14:A15"/>
    <mergeCell ref="B14:C14"/>
    <mergeCell ref="B15:C15"/>
    <mergeCell ref="A17:F17"/>
    <mergeCell ref="A20:C20"/>
    <mergeCell ref="A1:H1"/>
    <mergeCell ref="A21:F21"/>
    <mergeCell ref="A3:F3"/>
    <mergeCell ref="A5:A10"/>
    <mergeCell ref="B5:B6"/>
    <mergeCell ref="C5:C6"/>
    <mergeCell ref="D5:G5"/>
    <mergeCell ref="B7:B9"/>
    <mergeCell ref="B10:C1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28:F35" formula="1"/>
  </ignoredErrors>
</worksheet>
</file>

<file path=xl/worksheets/sheet47.xml><?xml version="1.0" encoding="utf-8"?>
<worksheet xmlns="http://schemas.openxmlformats.org/spreadsheetml/2006/main" xmlns:r="http://schemas.openxmlformats.org/officeDocument/2006/relationships">
  <dimension ref="A1:O47"/>
  <sheetViews>
    <sheetView showGridLines="0" zoomScalePageLayoutView="0" workbookViewId="0" topLeftCell="A1">
      <selection activeCell="A1" sqref="A1:I1"/>
    </sheetView>
  </sheetViews>
  <sheetFormatPr defaultColWidth="11.421875" defaultRowHeight="12.75"/>
  <cols>
    <col min="1" max="1" width="31.140625" style="2" customWidth="1"/>
    <col min="2" max="2" width="10.57421875" style="2" customWidth="1"/>
    <col min="3" max="3" width="10.28125" style="2" customWidth="1"/>
    <col min="4" max="4" width="9.7109375" style="2" customWidth="1"/>
    <col min="5" max="5" width="11.421875" style="2" customWidth="1"/>
    <col min="6" max="6" width="8.7109375" style="2" customWidth="1"/>
    <col min="7" max="7" width="7.421875" style="2" customWidth="1"/>
    <col min="8" max="8" width="7.7109375" style="2" customWidth="1"/>
    <col min="9" max="9" width="3.140625" style="2" customWidth="1"/>
    <col min="10" max="16384" width="11.421875" style="2" customWidth="1"/>
  </cols>
  <sheetData>
    <row r="1" spans="1:9" ht="11.25">
      <c r="A1" s="214" t="s">
        <v>229</v>
      </c>
      <c r="B1" s="214"/>
      <c r="C1" s="214"/>
      <c r="D1" s="214"/>
      <c r="E1" s="214"/>
      <c r="F1" s="214"/>
      <c r="G1" s="214"/>
      <c r="H1" s="214"/>
      <c r="I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56">
        <v>37.1</v>
      </c>
      <c r="C12" s="64">
        <v>8.5</v>
      </c>
      <c r="D12" s="56">
        <v>8</v>
      </c>
      <c r="E12" s="64">
        <v>5.2</v>
      </c>
      <c r="F12" s="56">
        <v>41.1</v>
      </c>
      <c r="G12" s="64">
        <v>0</v>
      </c>
      <c r="H12" s="59">
        <f>SUM(B12:G12)</f>
        <v>99.9</v>
      </c>
    </row>
    <row r="13" spans="1:8" ht="11.25">
      <c r="A13" s="65" t="s">
        <v>21</v>
      </c>
      <c r="B13" s="58"/>
      <c r="C13" s="64"/>
      <c r="D13" s="58"/>
      <c r="E13" s="64"/>
      <c r="F13" s="58"/>
      <c r="G13" s="68"/>
      <c r="H13" s="67">
        <v>4278</v>
      </c>
    </row>
    <row r="14" spans="1:8" ht="11.25">
      <c r="A14" s="63" t="s">
        <v>63</v>
      </c>
      <c r="B14" s="56">
        <v>36.4</v>
      </c>
      <c r="C14" s="56">
        <v>9.6</v>
      </c>
      <c r="D14" s="56">
        <v>8.1</v>
      </c>
      <c r="E14" s="56">
        <v>5.4</v>
      </c>
      <c r="F14" s="56">
        <v>40.5</v>
      </c>
      <c r="G14" s="50">
        <v>0</v>
      </c>
      <c r="H14" s="59">
        <f>SUM(B14:G14)</f>
        <v>100</v>
      </c>
    </row>
    <row r="15" spans="1:8" ht="11.25">
      <c r="A15" s="65" t="s">
        <v>21</v>
      </c>
      <c r="B15" s="58"/>
      <c r="C15" s="58"/>
      <c r="D15" s="58"/>
      <c r="E15" s="58"/>
      <c r="F15" s="58"/>
      <c r="G15" s="66"/>
      <c r="H15" s="67">
        <v>4696</v>
      </c>
    </row>
    <row r="16" spans="1:8" ht="16.5" customHeight="1">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8" ht="12.75" customHeight="1">
      <c r="A19" s="263" t="s">
        <v>15</v>
      </c>
      <c r="B19" s="326" t="s">
        <v>311</v>
      </c>
      <c r="C19" s="327"/>
      <c r="D19" s="326" t="s">
        <v>63</v>
      </c>
      <c r="E19" s="327"/>
      <c r="F19" s="64"/>
      <c r="G19" s="68"/>
      <c r="H19" s="69"/>
    </row>
    <row r="20" spans="1:8" ht="21.75" customHeight="1">
      <c r="A20" s="264"/>
      <c r="B20" s="328"/>
      <c r="C20" s="329"/>
      <c r="D20" s="328"/>
      <c r="E20" s="329"/>
      <c r="F20" s="64"/>
      <c r="G20" s="68"/>
      <c r="H20" s="69"/>
    </row>
    <row r="21" spans="1:8" ht="11.25">
      <c r="A21" s="71" t="s">
        <v>22</v>
      </c>
      <c r="B21" s="272">
        <v>10.4</v>
      </c>
      <c r="C21" s="273"/>
      <c r="D21" s="132">
        <v>9.8</v>
      </c>
      <c r="E21" s="133"/>
      <c r="F21" s="64"/>
      <c r="G21" s="68"/>
      <c r="H21" s="69"/>
    </row>
    <row r="22" spans="1:8" ht="11.25">
      <c r="A22" s="71" t="s">
        <v>23</v>
      </c>
      <c r="B22" s="259">
        <v>30.9</v>
      </c>
      <c r="C22" s="260"/>
      <c r="D22" s="134">
        <v>30.3</v>
      </c>
      <c r="E22" s="135"/>
      <c r="F22" s="64"/>
      <c r="G22" s="68"/>
      <c r="H22" s="69"/>
    </row>
    <row r="23" spans="1:8" ht="11.25">
      <c r="A23" s="71" t="s">
        <v>24</v>
      </c>
      <c r="B23" s="259">
        <v>19.1</v>
      </c>
      <c r="C23" s="260"/>
      <c r="D23" s="134">
        <v>19.5</v>
      </c>
      <c r="E23" s="135"/>
      <c r="F23" s="64"/>
      <c r="G23" s="68"/>
      <c r="H23" s="69"/>
    </row>
    <row r="24" spans="1:8" ht="11.25">
      <c r="A24" s="71" t="s">
        <v>25</v>
      </c>
      <c r="B24" s="259">
        <v>17</v>
      </c>
      <c r="C24" s="260"/>
      <c r="D24" s="134">
        <v>17.2</v>
      </c>
      <c r="E24" s="135"/>
      <c r="F24" s="64"/>
      <c r="G24" s="68"/>
      <c r="H24" s="69"/>
    </row>
    <row r="25" spans="1:8" ht="11.25">
      <c r="A25" s="71" t="s">
        <v>26</v>
      </c>
      <c r="B25" s="259">
        <v>9.9</v>
      </c>
      <c r="C25" s="260"/>
      <c r="D25" s="134">
        <v>9.8</v>
      </c>
      <c r="E25" s="135"/>
      <c r="F25" s="64"/>
      <c r="G25" s="68"/>
      <c r="H25" s="69"/>
    </row>
    <row r="26" spans="1:8" ht="11.25">
      <c r="A26" s="71" t="s">
        <v>27</v>
      </c>
      <c r="B26" s="259">
        <v>6.1</v>
      </c>
      <c r="C26" s="260"/>
      <c r="D26" s="134">
        <v>6.1</v>
      </c>
      <c r="E26" s="135"/>
      <c r="F26" s="64"/>
      <c r="G26" s="68"/>
      <c r="H26" s="69"/>
    </row>
    <row r="27" spans="1:8" ht="11.25">
      <c r="A27" s="71" t="s">
        <v>28</v>
      </c>
      <c r="B27" s="259">
        <v>3.5</v>
      </c>
      <c r="C27" s="260"/>
      <c r="D27" s="134">
        <v>3.9</v>
      </c>
      <c r="E27" s="135"/>
      <c r="F27" s="64"/>
      <c r="G27" s="68"/>
      <c r="H27" s="69"/>
    </row>
    <row r="28" spans="1:8" ht="11.25">
      <c r="A28" s="71" t="s">
        <v>29</v>
      </c>
      <c r="B28" s="259">
        <v>1.8</v>
      </c>
      <c r="C28" s="260"/>
      <c r="D28" s="134">
        <v>2</v>
      </c>
      <c r="E28" s="135"/>
      <c r="F28" s="64"/>
      <c r="G28" s="68"/>
      <c r="H28" s="69"/>
    </row>
    <row r="29" spans="1:8" ht="11.25">
      <c r="A29" s="71" t="s">
        <v>30</v>
      </c>
      <c r="B29" s="259">
        <v>0.7</v>
      </c>
      <c r="C29" s="260"/>
      <c r="D29" s="134">
        <v>0.9</v>
      </c>
      <c r="E29" s="135"/>
      <c r="F29" s="64"/>
      <c r="G29" s="68"/>
      <c r="H29" s="69"/>
    </row>
    <row r="30" spans="1:8" ht="11.25">
      <c r="A30" s="71" t="s">
        <v>1</v>
      </c>
      <c r="B30" s="274">
        <v>0.5</v>
      </c>
      <c r="C30" s="275"/>
      <c r="D30" s="134">
        <v>0.5</v>
      </c>
      <c r="E30" s="135"/>
      <c r="F30" s="64"/>
      <c r="G30" s="68"/>
      <c r="H30" s="69"/>
    </row>
    <row r="31" spans="1:8" ht="11.25">
      <c r="A31" s="63" t="s">
        <v>0</v>
      </c>
      <c r="B31" s="266">
        <f>SUM(B21:B30)</f>
        <v>99.9</v>
      </c>
      <c r="C31" s="267"/>
      <c r="D31" s="341">
        <f>SUM(D21:D30)</f>
        <v>100</v>
      </c>
      <c r="E31" s="342"/>
      <c r="F31" s="64"/>
      <c r="G31" s="68"/>
      <c r="H31" s="69"/>
    </row>
    <row r="32" spans="1:8" ht="11.25">
      <c r="A32" s="65" t="s">
        <v>21</v>
      </c>
      <c r="B32" s="261">
        <v>4278</v>
      </c>
      <c r="C32" s="262"/>
      <c r="D32" s="261">
        <v>4696</v>
      </c>
      <c r="E32" s="262"/>
      <c r="F32" s="64"/>
      <c r="G32" s="68"/>
      <c r="H32" s="69"/>
    </row>
    <row r="33" spans="1:8" ht="16.5" customHeight="1">
      <c r="A33" s="54"/>
      <c r="B33" s="64"/>
      <c r="C33" s="64"/>
      <c r="D33" s="64"/>
      <c r="E33" s="64"/>
      <c r="F33" s="64"/>
      <c r="G33" s="68"/>
      <c r="H33" s="69"/>
    </row>
    <row r="34" spans="1:15" ht="12.75" customHeight="1">
      <c r="A34" s="223" t="s">
        <v>81</v>
      </c>
      <c r="B34" s="223"/>
      <c r="C34" s="223"/>
      <c r="D34" s="223"/>
      <c r="E34" s="223"/>
      <c r="F34" s="223"/>
      <c r="G34" s="223"/>
      <c r="H34" s="223"/>
      <c r="I34" s="72"/>
      <c r="J34" s="72"/>
      <c r="K34" s="72"/>
      <c r="L34" s="72"/>
      <c r="M34" s="72"/>
      <c r="N34" s="72"/>
      <c r="O34" s="72"/>
    </row>
    <row r="35" ht="8.25" customHeight="1"/>
    <row r="36" spans="2:3" ht="18" customHeight="1">
      <c r="B36" s="217" t="s">
        <v>312</v>
      </c>
      <c r="C36" s="219"/>
    </row>
    <row r="37" spans="1:3" ht="18.75" customHeight="1">
      <c r="A37" s="73" t="s">
        <v>68</v>
      </c>
      <c r="B37" s="278">
        <v>452</v>
      </c>
      <c r="C37" s="279"/>
    </row>
    <row r="38" spans="1:3" ht="41.25" customHeight="1">
      <c r="A38" s="74" t="s">
        <v>69</v>
      </c>
      <c r="B38" s="276">
        <v>816</v>
      </c>
      <c r="C38" s="277"/>
    </row>
    <row r="39" spans="1:3" ht="21.75" customHeight="1">
      <c r="A39" s="74" t="s">
        <v>75</v>
      </c>
      <c r="B39" s="276">
        <v>4</v>
      </c>
      <c r="C39" s="277"/>
    </row>
    <row r="40" spans="1:3" ht="15.75" customHeight="1">
      <c r="A40" s="74" t="s">
        <v>70</v>
      </c>
      <c r="B40" s="276">
        <v>30</v>
      </c>
      <c r="C40" s="277"/>
    </row>
    <row r="41" spans="1:3" ht="29.25" customHeight="1">
      <c r="A41" s="74" t="s">
        <v>72</v>
      </c>
      <c r="B41" s="276">
        <v>362</v>
      </c>
      <c r="C41" s="277"/>
    </row>
    <row r="42" spans="1:3" ht="16.5" customHeight="1">
      <c r="A42" s="74" t="s">
        <v>31</v>
      </c>
      <c r="B42" s="276">
        <v>445</v>
      </c>
      <c r="C42" s="277"/>
    </row>
    <row r="43" spans="1:3" ht="29.25" customHeight="1">
      <c r="A43" s="74" t="s">
        <v>71</v>
      </c>
      <c r="B43" s="276">
        <v>1471</v>
      </c>
      <c r="C43" s="277"/>
    </row>
    <row r="44" spans="1:3" ht="26.25" customHeight="1">
      <c r="A44" s="74" t="s">
        <v>73</v>
      </c>
      <c r="B44" s="276">
        <v>168</v>
      </c>
      <c r="C44" s="277"/>
    </row>
    <row r="45" spans="1:3" ht="30.75" customHeight="1">
      <c r="A45" s="74" t="s">
        <v>76</v>
      </c>
      <c r="B45" s="276">
        <v>18</v>
      </c>
      <c r="C45" s="277"/>
    </row>
    <row r="46" spans="1:3" ht="30" customHeight="1">
      <c r="A46" s="74" t="s">
        <v>74</v>
      </c>
      <c r="B46" s="276">
        <v>357</v>
      </c>
      <c r="C46" s="277"/>
    </row>
    <row r="47" spans="1:3" ht="16.5" customHeight="1">
      <c r="A47" s="75" t="s">
        <v>67</v>
      </c>
      <c r="B47" s="280">
        <v>932</v>
      </c>
      <c r="C47" s="281"/>
    </row>
  </sheetData>
  <sheetProtection/>
  <mergeCells count="40">
    <mergeCell ref="B47:C47"/>
    <mergeCell ref="B44:C44"/>
    <mergeCell ref="B45:C45"/>
    <mergeCell ref="B42:C42"/>
    <mergeCell ref="B43:C43"/>
    <mergeCell ref="D31:E31"/>
    <mergeCell ref="B32:C32"/>
    <mergeCell ref="D32:E32"/>
    <mergeCell ref="A34:H34"/>
    <mergeCell ref="B36:C36"/>
    <mergeCell ref="B46:C46"/>
    <mergeCell ref="B29:C29"/>
    <mergeCell ref="B30:C30"/>
    <mergeCell ref="B40:C40"/>
    <mergeCell ref="B41:C41"/>
    <mergeCell ref="B37:C37"/>
    <mergeCell ref="B39:C39"/>
    <mergeCell ref="B31:C31"/>
    <mergeCell ref="B38:C38"/>
    <mergeCell ref="B23:C23"/>
    <mergeCell ref="B24:C24"/>
    <mergeCell ref="B25:C25"/>
    <mergeCell ref="B26:C26"/>
    <mergeCell ref="B27:C27"/>
    <mergeCell ref="B28:C28"/>
    <mergeCell ref="A17:H17"/>
    <mergeCell ref="A19:A20"/>
    <mergeCell ref="B19:C20"/>
    <mergeCell ref="D19:E20"/>
    <mergeCell ref="B21:C21"/>
    <mergeCell ref="B22:C22"/>
    <mergeCell ref="A1:I1"/>
    <mergeCell ref="A3:H3"/>
    <mergeCell ref="B5:B11"/>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G59"/>
  <sheetViews>
    <sheetView showGridLines="0" zoomScalePageLayoutView="0" workbookViewId="0" topLeftCell="A1">
      <selection activeCell="A1" sqref="A1:G1"/>
    </sheetView>
  </sheetViews>
  <sheetFormatPr defaultColWidth="11.421875" defaultRowHeight="12.75"/>
  <cols>
    <col min="1" max="3" width="11.421875" style="2" customWidth="1"/>
    <col min="4" max="4" width="9.57421875" style="2" customWidth="1"/>
    <col min="5" max="6" width="25.7109375" style="2" customWidth="1"/>
    <col min="7" max="7" width="4.00390625" style="2" customWidth="1"/>
    <col min="8" max="16384" width="11.421875" style="2" customWidth="1"/>
  </cols>
  <sheetData>
    <row r="1" spans="1:7" ht="11.25">
      <c r="A1" s="214" t="s">
        <v>229</v>
      </c>
      <c r="B1" s="214"/>
      <c r="C1" s="214"/>
      <c r="D1" s="214"/>
      <c r="E1" s="214"/>
      <c r="F1" s="214"/>
      <c r="G1" s="214"/>
    </row>
    <row r="3" spans="1:6" ht="12.75" customHeight="1">
      <c r="A3" s="223" t="s">
        <v>85</v>
      </c>
      <c r="B3" s="223"/>
      <c r="C3" s="223"/>
      <c r="D3" s="223"/>
      <c r="E3" s="223"/>
      <c r="F3" s="223"/>
    </row>
    <row r="4" spans="1:4" ht="8.25" customHeight="1">
      <c r="A4" s="41"/>
      <c r="B4" s="41"/>
      <c r="C4" s="41"/>
      <c r="D4" s="41"/>
    </row>
    <row r="5" spans="1:6" ht="24.75" customHeight="1">
      <c r="A5" s="304"/>
      <c r="B5" s="304"/>
      <c r="C5" s="304"/>
      <c r="D5" s="304"/>
      <c r="E5" s="42" t="s">
        <v>329</v>
      </c>
      <c r="F5" s="42" t="s">
        <v>63</v>
      </c>
    </row>
    <row r="6" spans="1:6" ht="11.25">
      <c r="A6" s="224" t="s">
        <v>86</v>
      </c>
      <c r="B6" s="244"/>
      <c r="C6" s="244"/>
      <c r="D6" s="225"/>
      <c r="E6" s="147">
        <v>1</v>
      </c>
      <c r="F6" s="44">
        <v>1</v>
      </c>
    </row>
    <row r="7" spans="1:6" ht="11.25">
      <c r="A7" s="226" t="s">
        <v>87</v>
      </c>
      <c r="B7" s="295"/>
      <c r="C7" s="295"/>
      <c r="D7" s="227"/>
      <c r="E7" s="147">
        <v>11.3</v>
      </c>
      <c r="F7" s="45">
        <v>11.2</v>
      </c>
    </row>
    <row r="8" spans="1:6" ht="11.25" customHeight="1">
      <c r="A8" s="226" t="s">
        <v>88</v>
      </c>
      <c r="B8" s="295"/>
      <c r="C8" s="295"/>
      <c r="D8" s="227"/>
      <c r="E8" s="147">
        <v>1.8</v>
      </c>
      <c r="F8" s="45">
        <v>1.7</v>
      </c>
    </row>
    <row r="9" spans="1:6" ht="16.5" customHeight="1">
      <c r="A9" s="226" t="s">
        <v>315</v>
      </c>
      <c r="B9" s="295"/>
      <c r="C9" s="295"/>
      <c r="D9" s="227"/>
      <c r="E9" s="147">
        <v>10.9</v>
      </c>
      <c r="F9" s="45">
        <v>11.2</v>
      </c>
    </row>
    <row r="10" spans="1:6" ht="11.25">
      <c r="A10" s="226" t="s">
        <v>89</v>
      </c>
      <c r="B10" s="295"/>
      <c r="C10" s="295"/>
      <c r="D10" s="227"/>
      <c r="E10" s="147">
        <v>5.3</v>
      </c>
      <c r="F10" s="45">
        <v>5.2</v>
      </c>
    </row>
    <row r="11" spans="1:6" ht="13.5" customHeight="1">
      <c r="A11" s="226" t="s">
        <v>90</v>
      </c>
      <c r="B11" s="295"/>
      <c r="C11" s="295"/>
      <c r="D11" s="227"/>
      <c r="E11" s="147">
        <v>44.6</v>
      </c>
      <c r="F11" s="45">
        <v>43.5</v>
      </c>
    </row>
    <row r="12" spans="1:6" ht="13.5" customHeight="1">
      <c r="A12" s="226" t="s">
        <v>91</v>
      </c>
      <c r="B12" s="295"/>
      <c r="C12" s="295"/>
      <c r="D12" s="227"/>
      <c r="E12" s="147">
        <v>1.6</v>
      </c>
      <c r="F12" s="45">
        <v>1.6</v>
      </c>
    </row>
    <row r="13" spans="1:6" ht="11.25">
      <c r="A13" s="226" t="s">
        <v>92</v>
      </c>
      <c r="B13" s="295"/>
      <c r="C13" s="295"/>
      <c r="D13" s="227"/>
      <c r="E13" s="147">
        <v>6.1</v>
      </c>
      <c r="F13" s="45">
        <v>5.8</v>
      </c>
    </row>
    <row r="14" spans="1:6" ht="11.25">
      <c r="A14" s="226" t="s">
        <v>93</v>
      </c>
      <c r="B14" s="295"/>
      <c r="C14" s="295"/>
      <c r="D14" s="227"/>
      <c r="E14" s="147">
        <v>0.9</v>
      </c>
      <c r="F14" s="45">
        <v>0.8</v>
      </c>
    </row>
    <row r="15" spans="1:6" ht="11.25">
      <c r="A15" s="226" t="s">
        <v>94</v>
      </c>
      <c r="B15" s="295"/>
      <c r="C15" s="295"/>
      <c r="D15" s="227"/>
      <c r="E15" s="147">
        <v>2</v>
      </c>
      <c r="F15" s="45">
        <v>2.2</v>
      </c>
    </row>
    <row r="16" spans="1:6" ht="11.25">
      <c r="A16" s="226" t="s">
        <v>95</v>
      </c>
      <c r="B16" s="295"/>
      <c r="C16" s="295"/>
      <c r="D16" s="227"/>
      <c r="E16" s="147">
        <v>5.9</v>
      </c>
      <c r="F16" s="45">
        <v>5.7</v>
      </c>
    </row>
    <row r="17" spans="1:6" ht="11.25">
      <c r="A17" s="226" t="s">
        <v>96</v>
      </c>
      <c r="B17" s="295"/>
      <c r="C17" s="295"/>
      <c r="D17" s="227"/>
      <c r="E17" s="147">
        <v>1.4</v>
      </c>
      <c r="F17" s="45">
        <v>1.3</v>
      </c>
    </row>
    <row r="18" spans="1:6" ht="11.25">
      <c r="A18" s="226" t="s">
        <v>97</v>
      </c>
      <c r="B18" s="295"/>
      <c r="C18" s="295"/>
      <c r="D18" s="227"/>
      <c r="E18" s="147">
        <v>0.9</v>
      </c>
      <c r="F18" s="45">
        <v>0.8</v>
      </c>
    </row>
    <row r="19" spans="1:6" ht="11.25">
      <c r="A19" s="226" t="s">
        <v>98</v>
      </c>
      <c r="B19" s="295"/>
      <c r="C19" s="295"/>
      <c r="D19" s="227"/>
      <c r="E19" s="147">
        <v>0</v>
      </c>
      <c r="F19" s="45">
        <v>0</v>
      </c>
    </row>
    <row r="20" spans="1:6" ht="11.25">
      <c r="A20" s="228" t="s">
        <v>1</v>
      </c>
      <c r="B20" s="232"/>
      <c r="C20" s="232"/>
      <c r="D20" s="229"/>
      <c r="E20" s="147">
        <v>6.3</v>
      </c>
      <c r="F20" s="46">
        <v>8</v>
      </c>
    </row>
    <row r="21" spans="1:6" ht="11.25">
      <c r="A21" s="301" t="s">
        <v>0</v>
      </c>
      <c r="B21" s="302"/>
      <c r="C21" s="302"/>
      <c r="D21" s="303"/>
      <c r="E21" s="47">
        <f>SUM(E6:E20)</f>
        <v>100.00000000000001</v>
      </c>
      <c r="F21" s="47">
        <f>SUM(F6:F20)</f>
        <v>99.99999999999999</v>
      </c>
    </row>
    <row r="22" spans="1:6" ht="11.25">
      <c r="A22" s="298" t="s">
        <v>21</v>
      </c>
      <c r="B22" s="299"/>
      <c r="C22" s="299"/>
      <c r="D22" s="300"/>
      <c r="E22" s="48">
        <v>4278</v>
      </c>
      <c r="F22" s="48">
        <v>4696</v>
      </c>
    </row>
    <row r="23" ht="16.5" customHeight="1"/>
    <row r="24" spans="1:6" ht="12.75" customHeight="1">
      <c r="A24" s="223" t="s">
        <v>99</v>
      </c>
      <c r="B24" s="223"/>
      <c r="C24" s="223"/>
      <c r="D24" s="223"/>
      <c r="E24" s="223"/>
      <c r="F24" s="223"/>
    </row>
    <row r="25" ht="8.25" customHeight="1"/>
    <row r="26" spans="1:6" ht="26.25" customHeight="1">
      <c r="A26" s="34"/>
      <c r="B26" s="34"/>
      <c r="E26" s="42" t="s">
        <v>329</v>
      </c>
      <c r="F26" s="42" t="s">
        <v>63</v>
      </c>
    </row>
    <row r="27" spans="1:6" ht="11.25">
      <c r="A27" s="251" t="s">
        <v>100</v>
      </c>
      <c r="B27" s="296"/>
      <c r="C27" s="296"/>
      <c r="D27" s="252"/>
      <c r="E27" s="49">
        <v>14.6</v>
      </c>
      <c r="F27" s="50">
        <v>14.6</v>
      </c>
    </row>
    <row r="28" spans="1:6" ht="11.25">
      <c r="A28" s="253" t="s">
        <v>101</v>
      </c>
      <c r="B28" s="243"/>
      <c r="C28" s="243"/>
      <c r="D28" s="254"/>
      <c r="E28" s="49">
        <v>15.9</v>
      </c>
      <c r="F28" s="51">
        <v>15.7</v>
      </c>
    </row>
    <row r="29" spans="1:6" ht="11.25">
      <c r="A29" s="253" t="s">
        <v>102</v>
      </c>
      <c r="B29" s="243"/>
      <c r="C29" s="243"/>
      <c r="D29" s="254"/>
      <c r="E29" s="49">
        <v>10.8</v>
      </c>
      <c r="F29" s="51">
        <v>11</v>
      </c>
    </row>
    <row r="30" spans="1:6" ht="11.25">
      <c r="A30" s="253" t="s">
        <v>103</v>
      </c>
      <c r="B30" s="243"/>
      <c r="C30" s="243"/>
      <c r="D30" s="254"/>
      <c r="E30" s="49">
        <v>0.7</v>
      </c>
      <c r="F30" s="51">
        <v>0.8</v>
      </c>
    </row>
    <row r="31" spans="1:6" ht="11.25">
      <c r="A31" s="253" t="s">
        <v>104</v>
      </c>
      <c r="B31" s="243"/>
      <c r="C31" s="243"/>
      <c r="D31" s="254"/>
      <c r="E31" s="49">
        <v>0.9</v>
      </c>
      <c r="F31" s="51">
        <v>0.9</v>
      </c>
    </row>
    <row r="32" spans="1:6" ht="11.25">
      <c r="A32" s="253" t="s">
        <v>105</v>
      </c>
      <c r="B32" s="243"/>
      <c r="C32" s="243"/>
      <c r="D32" s="254"/>
      <c r="E32" s="49">
        <v>15</v>
      </c>
      <c r="F32" s="51">
        <v>15.1</v>
      </c>
    </row>
    <row r="33" spans="1:6" ht="11.25">
      <c r="A33" s="253" t="s">
        <v>106</v>
      </c>
      <c r="B33" s="243"/>
      <c r="C33" s="243"/>
      <c r="D33" s="254"/>
      <c r="E33" s="49">
        <v>0.8</v>
      </c>
      <c r="F33" s="51">
        <v>0.8</v>
      </c>
    </row>
    <row r="34" spans="1:6" ht="11.25">
      <c r="A34" s="253" t="s">
        <v>107</v>
      </c>
      <c r="B34" s="243"/>
      <c r="C34" s="243"/>
      <c r="D34" s="254"/>
      <c r="E34" s="49">
        <v>25.3</v>
      </c>
      <c r="F34" s="51">
        <v>25.2</v>
      </c>
    </row>
    <row r="35" spans="1:6" ht="11.25">
      <c r="A35" s="253" t="s">
        <v>108</v>
      </c>
      <c r="B35" s="243"/>
      <c r="C35" s="243"/>
      <c r="D35" s="254"/>
      <c r="E35" s="49">
        <v>0.5</v>
      </c>
      <c r="F35" s="51">
        <v>0.5</v>
      </c>
    </row>
    <row r="36" spans="1:6" ht="11.25">
      <c r="A36" s="253" t="s">
        <v>109</v>
      </c>
      <c r="B36" s="243"/>
      <c r="C36" s="243"/>
      <c r="D36" s="254"/>
      <c r="E36" s="49">
        <v>0.1</v>
      </c>
      <c r="F36" s="51">
        <v>0.1</v>
      </c>
    </row>
    <row r="37" spans="1:6" ht="11.25">
      <c r="A37" s="253" t="s">
        <v>110</v>
      </c>
      <c r="B37" s="243"/>
      <c r="C37" s="243"/>
      <c r="D37" s="254"/>
      <c r="E37" s="49">
        <v>12.7</v>
      </c>
      <c r="F37" s="51">
        <v>12.9</v>
      </c>
    </row>
    <row r="38" spans="1:6" ht="11.25">
      <c r="A38" s="255" t="s">
        <v>1</v>
      </c>
      <c r="B38" s="288"/>
      <c r="C38" s="288"/>
      <c r="D38" s="256"/>
      <c r="E38" s="49">
        <v>2.6</v>
      </c>
      <c r="F38" s="52">
        <v>2.6</v>
      </c>
    </row>
    <row r="39" spans="1:6" ht="11.25">
      <c r="A39" s="289" t="s">
        <v>0</v>
      </c>
      <c r="B39" s="290"/>
      <c r="C39" s="290"/>
      <c r="D39" s="291"/>
      <c r="E39" s="47">
        <f>SUM(E27:E38)</f>
        <v>99.89999999999999</v>
      </c>
      <c r="F39" s="47">
        <f>SUM(F27:F38)</f>
        <v>100.19999999999999</v>
      </c>
    </row>
    <row r="40" spans="1:6" ht="11.25">
      <c r="A40" s="292" t="s">
        <v>21</v>
      </c>
      <c r="B40" s="293"/>
      <c r="C40" s="293"/>
      <c r="D40" s="294"/>
      <c r="E40" s="48">
        <v>2644</v>
      </c>
      <c r="F40" s="48">
        <v>2823</v>
      </c>
    </row>
    <row r="41" ht="16.5" customHeight="1"/>
    <row r="42" spans="1:6" ht="12.75" customHeight="1">
      <c r="A42" s="223" t="s">
        <v>82</v>
      </c>
      <c r="B42" s="223"/>
      <c r="C42" s="223"/>
      <c r="D42" s="223"/>
      <c r="E42" s="223"/>
      <c r="F42" s="223"/>
    </row>
    <row r="43" spans="1:6" ht="8.25" customHeight="1">
      <c r="A43" s="53"/>
      <c r="B43" s="53"/>
      <c r="C43" s="53"/>
      <c r="D43" s="53"/>
      <c r="E43" s="53"/>
      <c r="F43" s="53"/>
    </row>
    <row r="44" spans="1:6" ht="23.25" customHeight="1">
      <c r="A44" s="297"/>
      <c r="B44" s="297"/>
      <c r="C44" s="297"/>
      <c r="D44" s="54"/>
      <c r="E44" s="42" t="s">
        <v>329</v>
      </c>
      <c r="F44" s="42" t="s">
        <v>63</v>
      </c>
    </row>
    <row r="45" spans="1:6" ht="11.25">
      <c r="A45" s="251" t="s">
        <v>111</v>
      </c>
      <c r="B45" s="296"/>
      <c r="C45" s="296"/>
      <c r="D45" s="252"/>
      <c r="E45" s="55">
        <v>7.8</v>
      </c>
      <c r="F45" s="56">
        <v>7.6</v>
      </c>
    </row>
    <row r="46" spans="1:6" ht="11.25">
      <c r="A46" s="253" t="s">
        <v>77</v>
      </c>
      <c r="B46" s="243"/>
      <c r="C46" s="243"/>
      <c r="D46" s="254"/>
      <c r="E46" s="55">
        <v>10.9</v>
      </c>
      <c r="F46" s="57">
        <v>10.7</v>
      </c>
    </row>
    <row r="47" spans="1:6" ht="11.25">
      <c r="A47" s="253" t="s">
        <v>112</v>
      </c>
      <c r="B47" s="243"/>
      <c r="C47" s="243"/>
      <c r="D47" s="254"/>
      <c r="E47" s="55">
        <v>0.3</v>
      </c>
      <c r="F47" s="57">
        <v>0.3</v>
      </c>
    </row>
    <row r="48" spans="1:6" ht="27.75" customHeight="1">
      <c r="A48" s="226" t="s">
        <v>113</v>
      </c>
      <c r="B48" s="295"/>
      <c r="C48" s="295"/>
      <c r="D48" s="227"/>
      <c r="E48" s="55">
        <v>4.3</v>
      </c>
      <c r="F48" s="57">
        <v>4.3</v>
      </c>
    </row>
    <row r="49" spans="1:6" ht="11.25">
      <c r="A49" s="253" t="s">
        <v>114</v>
      </c>
      <c r="B49" s="243"/>
      <c r="C49" s="243"/>
      <c r="D49" s="254"/>
      <c r="E49" s="55">
        <v>24.7</v>
      </c>
      <c r="F49" s="57">
        <v>24</v>
      </c>
    </row>
    <row r="50" spans="1:6" ht="11.25">
      <c r="A50" s="253" t="s">
        <v>9</v>
      </c>
      <c r="B50" s="243"/>
      <c r="C50" s="243"/>
      <c r="D50" s="254"/>
      <c r="E50" s="55">
        <v>20.9</v>
      </c>
      <c r="F50" s="57">
        <v>20.5</v>
      </c>
    </row>
    <row r="51" spans="1:6" ht="27.75" customHeight="1">
      <c r="A51" s="226" t="s">
        <v>115</v>
      </c>
      <c r="B51" s="295"/>
      <c r="C51" s="295"/>
      <c r="D51" s="227"/>
      <c r="E51" s="55">
        <v>0.6</v>
      </c>
      <c r="F51" s="57">
        <v>0.5</v>
      </c>
    </row>
    <row r="52" spans="1:6" ht="11.25">
      <c r="A52" s="253" t="s">
        <v>10</v>
      </c>
      <c r="B52" s="243"/>
      <c r="C52" s="243"/>
      <c r="D52" s="254"/>
      <c r="E52" s="55">
        <v>15.4</v>
      </c>
      <c r="F52" s="57">
        <v>15.3</v>
      </c>
    </row>
    <row r="53" spans="1:6" ht="11.25">
      <c r="A53" s="253" t="s">
        <v>78</v>
      </c>
      <c r="B53" s="243"/>
      <c r="C53" s="243"/>
      <c r="D53" s="254"/>
      <c r="E53" s="55">
        <v>0.3</v>
      </c>
      <c r="F53" s="57">
        <v>0.3</v>
      </c>
    </row>
    <row r="54" spans="1:6" ht="11.25">
      <c r="A54" s="253" t="s">
        <v>79</v>
      </c>
      <c r="B54" s="243"/>
      <c r="C54" s="243"/>
      <c r="D54" s="254"/>
      <c r="E54" s="55">
        <v>4.8</v>
      </c>
      <c r="F54" s="57">
        <v>4.8</v>
      </c>
    </row>
    <row r="55" spans="1:6" ht="11.25">
      <c r="A55" s="253" t="s">
        <v>11</v>
      </c>
      <c r="B55" s="243"/>
      <c r="C55" s="243"/>
      <c r="D55" s="254"/>
      <c r="E55" s="55">
        <v>1.4</v>
      </c>
      <c r="F55" s="57">
        <v>1.4</v>
      </c>
    </row>
    <row r="56" spans="1:6" ht="11.25">
      <c r="A56" s="253" t="s">
        <v>80</v>
      </c>
      <c r="B56" s="243"/>
      <c r="C56" s="243"/>
      <c r="D56" s="254"/>
      <c r="E56" s="55">
        <v>3.2</v>
      </c>
      <c r="F56" s="57">
        <v>3</v>
      </c>
    </row>
    <row r="57" spans="1:6" ht="11.25">
      <c r="A57" s="255" t="s">
        <v>1</v>
      </c>
      <c r="B57" s="288"/>
      <c r="C57" s="288"/>
      <c r="D57" s="256"/>
      <c r="E57" s="55">
        <v>5.4</v>
      </c>
      <c r="F57" s="58">
        <v>7.3</v>
      </c>
    </row>
    <row r="58" spans="1:6" ht="11.25">
      <c r="A58" s="289" t="s">
        <v>0</v>
      </c>
      <c r="B58" s="290"/>
      <c r="C58" s="290"/>
      <c r="D58" s="291"/>
      <c r="E58" s="59">
        <f>SUM(E45:E57)</f>
        <v>100.00000000000001</v>
      </c>
      <c r="F58" s="59">
        <f>SUM(F45:F57)</f>
        <v>100</v>
      </c>
    </row>
    <row r="59" spans="1:6" ht="11.25">
      <c r="A59" s="292" t="s">
        <v>21</v>
      </c>
      <c r="B59" s="293"/>
      <c r="C59" s="293"/>
      <c r="D59" s="294"/>
      <c r="E59" s="60">
        <v>4278</v>
      </c>
      <c r="F59" s="61">
        <v>4696</v>
      </c>
    </row>
  </sheetData>
  <sheetProtection/>
  <mergeCells count="52">
    <mergeCell ref="A56:D56"/>
    <mergeCell ref="A59:D59"/>
    <mergeCell ref="A57:D57"/>
    <mergeCell ref="A58:D58"/>
    <mergeCell ref="A50:D50"/>
    <mergeCell ref="A51:D51"/>
    <mergeCell ref="A52:D52"/>
    <mergeCell ref="A53:D53"/>
    <mergeCell ref="A54:D54"/>
    <mergeCell ref="A55:D55"/>
    <mergeCell ref="A44:C44"/>
    <mergeCell ref="A45:D45"/>
    <mergeCell ref="A46:D46"/>
    <mergeCell ref="A47:D47"/>
    <mergeCell ref="A48:D48"/>
    <mergeCell ref="A49:D49"/>
    <mergeCell ref="A36:D36"/>
    <mergeCell ref="A37:D37"/>
    <mergeCell ref="A38:D38"/>
    <mergeCell ref="A39:D39"/>
    <mergeCell ref="A40:D40"/>
    <mergeCell ref="A42:F42"/>
    <mergeCell ref="A30:D30"/>
    <mergeCell ref="A31:D31"/>
    <mergeCell ref="A32:D32"/>
    <mergeCell ref="A33:D33"/>
    <mergeCell ref="A34:D34"/>
    <mergeCell ref="A35:D35"/>
    <mergeCell ref="A21:D21"/>
    <mergeCell ref="A22:D22"/>
    <mergeCell ref="A24:F24"/>
    <mergeCell ref="A27:D27"/>
    <mergeCell ref="A28:D28"/>
    <mergeCell ref="A29:D29"/>
    <mergeCell ref="A15:D15"/>
    <mergeCell ref="A16:D16"/>
    <mergeCell ref="A17:D17"/>
    <mergeCell ref="A18:D18"/>
    <mergeCell ref="A19:D19"/>
    <mergeCell ref="A20:D20"/>
    <mergeCell ref="A9:D9"/>
    <mergeCell ref="A10:D10"/>
    <mergeCell ref="A11:D11"/>
    <mergeCell ref="A12:D12"/>
    <mergeCell ref="A13:D13"/>
    <mergeCell ref="A14:D14"/>
    <mergeCell ref="A3:F3"/>
    <mergeCell ref="A5:D5"/>
    <mergeCell ref="A6:D6"/>
    <mergeCell ref="A7:D7"/>
    <mergeCell ref="A8:D8"/>
    <mergeCell ref="A1:G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F1"/>
    </sheetView>
  </sheetViews>
  <sheetFormatPr defaultColWidth="11.421875" defaultRowHeight="12.75"/>
  <cols>
    <col min="1" max="1" width="40.28125" style="2" customWidth="1"/>
    <col min="2" max="2" width="12.421875" style="2" customWidth="1"/>
    <col min="3" max="3" width="13.57421875" style="2" customWidth="1"/>
    <col min="4" max="4" width="11.421875" style="2" customWidth="1"/>
    <col min="5" max="5" width="10.8515625" style="2" customWidth="1"/>
    <col min="6" max="6" width="2.57421875" style="2" customWidth="1"/>
    <col min="7" max="16384" width="11.421875" style="2" customWidth="1"/>
  </cols>
  <sheetData>
    <row r="1" spans="1:7" ht="11.25">
      <c r="A1" s="214" t="s">
        <v>229</v>
      </c>
      <c r="B1" s="214"/>
      <c r="C1" s="214"/>
      <c r="D1" s="214"/>
      <c r="E1" s="214"/>
      <c r="F1" s="214"/>
      <c r="G1" s="151"/>
    </row>
    <row r="3" spans="1:6" ht="12.75" customHeight="1">
      <c r="A3" s="223" t="s">
        <v>62</v>
      </c>
      <c r="B3" s="223"/>
      <c r="C3" s="223"/>
      <c r="D3" s="223"/>
      <c r="E3" s="223"/>
      <c r="F3" s="6"/>
    </row>
    <row r="4" ht="8.25" customHeight="1"/>
    <row r="5" spans="2:5" ht="26.25" customHeight="1">
      <c r="B5" s="307" t="s">
        <v>329</v>
      </c>
      <c r="C5" s="308"/>
      <c r="D5" s="307" t="s">
        <v>63</v>
      </c>
      <c r="E5" s="308"/>
    </row>
    <row r="6" spans="1:5" ht="16.5" customHeight="1">
      <c r="A6" s="79"/>
      <c r="B6" s="7" t="s">
        <v>13</v>
      </c>
      <c r="C6" s="7" t="s">
        <v>14</v>
      </c>
      <c r="D6" s="7" t="s">
        <v>13</v>
      </c>
      <c r="E6" s="7" t="s">
        <v>14</v>
      </c>
    </row>
    <row r="7" spans="1:5" ht="17.25" customHeight="1">
      <c r="A7" s="10" t="s">
        <v>2</v>
      </c>
      <c r="B7" s="49">
        <v>2.5</v>
      </c>
      <c r="C7" s="50">
        <v>1.3</v>
      </c>
      <c r="D7" s="49">
        <v>2.4</v>
      </c>
      <c r="E7" s="50">
        <v>1.3</v>
      </c>
    </row>
    <row r="8" spans="1:5" ht="17.25" customHeight="1">
      <c r="A8" s="74" t="s">
        <v>3</v>
      </c>
      <c r="B8" s="49">
        <v>11.2</v>
      </c>
      <c r="C8" s="51">
        <v>4</v>
      </c>
      <c r="D8" s="49">
        <v>10.8</v>
      </c>
      <c r="E8" s="51">
        <v>4</v>
      </c>
    </row>
    <row r="9" spans="1:5" ht="17.25" customHeight="1">
      <c r="A9" s="74" t="s">
        <v>4</v>
      </c>
      <c r="B9" s="49">
        <v>12.3</v>
      </c>
      <c r="C9" s="51">
        <v>6.1</v>
      </c>
      <c r="D9" s="49">
        <v>12.4</v>
      </c>
      <c r="E9" s="51">
        <v>6</v>
      </c>
    </row>
    <row r="10" spans="1:5" ht="17.25" customHeight="1">
      <c r="A10" s="74" t="s">
        <v>5</v>
      </c>
      <c r="B10" s="49">
        <v>5.5</v>
      </c>
      <c r="C10" s="51">
        <v>7.7</v>
      </c>
      <c r="D10" s="49">
        <v>5.3</v>
      </c>
      <c r="E10" s="51">
        <v>7.5</v>
      </c>
    </row>
    <row r="11" spans="1:5" ht="17.25" customHeight="1">
      <c r="A11" s="74" t="s">
        <v>6</v>
      </c>
      <c r="B11" s="49">
        <v>31.9</v>
      </c>
      <c r="C11" s="51">
        <v>48.9</v>
      </c>
      <c r="D11" s="49">
        <v>31.3</v>
      </c>
      <c r="E11" s="51">
        <v>47.7</v>
      </c>
    </row>
    <row r="12" spans="1:5" ht="17.25" customHeight="1">
      <c r="A12" s="74" t="s">
        <v>7</v>
      </c>
      <c r="B12" s="49">
        <v>19.8</v>
      </c>
      <c r="C12" s="51">
        <v>7.9</v>
      </c>
      <c r="D12" s="49">
        <v>19.4</v>
      </c>
      <c r="E12" s="51">
        <v>7.7</v>
      </c>
    </row>
    <row r="13" spans="1:5" ht="17.25" customHeight="1">
      <c r="A13" s="80" t="s">
        <v>8</v>
      </c>
      <c r="B13" s="49">
        <v>2.9</v>
      </c>
      <c r="C13" s="51">
        <v>14.3</v>
      </c>
      <c r="D13" s="49">
        <v>2.7</v>
      </c>
      <c r="E13" s="51">
        <v>14.3</v>
      </c>
    </row>
    <row r="14" spans="1:5" ht="17.25" customHeight="1">
      <c r="A14" s="14" t="s">
        <v>1</v>
      </c>
      <c r="B14" s="49">
        <v>13.9</v>
      </c>
      <c r="C14" s="52">
        <v>9.7</v>
      </c>
      <c r="D14" s="49">
        <v>15.7</v>
      </c>
      <c r="E14" s="52">
        <v>11.5</v>
      </c>
    </row>
    <row r="15" spans="1:5" ht="15.75" customHeight="1">
      <c r="A15" s="81" t="s">
        <v>20</v>
      </c>
      <c r="B15" s="47">
        <f>SUM(B7:B14)</f>
        <v>100.00000000000001</v>
      </c>
      <c r="C15" s="47">
        <f>SUM(C7:C14)</f>
        <v>99.9</v>
      </c>
      <c r="D15" s="47">
        <f>SUM(D7:D14)</f>
        <v>100</v>
      </c>
      <c r="E15" s="47">
        <f>SUM(E7:E14)</f>
        <v>100</v>
      </c>
    </row>
    <row r="16" spans="1:5" ht="15.75" customHeight="1">
      <c r="A16" s="82" t="s">
        <v>21</v>
      </c>
      <c r="B16" s="83">
        <v>4278</v>
      </c>
      <c r="C16" s="83">
        <v>4278</v>
      </c>
      <c r="D16" s="83">
        <v>4696</v>
      </c>
      <c r="E16" s="83">
        <v>4696</v>
      </c>
    </row>
    <row r="17" ht="16.5" customHeight="1"/>
    <row r="18" spans="1:6" ht="12.75" customHeight="1">
      <c r="A18" s="223" t="s">
        <v>57</v>
      </c>
      <c r="B18" s="223"/>
      <c r="C18" s="223"/>
      <c r="D18" s="223"/>
      <c r="E18" s="223"/>
      <c r="F18" s="6"/>
    </row>
    <row r="19" ht="8.25" customHeight="1"/>
    <row r="20" spans="2:5" ht="25.5" customHeight="1">
      <c r="B20" s="307" t="s">
        <v>329</v>
      </c>
      <c r="C20" s="308"/>
      <c r="D20" s="307" t="s">
        <v>64</v>
      </c>
      <c r="E20" s="308"/>
    </row>
    <row r="21" spans="1:5" ht="17.25" customHeight="1">
      <c r="A21" s="10" t="s">
        <v>32</v>
      </c>
      <c r="B21" s="315">
        <v>47.3</v>
      </c>
      <c r="C21" s="315"/>
      <c r="D21" s="305">
        <v>46</v>
      </c>
      <c r="E21" s="306"/>
    </row>
    <row r="22" spans="1:5" ht="17.25" customHeight="1">
      <c r="A22" s="80" t="s">
        <v>33</v>
      </c>
      <c r="B22" s="315">
        <v>14.5</v>
      </c>
      <c r="C22" s="315"/>
      <c r="D22" s="311">
        <v>14.4</v>
      </c>
      <c r="E22" s="312"/>
    </row>
    <row r="23" spans="1:5" ht="17.25" customHeight="1">
      <c r="A23" s="80" t="s">
        <v>12</v>
      </c>
      <c r="B23" s="315">
        <v>0</v>
      </c>
      <c r="C23" s="315"/>
      <c r="D23" s="311">
        <v>0</v>
      </c>
      <c r="E23" s="312"/>
    </row>
    <row r="24" spans="1:5" ht="17.25" customHeight="1">
      <c r="A24" s="80" t="s">
        <v>34</v>
      </c>
      <c r="B24" s="315">
        <v>0</v>
      </c>
      <c r="C24" s="315"/>
      <c r="D24" s="311">
        <v>0</v>
      </c>
      <c r="E24" s="312"/>
    </row>
    <row r="25" spans="1:5" ht="17.25" customHeight="1">
      <c r="A25" s="80" t="s">
        <v>35</v>
      </c>
      <c r="B25" s="315">
        <v>0</v>
      </c>
      <c r="C25" s="315"/>
      <c r="D25" s="311">
        <v>0</v>
      </c>
      <c r="E25" s="312"/>
    </row>
    <row r="26" spans="1:5" ht="17.25" customHeight="1">
      <c r="A26" s="80" t="s">
        <v>36</v>
      </c>
      <c r="B26" s="315">
        <v>0</v>
      </c>
      <c r="C26" s="315"/>
      <c r="D26" s="311">
        <v>0</v>
      </c>
      <c r="E26" s="312"/>
    </row>
    <row r="27" spans="1:5" ht="17.25" customHeight="1">
      <c r="A27" s="80" t="s">
        <v>37</v>
      </c>
      <c r="B27" s="315">
        <v>0.1</v>
      </c>
      <c r="C27" s="315"/>
      <c r="D27" s="311">
        <v>0.1</v>
      </c>
      <c r="E27" s="312"/>
    </row>
    <row r="28" spans="1:5" ht="17.25" customHeight="1">
      <c r="A28" s="80" t="s">
        <v>38</v>
      </c>
      <c r="B28" s="315">
        <v>10.2</v>
      </c>
      <c r="C28" s="315"/>
      <c r="D28" s="311">
        <v>9.9</v>
      </c>
      <c r="E28" s="312"/>
    </row>
    <row r="29" spans="1:5" ht="17.25" customHeight="1">
      <c r="A29" s="80" t="s">
        <v>39</v>
      </c>
      <c r="B29" s="315">
        <v>0</v>
      </c>
      <c r="C29" s="315"/>
      <c r="D29" s="311">
        <v>0</v>
      </c>
      <c r="E29" s="312"/>
    </row>
    <row r="30" spans="1:5" ht="17.25" customHeight="1">
      <c r="A30" s="80" t="s">
        <v>40</v>
      </c>
      <c r="B30" s="315">
        <v>0</v>
      </c>
      <c r="C30" s="315"/>
      <c r="D30" s="311">
        <v>0</v>
      </c>
      <c r="E30" s="312"/>
    </row>
    <row r="31" spans="1:5" ht="17.25" customHeight="1">
      <c r="A31" s="80" t="s">
        <v>41</v>
      </c>
      <c r="B31" s="315">
        <v>0</v>
      </c>
      <c r="C31" s="315"/>
      <c r="D31" s="311">
        <v>0</v>
      </c>
      <c r="E31" s="312"/>
    </row>
    <row r="32" spans="1:5" ht="17.25" customHeight="1">
      <c r="A32" s="80" t="s">
        <v>42</v>
      </c>
      <c r="B32" s="315">
        <v>0</v>
      </c>
      <c r="C32" s="315"/>
      <c r="D32" s="311">
        <v>0</v>
      </c>
      <c r="E32" s="312"/>
    </row>
    <row r="33" spans="1:5" ht="17.25" customHeight="1">
      <c r="A33" s="80" t="s">
        <v>43</v>
      </c>
      <c r="B33" s="315">
        <v>0</v>
      </c>
      <c r="C33" s="315"/>
      <c r="D33" s="311">
        <v>0</v>
      </c>
      <c r="E33" s="312"/>
    </row>
    <row r="34" spans="1:5" ht="17.25" customHeight="1">
      <c r="A34" s="80" t="s">
        <v>44</v>
      </c>
      <c r="B34" s="315">
        <v>5.1</v>
      </c>
      <c r="C34" s="315"/>
      <c r="D34" s="311">
        <v>5.4</v>
      </c>
      <c r="E34" s="312"/>
    </row>
    <row r="35" spans="1:5" ht="17.25" customHeight="1">
      <c r="A35" s="14" t="s">
        <v>1</v>
      </c>
      <c r="B35" s="315">
        <v>22.7</v>
      </c>
      <c r="C35" s="315"/>
      <c r="D35" s="313">
        <v>24</v>
      </c>
      <c r="E35" s="314"/>
    </row>
    <row r="36" spans="1:5" ht="15.75" customHeight="1">
      <c r="A36" s="81" t="s">
        <v>20</v>
      </c>
      <c r="B36" s="316">
        <f>SUM(B21:C35)</f>
        <v>99.89999999999999</v>
      </c>
      <c r="C36" s="317"/>
      <c r="D36" s="316">
        <f>SUM(D21:E35)</f>
        <v>99.80000000000001</v>
      </c>
      <c r="E36" s="317"/>
    </row>
    <row r="37" spans="1:5" ht="15.75" customHeight="1">
      <c r="A37" s="82" t="s">
        <v>21</v>
      </c>
      <c r="B37" s="309">
        <v>4278</v>
      </c>
      <c r="C37" s="310"/>
      <c r="D37" s="309">
        <v>4696</v>
      </c>
      <c r="E37" s="310"/>
    </row>
  </sheetData>
  <sheetProtection/>
  <mergeCells count="41">
    <mergeCell ref="B36:C36"/>
    <mergeCell ref="D36:E36"/>
    <mergeCell ref="B37:C37"/>
    <mergeCell ref="D37:E37"/>
    <mergeCell ref="B33:C33"/>
    <mergeCell ref="D33:E33"/>
    <mergeCell ref="B34:C34"/>
    <mergeCell ref="D34:E34"/>
    <mergeCell ref="B35:C35"/>
    <mergeCell ref="D35:E35"/>
    <mergeCell ref="B30:C30"/>
    <mergeCell ref="D30:E30"/>
    <mergeCell ref="B31:C31"/>
    <mergeCell ref="D31:E31"/>
    <mergeCell ref="B32:C32"/>
    <mergeCell ref="D32:E32"/>
    <mergeCell ref="B27:C27"/>
    <mergeCell ref="D27:E27"/>
    <mergeCell ref="B28:C28"/>
    <mergeCell ref="D28:E28"/>
    <mergeCell ref="B29:C29"/>
    <mergeCell ref="D29:E29"/>
    <mergeCell ref="B24:C24"/>
    <mergeCell ref="D24:E24"/>
    <mergeCell ref="B25:C25"/>
    <mergeCell ref="D25:E25"/>
    <mergeCell ref="B26:C26"/>
    <mergeCell ref="D26:E26"/>
    <mergeCell ref="B21:C21"/>
    <mergeCell ref="D21:E21"/>
    <mergeCell ref="B22:C22"/>
    <mergeCell ref="D22:E22"/>
    <mergeCell ref="B23:C23"/>
    <mergeCell ref="D23:E23"/>
    <mergeCell ref="A1:F1"/>
    <mergeCell ref="A3:E3"/>
    <mergeCell ref="B5:C5"/>
    <mergeCell ref="D5:E5"/>
    <mergeCell ref="A18:E18"/>
    <mergeCell ref="B20:C20"/>
    <mergeCell ref="D20:E2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7"/>
  <sheetViews>
    <sheetView showGridLines="0" zoomScalePageLayoutView="0" workbookViewId="0" topLeftCell="A1">
      <selection activeCell="A1" sqref="A1:F1"/>
    </sheetView>
  </sheetViews>
  <sheetFormatPr defaultColWidth="11.421875" defaultRowHeight="12.75"/>
  <cols>
    <col min="1" max="1" width="40.28125" style="2" customWidth="1"/>
    <col min="2" max="2" width="12.421875" style="2" customWidth="1"/>
    <col min="3" max="3" width="13.57421875" style="2" customWidth="1"/>
    <col min="4" max="4" width="11.421875" style="2" customWidth="1"/>
    <col min="5" max="5" width="10.8515625" style="2" customWidth="1"/>
    <col min="6" max="6" width="2.57421875" style="2" customWidth="1"/>
    <col min="7" max="16384" width="11.421875" style="2" customWidth="1"/>
  </cols>
  <sheetData>
    <row r="1" spans="1:8" ht="11.25">
      <c r="A1" s="214" t="s">
        <v>327</v>
      </c>
      <c r="B1" s="214"/>
      <c r="C1" s="214"/>
      <c r="D1" s="214"/>
      <c r="E1" s="214"/>
      <c r="F1" s="214"/>
      <c r="G1" s="151"/>
      <c r="H1" s="151"/>
    </row>
    <row r="3" spans="1:7" ht="12.75" customHeight="1">
      <c r="A3" s="223" t="s">
        <v>62</v>
      </c>
      <c r="B3" s="223"/>
      <c r="C3" s="223"/>
      <c r="D3" s="223"/>
      <c r="E3" s="223"/>
      <c r="F3" s="6"/>
      <c r="G3" s="6"/>
    </row>
    <row r="4" ht="8.25" customHeight="1"/>
    <row r="5" spans="2:5" ht="24" customHeight="1">
      <c r="B5" s="307" t="s">
        <v>329</v>
      </c>
      <c r="C5" s="308"/>
      <c r="D5" s="307" t="s">
        <v>63</v>
      </c>
      <c r="E5" s="308"/>
    </row>
    <row r="6" spans="1:5" ht="16.5" customHeight="1">
      <c r="A6" s="79"/>
      <c r="B6" s="7" t="s">
        <v>13</v>
      </c>
      <c r="C6" s="7" t="s">
        <v>14</v>
      </c>
      <c r="D6" s="7" t="s">
        <v>13</v>
      </c>
      <c r="E6" s="7" t="s">
        <v>14</v>
      </c>
    </row>
    <row r="7" spans="1:5" ht="17.25" customHeight="1">
      <c r="A7" s="10" t="s">
        <v>2</v>
      </c>
      <c r="B7" s="49">
        <v>3.3</v>
      </c>
      <c r="C7" s="50">
        <v>1.7</v>
      </c>
      <c r="D7" s="49">
        <v>3.1</v>
      </c>
      <c r="E7" s="50">
        <v>1.6</v>
      </c>
    </row>
    <row r="8" spans="1:5" ht="17.25" customHeight="1">
      <c r="A8" s="74" t="s">
        <v>3</v>
      </c>
      <c r="B8" s="49">
        <v>10.6</v>
      </c>
      <c r="C8" s="51">
        <v>4.4</v>
      </c>
      <c r="D8" s="49">
        <v>10.5</v>
      </c>
      <c r="E8" s="51">
        <v>4.2</v>
      </c>
    </row>
    <row r="9" spans="1:5" ht="17.25" customHeight="1">
      <c r="A9" s="74" t="s">
        <v>4</v>
      </c>
      <c r="B9" s="49">
        <v>17</v>
      </c>
      <c r="C9" s="51">
        <v>9.7</v>
      </c>
      <c r="D9" s="49">
        <v>19.8</v>
      </c>
      <c r="E9" s="51">
        <v>11.4</v>
      </c>
    </row>
    <row r="10" spans="1:5" ht="17.25" customHeight="1">
      <c r="A10" s="74" t="s">
        <v>5</v>
      </c>
      <c r="B10" s="49">
        <v>6.8</v>
      </c>
      <c r="C10" s="51">
        <v>10.2</v>
      </c>
      <c r="D10" s="49">
        <v>7.9</v>
      </c>
      <c r="E10" s="51">
        <v>11.7</v>
      </c>
    </row>
    <row r="11" spans="1:5" ht="17.25" customHeight="1">
      <c r="A11" s="74" t="s">
        <v>6</v>
      </c>
      <c r="B11" s="49">
        <v>26.8</v>
      </c>
      <c r="C11" s="51">
        <v>42.8</v>
      </c>
      <c r="D11" s="49">
        <v>25.4</v>
      </c>
      <c r="E11" s="51">
        <v>42</v>
      </c>
    </row>
    <row r="12" spans="1:5" ht="17.25" customHeight="1">
      <c r="A12" s="74" t="s">
        <v>7</v>
      </c>
      <c r="B12" s="49">
        <v>21.4</v>
      </c>
      <c r="C12" s="51">
        <v>8.8</v>
      </c>
      <c r="D12" s="49">
        <v>19.1</v>
      </c>
      <c r="E12" s="51">
        <v>7.6</v>
      </c>
    </row>
    <row r="13" spans="1:5" ht="17.25" customHeight="1">
      <c r="A13" s="80" t="s">
        <v>8</v>
      </c>
      <c r="B13" s="49">
        <v>2.4</v>
      </c>
      <c r="C13" s="51">
        <v>14.8</v>
      </c>
      <c r="D13" s="49">
        <v>2.3</v>
      </c>
      <c r="E13" s="51">
        <v>13</v>
      </c>
    </row>
    <row r="14" spans="1:5" ht="17.25" customHeight="1">
      <c r="A14" s="14" t="s">
        <v>1</v>
      </c>
      <c r="B14" s="49">
        <v>11.7</v>
      </c>
      <c r="C14" s="52">
        <v>7.6</v>
      </c>
      <c r="D14" s="49">
        <v>12</v>
      </c>
      <c r="E14" s="52">
        <v>8.6</v>
      </c>
    </row>
    <row r="15" spans="1:5" ht="15.75" customHeight="1">
      <c r="A15" s="81" t="s">
        <v>20</v>
      </c>
      <c r="B15" s="47">
        <f>SUM(B7:B14)</f>
        <v>100.00000000000001</v>
      </c>
      <c r="C15" s="47">
        <f>SUM(C7:C14)</f>
        <v>99.99999999999999</v>
      </c>
      <c r="D15" s="47">
        <f>SUM(D7:D14)</f>
        <v>100.09999999999998</v>
      </c>
      <c r="E15" s="47">
        <f>SUM(E7:E14)</f>
        <v>100.1</v>
      </c>
    </row>
    <row r="16" spans="1:5" ht="15.75" customHeight="1">
      <c r="A16" s="82" t="s">
        <v>21</v>
      </c>
      <c r="B16" s="83">
        <v>64824</v>
      </c>
      <c r="C16" s="83">
        <v>64824</v>
      </c>
      <c r="D16" s="83">
        <v>137839</v>
      </c>
      <c r="E16" s="83">
        <v>137839</v>
      </c>
    </row>
    <row r="17" ht="16.5" customHeight="1"/>
    <row r="18" spans="1:7" ht="12.75" customHeight="1">
      <c r="A18" s="223" t="s">
        <v>57</v>
      </c>
      <c r="B18" s="223"/>
      <c r="C18" s="223"/>
      <c r="D18" s="223"/>
      <c r="E18" s="223"/>
      <c r="F18" s="6"/>
      <c r="G18" s="6"/>
    </row>
    <row r="19" ht="8.25" customHeight="1"/>
    <row r="20" spans="2:5" ht="24.75" customHeight="1">
      <c r="B20" s="307" t="s">
        <v>329</v>
      </c>
      <c r="C20" s="308"/>
      <c r="D20" s="307" t="s">
        <v>64</v>
      </c>
      <c r="E20" s="308"/>
    </row>
    <row r="21" spans="1:5" ht="17.25" customHeight="1">
      <c r="A21" s="10" t="s">
        <v>32</v>
      </c>
      <c r="B21" s="315">
        <v>58.7</v>
      </c>
      <c r="C21" s="315"/>
      <c r="D21" s="305">
        <v>63.1</v>
      </c>
      <c r="E21" s="306"/>
    </row>
    <row r="22" spans="1:5" ht="17.25" customHeight="1">
      <c r="A22" s="80" t="s">
        <v>33</v>
      </c>
      <c r="B22" s="315">
        <v>8.7</v>
      </c>
      <c r="C22" s="315"/>
      <c r="D22" s="311">
        <v>5.3</v>
      </c>
      <c r="E22" s="312"/>
    </row>
    <row r="23" spans="1:5" ht="17.25" customHeight="1">
      <c r="A23" s="80" t="s">
        <v>12</v>
      </c>
      <c r="B23" s="315">
        <v>0.8</v>
      </c>
      <c r="C23" s="315"/>
      <c r="D23" s="311">
        <v>0.5</v>
      </c>
      <c r="E23" s="312"/>
    </row>
    <row r="24" spans="1:5" ht="17.25" customHeight="1">
      <c r="A24" s="80" t="s">
        <v>34</v>
      </c>
      <c r="B24" s="315">
        <v>0.1</v>
      </c>
      <c r="C24" s="315"/>
      <c r="D24" s="311">
        <v>0.1</v>
      </c>
      <c r="E24" s="312"/>
    </row>
    <row r="25" spans="1:5" ht="17.25" customHeight="1">
      <c r="A25" s="80" t="s">
        <v>35</v>
      </c>
      <c r="B25" s="315">
        <v>0</v>
      </c>
      <c r="C25" s="315"/>
      <c r="D25" s="311">
        <v>0</v>
      </c>
      <c r="E25" s="312"/>
    </row>
    <row r="26" spans="1:5" ht="17.25" customHeight="1">
      <c r="A26" s="80" t="s">
        <v>36</v>
      </c>
      <c r="B26" s="315">
        <v>0</v>
      </c>
      <c r="C26" s="315"/>
      <c r="D26" s="311">
        <v>0.1</v>
      </c>
      <c r="E26" s="312"/>
    </row>
    <row r="27" spans="1:5" ht="17.25" customHeight="1">
      <c r="A27" s="80" t="s">
        <v>37</v>
      </c>
      <c r="B27" s="315">
        <v>0.2</v>
      </c>
      <c r="C27" s="315"/>
      <c r="D27" s="311">
        <v>0.2</v>
      </c>
      <c r="E27" s="312"/>
    </row>
    <row r="28" spans="1:5" ht="17.25" customHeight="1">
      <c r="A28" s="80" t="s">
        <v>38</v>
      </c>
      <c r="B28" s="315">
        <v>6.2</v>
      </c>
      <c r="C28" s="315"/>
      <c r="D28" s="311">
        <v>7.8</v>
      </c>
      <c r="E28" s="312"/>
    </row>
    <row r="29" spans="1:5" ht="17.25" customHeight="1">
      <c r="A29" s="80" t="s">
        <v>39</v>
      </c>
      <c r="B29" s="315">
        <v>0</v>
      </c>
      <c r="C29" s="315"/>
      <c r="D29" s="311">
        <v>0</v>
      </c>
      <c r="E29" s="312"/>
    </row>
    <row r="30" spans="1:5" ht="17.25" customHeight="1">
      <c r="A30" s="80" t="s">
        <v>40</v>
      </c>
      <c r="B30" s="315">
        <v>0</v>
      </c>
      <c r="C30" s="315"/>
      <c r="D30" s="311">
        <v>0</v>
      </c>
      <c r="E30" s="312"/>
    </row>
    <row r="31" spans="1:5" ht="17.25" customHeight="1">
      <c r="A31" s="80" t="s">
        <v>41</v>
      </c>
      <c r="B31" s="315">
        <v>0</v>
      </c>
      <c r="C31" s="315"/>
      <c r="D31" s="311">
        <v>0</v>
      </c>
      <c r="E31" s="312"/>
    </row>
    <row r="32" spans="1:5" ht="17.25" customHeight="1">
      <c r="A32" s="80" t="s">
        <v>42</v>
      </c>
      <c r="B32" s="315">
        <v>0</v>
      </c>
      <c r="C32" s="315"/>
      <c r="D32" s="311">
        <v>0</v>
      </c>
      <c r="E32" s="312"/>
    </row>
    <row r="33" spans="1:5" ht="17.25" customHeight="1">
      <c r="A33" s="80" t="s">
        <v>43</v>
      </c>
      <c r="B33" s="315">
        <v>0.5</v>
      </c>
      <c r="C33" s="315"/>
      <c r="D33" s="311">
        <v>0.6</v>
      </c>
      <c r="E33" s="312"/>
    </row>
    <row r="34" spans="1:5" ht="17.25" customHeight="1">
      <c r="A34" s="80" t="s">
        <v>44</v>
      </c>
      <c r="B34" s="315">
        <v>4.2</v>
      </c>
      <c r="C34" s="315"/>
      <c r="D34" s="311">
        <v>2.8</v>
      </c>
      <c r="E34" s="312"/>
    </row>
    <row r="35" spans="1:5" ht="17.25" customHeight="1">
      <c r="A35" s="14" t="s">
        <v>1</v>
      </c>
      <c r="B35" s="315">
        <v>20.6</v>
      </c>
      <c r="C35" s="315"/>
      <c r="D35" s="313">
        <v>19.4</v>
      </c>
      <c r="E35" s="314"/>
    </row>
    <row r="36" spans="1:5" ht="15.75" customHeight="1">
      <c r="A36" s="81" t="s">
        <v>20</v>
      </c>
      <c r="B36" s="316">
        <f>SUM(B21:C35)</f>
        <v>100</v>
      </c>
      <c r="C36" s="317"/>
      <c r="D36" s="316">
        <f>SUM(D21:E35)</f>
        <v>99.89999999999998</v>
      </c>
      <c r="E36" s="317"/>
    </row>
    <row r="37" spans="1:5" ht="15.75" customHeight="1">
      <c r="A37" s="82" t="s">
        <v>21</v>
      </c>
      <c r="B37" s="309">
        <v>64824</v>
      </c>
      <c r="C37" s="310"/>
      <c r="D37" s="309">
        <v>137839</v>
      </c>
      <c r="E37" s="310"/>
    </row>
  </sheetData>
  <sheetProtection/>
  <mergeCells count="41">
    <mergeCell ref="B24:C24"/>
    <mergeCell ref="B33:C33"/>
    <mergeCell ref="B21:C21"/>
    <mergeCell ref="B27:C27"/>
    <mergeCell ref="D31:E31"/>
    <mergeCell ref="D22:E22"/>
    <mergeCell ref="D27:E27"/>
    <mergeCell ref="D24:E24"/>
    <mergeCell ref="D25:E25"/>
    <mergeCell ref="D23:E23"/>
    <mergeCell ref="B22:C22"/>
    <mergeCell ref="B28:C28"/>
    <mergeCell ref="B23:C23"/>
    <mergeCell ref="A3:E3"/>
    <mergeCell ref="A18:E18"/>
    <mergeCell ref="D32:E32"/>
    <mergeCell ref="D33:E33"/>
    <mergeCell ref="B30:C30"/>
    <mergeCell ref="B25:C25"/>
    <mergeCell ref="B31:C31"/>
    <mergeCell ref="B32:C32"/>
    <mergeCell ref="D20:E20"/>
    <mergeCell ref="B36:C36"/>
    <mergeCell ref="B29:C29"/>
    <mergeCell ref="D36:E36"/>
    <mergeCell ref="B26:C26"/>
    <mergeCell ref="D26:E26"/>
    <mergeCell ref="B34:C34"/>
    <mergeCell ref="D30:E30"/>
    <mergeCell ref="D28:E28"/>
    <mergeCell ref="D34:E34"/>
    <mergeCell ref="A1:F1"/>
    <mergeCell ref="D21:E21"/>
    <mergeCell ref="D5:E5"/>
    <mergeCell ref="B5:C5"/>
    <mergeCell ref="B20:C20"/>
    <mergeCell ref="B37:C37"/>
    <mergeCell ref="D37:E37"/>
    <mergeCell ref="D29:E29"/>
    <mergeCell ref="D35:E35"/>
    <mergeCell ref="B35:C3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H48"/>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8" ht="11.25">
      <c r="A1" s="214" t="s">
        <v>230</v>
      </c>
      <c r="B1" s="214"/>
      <c r="C1" s="214"/>
      <c r="D1" s="214"/>
      <c r="E1" s="214"/>
      <c r="F1" s="214"/>
      <c r="G1" s="214"/>
      <c r="H1" s="214"/>
    </row>
    <row r="3" spans="1:7" ht="11.25">
      <c r="A3" s="223" t="s">
        <v>61</v>
      </c>
      <c r="B3" s="223"/>
      <c r="C3" s="223"/>
      <c r="D3" s="223"/>
      <c r="E3" s="223"/>
      <c r="F3" s="223"/>
      <c r="G3" s="3"/>
    </row>
    <row r="4" spans="1:7" ht="8.25" customHeight="1">
      <c r="A4" s="3"/>
      <c r="B4" s="4"/>
      <c r="C4" s="4"/>
      <c r="D4" s="5"/>
      <c r="E4" s="6"/>
      <c r="F4" s="4"/>
      <c r="G4" s="3"/>
    </row>
    <row r="5" spans="1:7" ht="11.25">
      <c r="A5" s="318" t="s">
        <v>45</v>
      </c>
      <c r="B5" s="215" t="s">
        <v>46</v>
      </c>
      <c r="C5" s="215" t="s">
        <v>54</v>
      </c>
      <c r="D5" s="217" t="s">
        <v>45</v>
      </c>
      <c r="E5" s="218"/>
      <c r="F5" s="218"/>
      <c r="G5" s="219"/>
    </row>
    <row r="6" spans="1:7" ht="11.25">
      <c r="A6" s="319"/>
      <c r="B6" s="216"/>
      <c r="C6" s="216"/>
      <c r="D6" s="7" t="s">
        <v>47</v>
      </c>
      <c r="E6" s="7" t="s">
        <v>48</v>
      </c>
      <c r="F6" s="8" t="s">
        <v>0</v>
      </c>
      <c r="G6" s="9" t="s">
        <v>49</v>
      </c>
    </row>
    <row r="7" spans="1:7" ht="15" customHeight="1">
      <c r="A7" s="319"/>
      <c r="B7" s="243" t="s">
        <v>305</v>
      </c>
      <c r="C7" s="138" t="s">
        <v>305</v>
      </c>
      <c r="D7" s="11">
        <v>25</v>
      </c>
      <c r="E7" s="12">
        <v>0</v>
      </c>
      <c r="F7" s="13">
        <f>SUM(D7:E7)</f>
        <v>25</v>
      </c>
      <c r="G7" s="12">
        <v>0</v>
      </c>
    </row>
    <row r="8" spans="1:7" ht="11.25">
      <c r="A8" s="319"/>
      <c r="B8" s="243"/>
      <c r="C8" s="139" t="s">
        <v>306</v>
      </c>
      <c r="D8" s="11">
        <v>386</v>
      </c>
      <c r="E8" s="15">
        <v>50</v>
      </c>
      <c r="F8" s="13">
        <f>SUM(D8:E8)</f>
        <v>436</v>
      </c>
      <c r="G8" s="15">
        <v>1</v>
      </c>
    </row>
    <row r="9" spans="1:7" ht="11.25">
      <c r="A9" s="319"/>
      <c r="B9" s="243"/>
      <c r="C9" s="20" t="s">
        <v>0</v>
      </c>
      <c r="D9" s="17">
        <f>SUM(D7:D8)</f>
        <v>411</v>
      </c>
      <c r="E9" s="17">
        <f>SUM(E7:E8)</f>
        <v>50</v>
      </c>
      <c r="F9" s="17">
        <f>SUM(F7:F8)</f>
        <v>461</v>
      </c>
      <c r="G9" s="17">
        <f>SUM(G7:G8)</f>
        <v>1</v>
      </c>
    </row>
    <row r="10" spans="1:7" ht="11.25">
      <c r="A10" s="320"/>
      <c r="B10" s="230" t="s">
        <v>0</v>
      </c>
      <c r="C10" s="231"/>
      <c r="D10" s="17">
        <f>SUM(D9)</f>
        <v>411</v>
      </c>
      <c r="E10" s="17">
        <f>SUM(E9)</f>
        <v>50</v>
      </c>
      <c r="F10" s="17">
        <f>SUM(F9)</f>
        <v>461</v>
      </c>
      <c r="G10" s="17">
        <f>SUM(G9)</f>
        <v>1</v>
      </c>
    </row>
    <row r="11" spans="1:7" ht="11.25">
      <c r="A11" s="78"/>
      <c r="B11" s="18"/>
      <c r="C11" s="18"/>
      <c r="D11" s="13"/>
      <c r="E11" s="13"/>
      <c r="F11" s="13"/>
      <c r="G11" s="13"/>
    </row>
    <row r="12" spans="1:7" ht="16.5" customHeight="1">
      <c r="A12" s="25"/>
      <c r="B12" s="25"/>
      <c r="C12" s="25"/>
      <c r="D12" s="7" t="s">
        <v>47</v>
      </c>
      <c r="E12" s="7" t="s">
        <v>48</v>
      </c>
      <c r="F12" s="8" t="s">
        <v>0</v>
      </c>
      <c r="G12" s="24"/>
    </row>
    <row r="13" spans="1:7" ht="11.25">
      <c r="A13" s="318" t="s">
        <v>50</v>
      </c>
      <c r="B13" s="224" t="s">
        <v>287</v>
      </c>
      <c r="C13" s="225"/>
      <c r="D13" s="36">
        <v>117</v>
      </c>
      <c r="E13" s="36">
        <v>5</v>
      </c>
      <c r="F13" s="37">
        <f>SUM(D13:E13)</f>
        <v>122</v>
      </c>
      <c r="G13" s="26"/>
    </row>
    <row r="14" spans="1:7" ht="11.25">
      <c r="A14" s="334"/>
      <c r="B14" s="255" t="s">
        <v>288</v>
      </c>
      <c r="C14" s="256"/>
      <c r="D14" s="38">
        <v>0</v>
      </c>
      <c r="E14" s="38">
        <v>0</v>
      </c>
      <c r="F14" s="39">
        <f>SUM(D14:E14)</f>
        <v>0</v>
      </c>
      <c r="G14" s="27"/>
    </row>
    <row r="15" spans="1:7" ht="11.25">
      <c r="A15" s="23"/>
      <c r="B15" s="23"/>
      <c r="C15" s="23"/>
      <c r="D15" s="23"/>
      <c r="E15" s="23"/>
      <c r="F15" s="6"/>
      <c r="G15" s="27"/>
    </row>
    <row r="16" spans="1:7" ht="11.25">
      <c r="A16" s="223" t="s">
        <v>58</v>
      </c>
      <c r="B16" s="223"/>
      <c r="C16" s="223"/>
      <c r="D16" s="223"/>
      <c r="E16" s="223"/>
      <c r="F16" s="223"/>
      <c r="G16" s="3"/>
    </row>
    <row r="17" spans="1:7" ht="8.25" customHeight="1">
      <c r="A17" s="6"/>
      <c r="B17" s="23"/>
      <c r="C17" s="23"/>
      <c r="D17" s="23"/>
      <c r="E17" s="23"/>
      <c r="F17" s="6"/>
      <c r="G17" s="27"/>
    </row>
    <row r="18" spans="1:7" ht="15.75" customHeight="1">
      <c r="A18" s="6"/>
      <c r="B18" s="23"/>
      <c r="C18" s="23"/>
      <c r="D18" s="7" t="s">
        <v>47</v>
      </c>
      <c r="E18" s="7" t="s">
        <v>48</v>
      </c>
      <c r="F18" s="8" t="s">
        <v>0</v>
      </c>
      <c r="G18" s="27"/>
    </row>
    <row r="19" spans="1:7" ht="11.25">
      <c r="A19" s="246" t="s">
        <v>309</v>
      </c>
      <c r="B19" s="247"/>
      <c r="C19" s="248"/>
      <c r="D19" s="29">
        <v>283</v>
      </c>
      <c r="E19" s="29">
        <v>35</v>
      </c>
      <c r="F19" s="17">
        <f>SUM(D19:E19)</f>
        <v>318</v>
      </c>
      <c r="G19" s="27"/>
    </row>
    <row r="20" spans="1:7" ht="11.25">
      <c r="A20" s="243" t="s">
        <v>310</v>
      </c>
      <c r="B20" s="243"/>
      <c r="C20" s="243"/>
      <c r="D20" s="243"/>
      <c r="E20" s="243"/>
      <c r="F20" s="243"/>
      <c r="G20" s="27"/>
    </row>
    <row r="21" spans="1:7" ht="11.25">
      <c r="A21" s="30"/>
      <c r="B21" s="31"/>
      <c r="C21" s="31"/>
      <c r="D21" s="27"/>
      <c r="E21" s="27"/>
      <c r="F21" s="27"/>
      <c r="G21" s="27"/>
    </row>
    <row r="22" spans="1:7" ht="11.25">
      <c r="A22" s="223" t="s">
        <v>59</v>
      </c>
      <c r="B22" s="223"/>
      <c r="C22" s="223"/>
      <c r="D22" s="223"/>
      <c r="E22" s="223"/>
      <c r="F22" s="223"/>
      <c r="G22" s="3"/>
    </row>
    <row r="23" spans="1:7" ht="8.25" customHeight="1">
      <c r="A23" s="3"/>
      <c r="B23" s="23"/>
      <c r="C23" s="23"/>
      <c r="D23" s="6"/>
      <c r="E23" s="4"/>
      <c r="F23" s="4"/>
      <c r="G23" s="27"/>
    </row>
    <row r="24" spans="1:7" ht="16.5" customHeight="1">
      <c r="A24" s="23"/>
      <c r="B24" s="23"/>
      <c r="C24" s="7" t="s">
        <v>54</v>
      </c>
      <c r="D24" s="7" t="s">
        <v>47</v>
      </c>
      <c r="E24" s="7" t="s">
        <v>48</v>
      </c>
      <c r="F24" s="8" t="s">
        <v>0</v>
      </c>
      <c r="G24" s="27"/>
    </row>
    <row r="25" spans="1:7" ht="11.25">
      <c r="A25" s="251" t="s">
        <v>289</v>
      </c>
      <c r="B25" s="252"/>
      <c r="C25" s="30" t="s">
        <v>305</v>
      </c>
      <c r="D25" s="12">
        <v>229</v>
      </c>
      <c r="E25" s="11">
        <v>26</v>
      </c>
      <c r="F25" s="32">
        <f>SUM(D25:E25)</f>
        <v>255</v>
      </c>
      <c r="G25" s="27"/>
    </row>
    <row r="26" spans="1:7" ht="11.25">
      <c r="A26" s="253"/>
      <c r="B26" s="254"/>
      <c r="C26" s="30" t="s">
        <v>306</v>
      </c>
      <c r="D26" s="15">
        <v>101</v>
      </c>
      <c r="E26" s="11">
        <v>11</v>
      </c>
      <c r="F26" s="33">
        <f>SUM(D26:E26)</f>
        <v>112</v>
      </c>
      <c r="G26" s="27"/>
    </row>
    <row r="27" spans="1:7" ht="11.25">
      <c r="A27" s="255"/>
      <c r="B27" s="256"/>
      <c r="C27" s="20" t="s">
        <v>0</v>
      </c>
      <c r="D27" s="17">
        <f>SUM(D25:D26)</f>
        <v>330</v>
      </c>
      <c r="E27" s="17">
        <f>SUM(E25:E26)</f>
        <v>37</v>
      </c>
      <c r="F27" s="17">
        <f>SUM(F25:F26)</f>
        <v>367</v>
      </c>
      <c r="G27" s="27"/>
    </row>
    <row r="28" spans="1:7" ht="11.25">
      <c r="A28" s="251" t="s">
        <v>290</v>
      </c>
      <c r="B28" s="252"/>
      <c r="C28" s="30" t="s">
        <v>305</v>
      </c>
      <c r="D28" s="12">
        <v>229</v>
      </c>
      <c r="E28" s="11">
        <v>25</v>
      </c>
      <c r="F28" s="32">
        <f>SUM(D28:E28)</f>
        <v>254</v>
      </c>
      <c r="G28" s="23"/>
    </row>
    <row r="29" spans="1:7" ht="11.25">
      <c r="A29" s="253"/>
      <c r="B29" s="254"/>
      <c r="C29" s="30" t="s">
        <v>306</v>
      </c>
      <c r="D29" s="15">
        <v>101</v>
      </c>
      <c r="E29" s="11">
        <v>11</v>
      </c>
      <c r="F29" s="33">
        <f>SUM(D29:E29)</f>
        <v>112</v>
      </c>
      <c r="G29" s="23"/>
    </row>
    <row r="30" spans="1:7" ht="11.25">
      <c r="A30" s="255"/>
      <c r="B30" s="256"/>
      <c r="C30" s="20" t="s">
        <v>0</v>
      </c>
      <c r="D30" s="17">
        <f>SUM(D28:D29)</f>
        <v>330</v>
      </c>
      <c r="E30" s="17">
        <f>SUM(E28:E29)</f>
        <v>36</v>
      </c>
      <c r="F30" s="17">
        <f>SUM(F28:F29)</f>
        <v>366</v>
      </c>
      <c r="G30" s="23"/>
    </row>
    <row r="31" spans="1:7" ht="12.75" customHeight="1">
      <c r="A31" s="224" t="s">
        <v>291</v>
      </c>
      <c r="B31" s="225"/>
      <c r="C31" s="10" t="s">
        <v>305</v>
      </c>
      <c r="D31" s="12">
        <v>32</v>
      </c>
      <c r="E31" s="12">
        <v>2</v>
      </c>
      <c r="F31" s="32">
        <f>SUM(D31:E31)</f>
        <v>34</v>
      </c>
      <c r="G31" s="23"/>
    </row>
    <row r="32" spans="1:7" ht="12.75" customHeight="1">
      <c r="A32" s="226"/>
      <c r="B32" s="227"/>
      <c r="C32" s="14" t="s">
        <v>306</v>
      </c>
      <c r="D32" s="15">
        <v>19</v>
      </c>
      <c r="E32" s="15">
        <v>1</v>
      </c>
      <c r="F32" s="33">
        <f>SUM(D32:E32)</f>
        <v>20</v>
      </c>
      <c r="G32" s="23"/>
    </row>
    <row r="33" spans="1:7" ht="12.75" customHeight="1">
      <c r="A33" s="228"/>
      <c r="B33" s="229"/>
      <c r="C33" s="20" t="s">
        <v>0</v>
      </c>
      <c r="D33" s="17">
        <f>SUM(D31:D32)</f>
        <v>51</v>
      </c>
      <c r="E33" s="17">
        <f>SUM(E31:E32)</f>
        <v>3</v>
      </c>
      <c r="F33" s="17">
        <f>SUM(F31:F32)</f>
        <v>54</v>
      </c>
      <c r="G33" s="23"/>
    </row>
    <row r="34" spans="1:7" ht="12.75" customHeight="1">
      <c r="A34" s="224" t="s">
        <v>292</v>
      </c>
      <c r="B34" s="225"/>
      <c r="C34" s="10" t="s">
        <v>305</v>
      </c>
      <c r="D34" s="11">
        <v>32</v>
      </c>
      <c r="E34" s="12">
        <v>2</v>
      </c>
      <c r="F34" s="32">
        <f>SUM(D34:E34)</f>
        <v>34</v>
      </c>
      <c r="G34" s="34"/>
    </row>
    <row r="35" spans="1:7" ht="12.75" customHeight="1">
      <c r="A35" s="226"/>
      <c r="B35" s="227"/>
      <c r="C35" s="14" t="s">
        <v>306</v>
      </c>
      <c r="D35" s="11">
        <v>19</v>
      </c>
      <c r="E35" s="15">
        <v>1</v>
      </c>
      <c r="F35" s="33">
        <f>SUM(D35:E35)</f>
        <v>20</v>
      </c>
      <c r="G35" s="34"/>
    </row>
    <row r="36" spans="1:7" ht="12.75" customHeight="1">
      <c r="A36" s="228"/>
      <c r="B36" s="229"/>
      <c r="C36" s="20" t="s">
        <v>0</v>
      </c>
      <c r="D36" s="17">
        <f>SUM(D34:D35)</f>
        <v>51</v>
      </c>
      <c r="E36" s="17">
        <f>SUM(E34:E35)</f>
        <v>3</v>
      </c>
      <c r="F36" s="17">
        <f>SUM(F34:F35)</f>
        <v>54</v>
      </c>
      <c r="G36" s="34"/>
    </row>
    <row r="37" spans="1:7" ht="11.25">
      <c r="A37" s="27"/>
      <c r="B37" s="27"/>
      <c r="C37" s="27"/>
      <c r="D37" s="35"/>
      <c r="E37" s="35"/>
      <c r="F37" s="35"/>
      <c r="G37" s="23"/>
    </row>
    <row r="38" spans="1:7" ht="11.25">
      <c r="A38" s="223" t="s">
        <v>119</v>
      </c>
      <c r="B38" s="223"/>
      <c r="C38" s="223"/>
      <c r="D38" s="223"/>
      <c r="E38" s="223"/>
      <c r="F38" s="223"/>
      <c r="G38" s="3"/>
    </row>
    <row r="39" spans="1:7" ht="8.25" customHeight="1">
      <c r="A39" s="3"/>
      <c r="B39" s="23"/>
      <c r="C39" s="23"/>
      <c r="D39" s="23"/>
      <c r="E39" s="23"/>
      <c r="F39" s="23"/>
      <c r="G39" s="23"/>
    </row>
    <row r="40" spans="1:7" ht="17.25" customHeight="1">
      <c r="A40" s="25"/>
      <c r="B40" s="25"/>
      <c r="C40" s="25"/>
      <c r="D40" s="7" t="s">
        <v>47</v>
      </c>
      <c r="E40" s="7" t="s">
        <v>48</v>
      </c>
      <c r="F40" s="8" t="s">
        <v>0</v>
      </c>
      <c r="G40" s="23"/>
    </row>
    <row r="41" spans="1:7" ht="27" customHeight="1">
      <c r="A41" s="224" t="s">
        <v>65</v>
      </c>
      <c r="B41" s="244"/>
      <c r="C41" s="225"/>
      <c r="D41" s="36">
        <v>671</v>
      </c>
      <c r="E41" s="36">
        <v>105</v>
      </c>
      <c r="F41" s="37">
        <f>SUM(D41:E41)</f>
        <v>776</v>
      </c>
      <c r="G41" s="23"/>
    </row>
    <row r="42" spans="1:7" ht="12.75" customHeight="1">
      <c r="A42" s="228" t="s">
        <v>120</v>
      </c>
      <c r="B42" s="232"/>
      <c r="C42" s="229"/>
      <c r="D42" s="38">
        <v>287</v>
      </c>
      <c r="E42" s="38">
        <v>42</v>
      </c>
      <c r="F42" s="39">
        <f>SUM(D42:E42)</f>
        <v>329</v>
      </c>
      <c r="G42" s="23"/>
    </row>
    <row r="43" spans="1:7" ht="11.25">
      <c r="A43" s="27" t="s">
        <v>66</v>
      </c>
      <c r="B43" s="27"/>
      <c r="C43" s="27"/>
      <c r="D43" s="27"/>
      <c r="E43" s="27"/>
      <c r="F43" s="23"/>
      <c r="G43" s="23"/>
    </row>
    <row r="44" spans="1:7" ht="11.25">
      <c r="A44" s="27"/>
      <c r="B44" s="27"/>
      <c r="C44" s="27"/>
      <c r="D44" s="27"/>
      <c r="E44" s="27"/>
      <c r="F44" s="23"/>
      <c r="G44" s="23"/>
    </row>
    <row r="45" spans="1:7" ht="11.25">
      <c r="A45" s="223" t="s">
        <v>60</v>
      </c>
      <c r="B45" s="223"/>
      <c r="C45" s="223"/>
      <c r="D45" s="223"/>
      <c r="E45" s="223"/>
      <c r="F45" s="223"/>
      <c r="G45" s="3"/>
    </row>
    <row r="46" spans="1:7" ht="8.25" customHeight="1">
      <c r="A46" s="40"/>
      <c r="B46" s="6"/>
      <c r="C46" s="6"/>
      <c r="D46" s="4"/>
      <c r="F46" s="23"/>
      <c r="G46" s="23"/>
    </row>
    <row r="47" spans="1:7" ht="11.25">
      <c r="A47" s="85" t="s">
        <v>51</v>
      </c>
      <c r="B47" s="85" t="s">
        <v>52</v>
      </c>
      <c r="C47" s="257" t="s">
        <v>53</v>
      </c>
      <c r="D47" s="258"/>
      <c r="E47" s="239" t="s">
        <v>0</v>
      </c>
      <c r="F47" s="240"/>
      <c r="G47" s="23"/>
    </row>
    <row r="48" spans="1:7" ht="11.25">
      <c r="A48" s="86">
        <v>8</v>
      </c>
      <c r="B48" s="86">
        <v>0</v>
      </c>
      <c r="C48" s="237">
        <v>0</v>
      </c>
      <c r="D48" s="238"/>
      <c r="E48" s="241">
        <f>SUM(A48:D48)</f>
        <v>8</v>
      </c>
      <c r="F48" s="242"/>
      <c r="G48" s="23"/>
    </row>
  </sheetData>
  <sheetProtection/>
  <mergeCells count="27">
    <mergeCell ref="A45:F45"/>
    <mergeCell ref="C47:D47"/>
    <mergeCell ref="E47:F47"/>
    <mergeCell ref="A22:F22"/>
    <mergeCell ref="A25:B27"/>
    <mergeCell ref="A28:B30"/>
    <mergeCell ref="A31:B33"/>
    <mergeCell ref="A34:B36"/>
    <mergeCell ref="C48:D48"/>
    <mergeCell ref="E48:F48"/>
    <mergeCell ref="A38:F38"/>
    <mergeCell ref="A41:C41"/>
    <mergeCell ref="A42:C42"/>
    <mergeCell ref="A13:A14"/>
    <mergeCell ref="B13:C13"/>
    <mergeCell ref="B14:C14"/>
    <mergeCell ref="A16:F16"/>
    <mergeCell ref="A19:C19"/>
    <mergeCell ref="A1:H1"/>
    <mergeCell ref="A20:F20"/>
    <mergeCell ref="A3:F3"/>
    <mergeCell ref="A5:A10"/>
    <mergeCell ref="B5:B6"/>
    <mergeCell ref="C5:C6"/>
    <mergeCell ref="D5:G5"/>
    <mergeCell ref="B7:B9"/>
    <mergeCell ref="B10:C10"/>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30:F36 F27" formula="1"/>
  </ignoredErrors>
</worksheet>
</file>

<file path=xl/worksheets/sheet51.xml><?xml version="1.0" encoding="utf-8"?>
<worksheet xmlns="http://schemas.openxmlformats.org/spreadsheetml/2006/main" xmlns:r="http://schemas.openxmlformats.org/officeDocument/2006/relationships">
  <dimension ref="A1:O47"/>
  <sheetViews>
    <sheetView showGridLines="0" zoomScalePageLayoutView="0" workbookViewId="0" topLeftCell="A1">
      <selection activeCell="A1" sqref="A1:I1"/>
    </sheetView>
  </sheetViews>
  <sheetFormatPr defaultColWidth="11.421875" defaultRowHeight="12.75"/>
  <cols>
    <col min="1" max="1" width="31.140625" style="2" customWidth="1"/>
    <col min="2" max="2" width="10.57421875" style="2" customWidth="1"/>
    <col min="3" max="3" width="10.28125" style="2" customWidth="1"/>
    <col min="4" max="4" width="9.7109375" style="2" customWidth="1"/>
    <col min="5" max="5" width="11.421875" style="2" customWidth="1"/>
    <col min="6" max="6" width="8.7109375" style="2" customWidth="1"/>
    <col min="7" max="7" width="7.421875" style="2" customWidth="1"/>
    <col min="8" max="8" width="7.7109375" style="2" customWidth="1"/>
    <col min="9" max="9" width="3.140625" style="2" customWidth="1"/>
    <col min="10" max="16384" width="11.421875" style="2" customWidth="1"/>
  </cols>
  <sheetData>
    <row r="1" spans="1:9" ht="11.25">
      <c r="A1" s="214" t="s">
        <v>230</v>
      </c>
      <c r="B1" s="214"/>
      <c r="C1" s="214"/>
      <c r="D1" s="214"/>
      <c r="E1" s="214"/>
      <c r="F1" s="214"/>
      <c r="G1" s="214"/>
      <c r="H1" s="214"/>
      <c r="I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64">
        <v>2.2</v>
      </c>
      <c r="C12" s="56">
        <v>41.3</v>
      </c>
      <c r="D12" s="64">
        <v>14.9</v>
      </c>
      <c r="E12" s="56">
        <v>34.8</v>
      </c>
      <c r="F12" s="64">
        <v>6.7</v>
      </c>
      <c r="G12" s="56">
        <v>0</v>
      </c>
      <c r="H12" s="59">
        <f>SUM(B12:G12)</f>
        <v>99.89999999999999</v>
      </c>
    </row>
    <row r="13" spans="1:8" ht="11.25">
      <c r="A13" s="65" t="s">
        <v>21</v>
      </c>
      <c r="B13" s="64"/>
      <c r="C13" s="58"/>
      <c r="D13" s="64"/>
      <c r="E13" s="58"/>
      <c r="F13" s="64"/>
      <c r="G13" s="66"/>
      <c r="H13" s="67">
        <v>402</v>
      </c>
    </row>
    <row r="14" spans="1:8" ht="11.25">
      <c r="A14" s="63" t="s">
        <v>63</v>
      </c>
      <c r="B14" s="56">
        <v>2.1</v>
      </c>
      <c r="C14" s="56">
        <v>40.6</v>
      </c>
      <c r="D14" s="56">
        <v>14.9</v>
      </c>
      <c r="E14" s="56">
        <v>35.8</v>
      </c>
      <c r="F14" s="56">
        <v>6.6</v>
      </c>
      <c r="G14" s="50">
        <v>0</v>
      </c>
      <c r="H14" s="59">
        <f>SUM(B14:G14)</f>
        <v>100</v>
      </c>
    </row>
    <row r="15" spans="1:8" ht="11.25">
      <c r="A15" s="65" t="s">
        <v>21</v>
      </c>
      <c r="B15" s="58"/>
      <c r="C15" s="58"/>
      <c r="D15" s="58"/>
      <c r="E15" s="58"/>
      <c r="F15" s="58"/>
      <c r="G15" s="66"/>
      <c r="H15" s="67">
        <v>424</v>
      </c>
    </row>
    <row r="16" spans="1:8" ht="16.5" customHeight="1">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8" ht="12.75" customHeight="1">
      <c r="A19" s="263" t="s">
        <v>15</v>
      </c>
      <c r="B19" s="326" t="s">
        <v>311</v>
      </c>
      <c r="C19" s="327"/>
      <c r="D19" s="326" t="s">
        <v>63</v>
      </c>
      <c r="E19" s="327"/>
      <c r="F19" s="64"/>
      <c r="G19" s="68"/>
      <c r="H19" s="69"/>
    </row>
    <row r="20" spans="1:8" ht="21.75" customHeight="1">
      <c r="A20" s="264"/>
      <c r="B20" s="328"/>
      <c r="C20" s="329"/>
      <c r="D20" s="328"/>
      <c r="E20" s="329"/>
      <c r="F20" s="64"/>
      <c r="G20" s="68"/>
      <c r="H20" s="69"/>
    </row>
    <row r="21" spans="1:8" ht="11.25">
      <c r="A21" s="73" t="s">
        <v>22</v>
      </c>
      <c r="B21" s="265">
        <v>0</v>
      </c>
      <c r="C21" s="265"/>
      <c r="D21" s="272">
        <v>0</v>
      </c>
      <c r="E21" s="273"/>
      <c r="F21" s="64"/>
      <c r="G21" s="68"/>
      <c r="H21" s="69"/>
    </row>
    <row r="22" spans="1:8" ht="11.25">
      <c r="A22" s="74" t="s">
        <v>23</v>
      </c>
      <c r="B22" s="265">
        <v>8</v>
      </c>
      <c r="C22" s="265"/>
      <c r="D22" s="259">
        <v>7.5</v>
      </c>
      <c r="E22" s="260"/>
      <c r="F22" s="64"/>
      <c r="G22" s="68"/>
      <c r="H22" s="69"/>
    </row>
    <row r="23" spans="1:8" ht="11.25">
      <c r="A23" s="74" t="s">
        <v>24</v>
      </c>
      <c r="B23" s="265">
        <v>29.4</v>
      </c>
      <c r="C23" s="265"/>
      <c r="D23" s="259">
        <v>28.5</v>
      </c>
      <c r="E23" s="260"/>
      <c r="F23" s="64"/>
      <c r="G23" s="68"/>
      <c r="H23" s="69"/>
    </row>
    <row r="24" spans="1:8" ht="11.25">
      <c r="A24" s="74" t="s">
        <v>25</v>
      </c>
      <c r="B24" s="265">
        <v>24.1</v>
      </c>
      <c r="C24" s="265"/>
      <c r="D24" s="259">
        <v>23.8</v>
      </c>
      <c r="E24" s="260"/>
      <c r="F24" s="64"/>
      <c r="G24" s="68"/>
      <c r="H24" s="69"/>
    </row>
    <row r="25" spans="1:8" ht="11.25">
      <c r="A25" s="74" t="s">
        <v>26</v>
      </c>
      <c r="B25" s="265">
        <v>13.2</v>
      </c>
      <c r="C25" s="265"/>
      <c r="D25" s="259">
        <v>13.2</v>
      </c>
      <c r="E25" s="260"/>
      <c r="F25" s="64"/>
      <c r="G25" s="68"/>
      <c r="H25" s="69"/>
    </row>
    <row r="26" spans="1:8" ht="11.25">
      <c r="A26" s="74" t="s">
        <v>27</v>
      </c>
      <c r="B26" s="265">
        <v>14.4</v>
      </c>
      <c r="C26" s="265"/>
      <c r="D26" s="259">
        <v>15.3</v>
      </c>
      <c r="E26" s="260"/>
      <c r="F26" s="64"/>
      <c r="G26" s="68"/>
      <c r="H26" s="69"/>
    </row>
    <row r="27" spans="1:8" ht="11.25">
      <c r="A27" s="74" t="s">
        <v>28</v>
      </c>
      <c r="B27" s="265">
        <v>6</v>
      </c>
      <c r="C27" s="265"/>
      <c r="D27" s="259">
        <v>6.1</v>
      </c>
      <c r="E27" s="260"/>
      <c r="F27" s="64"/>
      <c r="G27" s="68"/>
      <c r="H27" s="69"/>
    </row>
    <row r="28" spans="1:8" ht="11.25">
      <c r="A28" s="74" t="s">
        <v>29</v>
      </c>
      <c r="B28" s="265">
        <v>3.7</v>
      </c>
      <c r="C28" s="265"/>
      <c r="D28" s="259">
        <v>4.2</v>
      </c>
      <c r="E28" s="260"/>
      <c r="F28" s="64"/>
      <c r="G28" s="68"/>
      <c r="H28" s="69"/>
    </row>
    <row r="29" spans="1:8" ht="11.25">
      <c r="A29" s="74" t="s">
        <v>30</v>
      </c>
      <c r="B29" s="265">
        <v>0.5</v>
      </c>
      <c r="C29" s="265"/>
      <c r="D29" s="259">
        <v>0.5</v>
      </c>
      <c r="E29" s="260"/>
      <c r="F29" s="64"/>
      <c r="G29" s="68"/>
      <c r="H29" s="69"/>
    </row>
    <row r="30" spans="1:8" ht="11.25">
      <c r="A30" s="75" t="s">
        <v>1</v>
      </c>
      <c r="B30" s="265">
        <v>0.7</v>
      </c>
      <c r="C30" s="265"/>
      <c r="D30" s="274">
        <v>0.7</v>
      </c>
      <c r="E30" s="275"/>
      <c r="F30" s="64"/>
      <c r="G30" s="68"/>
      <c r="H30" s="69"/>
    </row>
    <row r="31" spans="1:8" ht="11.25">
      <c r="A31" s="63" t="s">
        <v>0</v>
      </c>
      <c r="B31" s="266">
        <f>SUM(B21:B30)</f>
        <v>100.00000000000001</v>
      </c>
      <c r="C31" s="267"/>
      <c r="D31" s="266">
        <f>SUM(D21:D30)</f>
        <v>99.8</v>
      </c>
      <c r="E31" s="267"/>
      <c r="F31" s="64"/>
      <c r="G31" s="68"/>
      <c r="H31" s="69"/>
    </row>
    <row r="32" spans="1:8" ht="11.25">
      <c r="A32" s="65" t="s">
        <v>21</v>
      </c>
      <c r="B32" s="261">
        <v>402</v>
      </c>
      <c r="C32" s="262"/>
      <c r="D32" s="261">
        <v>424</v>
      </c>
      <c r="E32" s="262"/>
      <c r="F32" s="64"/>
      <c r="G32" s="68"/>
      <c r="H32" s="69"/>
    </row>
    <row r="33" spans="1:8" ht="16.5" customHeight="1">
      <c r="A33" s="54"/>
      <c r="B33" s="64"/>
      <c r="C33" s="64"/>
      <c r="D33" s="64"/>
      <c r="E33" s="64"/>
      <c r="F33" s="64"/>
      <c r="G33" s="68"/>
      <c r="H33" s="69"/>
    </row>
    <row r="34" spans="1:15" ht="12.75" customHeight="1">
      <c r="A34" s="223" t="s">
        <v>81</v>
      </c>
      <c r="B34" s="223"/>
      <c r="C34" s="223"/>
      <c r="D34" s="223"/>
      <c r="E34" s="223"/>
      <c r="F34" s="223"/>
      <c r="G34" s="223"/>
      <c r="H34" s="223"/>
      <c r="I34" s="72"/>
      <c r="J34" s="72"/>
      <c r="K34" s="72"/>
      <c r="L34" s="72"/>
      <c r="M34" s="72"/>
      <c r="N34" s="72"/>
      <c r="O34" s="72"/>
    </row>
    <row r="35" ht="8.25" customHeight="1"/>
    <row r="36" spans="2:3" ht="18" customHeight="1">
      <c r="B36" s="217" t="s">
        <v>312</v>
      </c>
      <c r="C36" s="219"/>
    </row>
    <row r="37" spans="1:3" ht="18.75" customHeight="1">
      <c r="A37" s="73" t="s">
        <v>68</v>
      </c>
      <c r="B37" s="278">
        <v>0</v>
      </c>
      <c r="C37" s="279"/>
    </row>
    <row r="38" spans="1:3" ht="41.25" customHeight="1">
      <c r="A38" s="74" t="s">
        <v>69</v>
      </c>
      <c r="B38" s="276">
        <v>1</v>
      </c>
      <c r="C38" s="277"/>
    </row>
    <row r="39" spans="1:3" ht="21.75" customHeight="1">
      <c r="A39" s="74" t="s">
        <v>75</v>
      </c>
      <c r="B39" s="276">
        <v>0</v>
      </c>
      <c r="C39" s="277"/>
    </row>
    <row r="40" spans="1:3" ht="15.75" customHeight="1">
      <c r="A40" s="74" t="s">
        <v>70</v>
      </c>
      <c r="B40" s="276">
        <v>16</v>
      </c>
      <c r="C40" s="277"/>
    </row>
    <row r="41" spans="1:3" ht="29.25" customHeight="1">
      <c r="A41" s="74" t="s">
        <v>72</v>
      </c>
      <c r="B41" s="276">
        <v>82</v>
      </c>
      <c r="C41" s="277"/>
    </row>
    <row r="42" spans="1:3" ht="16.5" customHeight="1">
      <c r="A42" s="74" t="s">
        <v>31</v>
      </c>
      <c r="B42" s="276">
        <v>174</v>
      </c>
      <c r="C42" s="277"/>
    </row>
    <row r="43" spans="1:3" ht="29.25" customHeight="1">
      <c r="A43" s="74" t="s">
        <v>71</v>
      </c>
      <c r="B43" s="276">
        <v>19</v>
      </c>
      <c r="C43" s="277"/>
    </row>
    <row r="44" spans="1:3" ht="26.25" customHeight="1">
      <c r="A44" s="74" t="s">
        <v>73</v>
      </c>
      <c r="B44" s="276">
        <v>118</v>
      </c>
      <c r="C44" s="277"/>
    </row>
    <row r="45" spans="1:3" ht="30.75" customHeight="1">
      <c r="A45" s="74" t="s">
        <v>76</v>
      </c>
      <c r="B45" s="276">
        <v>3</v>
      </c>
      <c r="C45" s="277"/>
    </row>
    <row r="46" spans="1:3" ht="30" customHeight="1">
      <c r="A46" s="74" t="s">
        <v>74</v>
      </c>
      <c r="B46" s="276">
        <v>3</v>
      </c>
      <c r="C46" s="277"/>
    </row>
    <row r="47" spans="1:3" ht="16.5" customHeight="1">
      <c r="A47" s="75" t="s">
        <v>67</v>
      </c>
      <c r="B47" s="280">
        <v>14</v>
      </c>
      <c r="C47" s="281"/>
    </row>
  </sheetData>
  <sheetProtection/>
  <mergeCells count="50">
    <mergeCell ref="B46:C46"/>
    <mergeCell ref="B47:C47"/>
    <mergeCell ref="B44:C44"/>
    <mergeCell ref="B45:C45"/>
    <mergeCell ref="B42:C42"/>
    <mergeCell ref="B43:C43"/>
    <mergeCell ref="B40:C40"/>
    <mergeCell ref="B41:C41"/>
    <mergeCell ref="B37:C37"/>
    <mergeCell ref="B39:C39"/>
    <mergeCell ref="B31:C31"/>
    <mergeCell ref="D31:E31"/>
    <mergeCell ref="B32:C32"/>
    <mergeCell ref="D32:E32"/>
    <mergeCell ref="A34:H34"/>
    <mergeCell ref="B36:C36"/>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A17:H17"/>
    <mergeCell ref="A19:A20"/>
    <mergeCell ref="B19:C20"/>
    <mergeCell ref="D19:E20"/>
    <mergeCell ref="B21:C21"/>
    <mergeCell ref="D21:E21"/>
    <mergeCell ref="A1:I1"/>
    <mergeCell ref="B38:C38"/>
    <mergeCell ref="A3:H3"/>
    <mergeCell ref="B5:B11"/>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I59"/>
  <sheetViews>
    <sheetView showGridLines="0" zoomScalePageLayoutView="0" workbookViewId="0" topLeftCell="A1">
      <selection activeCell="A1" sqref="A1:G1"/>
    </sheetView>
  </sheetViews>
  <sheetFormatPr defaultColWidth="11.421875" defaultRowHeight="12.75"/>
  <cols>
    <col min="1" max="3" width="11.421875" style="2" customWidth="1"/>
    <col min="4" max="4" width="9.57421875" style="2" customWidth="1"/>
    <col min="5" max="6" width="25.7109375" style="2" customWidth="1"/>
    <col min="7" max="7" width="4.00390625" style="2" customWidth="1"/>
    <col min="8" max="16384" width="11.421875" style="2" customWidth="1"/>
  </cols>
  <sheetData>
    <row r="1" spans="1:9" ht="11.25">
      <c r="A1" s="214" t="s">
        <v>230</v>
      </c>
      <c r="B1" s="214"/>
      <c r="C1" s="214"/>
      <c r="D1" s="214"/>
      <c r="E1" s="214"/>
      <c r="F1" s="214"/>
      <c r="G1" s="214"/>
      <c r="H1" s="151"/>
      <c r="I1" s="151"/>
    </row>
    <row r="3" spans="1:6" ht="12.75" customHeight="1">
      <c r="A3" s="223" t="s">
        <v>85</v>
      </c>
      <c r="B3" s="223"/>
      <c r="C3" s="223"/>
      <c r="D3" s="223"/>
      <c r="E3" s="223"/>
      <c r="F3" s="223"/>
    </row>
    <row r="4" spans="1:4" ht="8.25" customHeight="1">
      <c r="A4" s="41"/>
      <c r="B4" s="41"/>
      <c r="C4" s="41"/>
      <c r="D4" s="41"/>
    </row>
    <row r="5" spans="1:6" ht="26.25" customHeight="1">
      <c r="A5" s="304"/>
      <c r="B5" s="304"/>
      <c r="C5" s="304"/>
      <c r="D5" s="304"/>
      <c r="E5" s="42" t="s">
        <v>329</v>
      </c>
      <c r="F5" s="42" t="s">
        <v>63</v>
      </c>
    </row>
    <row r="6" spans="1:6" ht="11.25">
      <c r="A6" s="224" t="s">
        <v>86</v>
      </c>
      <c r="B6" s="244"/>
      <c r="C6" s="244"/>
      <c r="D6" s="225"/>
      <c r="E6" s="43">
        <v>0</v>
      </c>
      <c r="F6" s="44">
        <v>0</v>
      </c>
    </row>
    <row r="7" spans="1:6" ht="11.25">
      <c r="A7" s="226" t="s">
        <v>87</v>
      </c>
      <c r="B7" s="295"/>
      <c r="C7" s="295"/>
      <c r="D7" s="227"/>
      <c r="E7" s="43">
        <v>4.5</v>
      </c>
      <c r="F7" s="45">
        <v>4.5</v>
      </c>
    </row>
    <row r="8" spans="1:6" ht="11.25" customHeight="1">
      <c r="A8" s="226" t="s">
        <v>88</v>
      </c>
      <c r="B8" s="295"/>
      <c r="C8" s="295"/>
      <c r="D8" s="227"/>
      <c r="E8" s="43">
        <v>0</v>
      </c>
      <c r="F8" s="45">
        <v>0</v>
      </c>
    </row>
    <row r="9" spans="1:6" ht="16.5" customHeight="1">
      <c r="A9" s="226" t="s">
        <v>315</v>
      </c>
      <c r="B9" s="295"/>
      <c r="C9" s="295"/>
      <c r="D9" s="227"/>
      <c r="E9" s="43">
        <v>8.5</v>
      </c>
      <c r="F9" s="45">
        <v>8.3</v>
      </c>
    </row>
    <row r="10" spans="1:6" ht="11.25">
      <c r="A10" s="226" t="s">
        <v>89</v>
      </c>
      <c r="B10" s="295"/>
      <c r="C10" s="295"/>
      <c r="D10" s="227"/>
      <c r="E10" s="43">
        <v>5.5</v>
      </c>
      <c r="F10" s="45">
        <v>5.9</v>
      </c>
    </row>
    <row r="11" spans="1:6" ht="13.5" customHeight="1">
      <c r="A11" s="226" t="s">
        <v>90</v>
      </c>
      <c r="B11" s="295"/>
      <c r="C11" s="295"/>
      <c r="D11" s="227"/>
      <c r="E11" s="43">
        <v>53.7</v>
      </c>
      <c r="F11" s="45">
        <v>53.3</v>
      </c>
    </row>
    <row r="12" spans="1:6" ht="13.5" customHeight="1">
      <c r="A12" s="226" t="s">
        <v>91</v>
      </c>
      <c r="B12" s="295"/>
      <c r="C12" s="295"/>
      <c r="D12" s="227"/>
      <c r="E12" s="43">
        <v>5.2</v>
      </c>
      <c r="F12" s="45">
        <v>5.2</v>
      </c>
    </row>
    <row r="13" spans="1:6" ht="11.25">
      <c r="A13" s="226" t="s">
        <v>92</v>
      </c>
      <c r="B13" s="295"/>
      <c r="C13" s="295"/>
      <c r="D13" s="227"/>
      <c r="E13" s="43">
        <v>3</v>
      </c>
      <c r="F13" s="45">
        <v>3.1</v>
      </c>
    </row>
    <row r="14" spans="1:6" ht="11.25">
      <c r="A14" s="226" t="s">
        <v>93</v>
      </c>
      <c r="B14" s="295"/>
      <c r="C14" s="295"/>
      <c r="D14" s="227"/>
      <c r="E14" s="43">
        <v>2.7</v>
      </c>
      <c r="F14" s="45">
        <v>2.6</v>
      </c>
    </row>
    <row r="15" spans="1:6" ht="11.25">
      <c r="A15" s="226" t="s">
        <v>94</v>
      </c>
      <c r="B15" s="295"/>
      <c r="C15" s="295"/>
      <c r="D15" s="227"/>
      <c r="E15" s="43">
        <v>1.7</v>
      </c>
      <c r="F15" s="45">
        <v>1.7</v>
      </c>
    </row>
    <row r="16" spans="1:6" ht="11.25">
      <c r="A16" s="226" t="s">
        <v>95</v>
      </c>
      <c r="B16" s="295"/>
      <c r="C16" s="295"/>
      <c r="D16" s="227"/>
      <c r="E16" s="43">
        <v>4</v>
      </c>
      <c r="F16" s="45">
        <v>4</v>
      </c>
    </row>
    <row r="17" spans="1:6" ht="11.25">
      <c r="A17" s="226" t="s">
        <v>96</v>
      </c>
      <c r="B17" s="295"/>
      <c r="C17" s="295"/>
      <c r="D17" s="227"/>
      <c r="E17" s="43">
        <v>0</v>
      </c>
      <c r="F17" s="45">
        <v>0</v>
      </c>
    </row>
    <row r="18" spans="1:6" ht="11.25">
      <c r="A18" s="226" t="s">
        <v>97</v>
      </c>
      <c r="B18" s="295"/>
      <c r="C18" s="295"/>
      <c r="D18" s="227"/>
      <c r="E18" s="43">
        <v>0.7</v>
      </c>
      <c r="F18" s="45">
        <v>0.7</v>
      </c>
    </row>
    <row r="19" spans="1:6" ht="11.25">
      <c r="A19" s="226" t="s">
        <v>98</v>
      </c>
      <c r="B19" s="295"/>
      <c r="C19" s="295"/>
      <c r="D19" s="227"/>
      <c r="E19" s="43">
        <v>0</v>
      </c>
      <c r="F19" s="45">
        <v>0</v>
      </c>
    </row>
    <row r="20" spans="1:6" ht="11.25">
      <c r="A20" s="228" t="s">
        <v>1</v>
      </c>
      <c r="B20" s="232"/>
      <c r="C20" s="232"/>
      <c r="D20" s="229"/>
      <c r="E20" s="43">
        <v>10.4</v>
      </c>
      <c r="F20" s="46">
        <v>10.8</v>
      </c>
    </row>
    <row r="21" spans="1:6" ht="11.25">
      <c r="A21" s="301" t="s">
        <v>0</v>
      </c>
      <c r="B21" s="302"/>
      <c r="C21" s="302"/>
      <c r="D21" s="303"/>
      <c r="E21" s="47">
        <f>SUM(E6:E20)</f>
        <v>99.90000000000002</v>
      </c>
      <c r="F21" s="47">
        <f>SUM(F6:F20)</f>
        <v>100.1</v>
      </c>
    </row>
    <row r="22" spans="1:6" ht="11.25">
      <c r="A22" s="298" t="s">
        <v>21</v>
      </c>
      <c r="B22" s="299"/>
      <c r="C22" s="299"/>
      <c r="D22" s="300"/>
      <c r="E22" s="48">
        <v>402</v>
      </c>
      <c r="F22" s="48">
        <v>424</v>
      </c>
    </row>
    <row r="23" ht="16.5" customHeight="1"/>
    <row r="24" spans="1:6" ht="12.75" customHeight="1">
      <c r="A24" s="223" t="s">
        <v>99</v>
      </c>
      <c r="B24" s="223"/>
      <c r="C24" s="223"/>
      <c r="D24" s="223"/>
      <c r="E24" s="223"/>
      <c r="F24" s="223"/>
    </row>
    <row r="25" ht="8.25" customHeight="1"/>
    <row r="26" spans="1:6" ht="23.25" customHeight="1">
      <c r="A26" s="34"/>
      <c r="B26" s="34"/>
      <c r="E26" s="42" t="s">
        <v>329</v>
      </c>
      <c r="F26" s="42" t="s">
        <v>63</v>
      </c>
    </row>
    <row r="27" spans="1:6" ht="11.25">
      <c r="A27" s="251" t="s">
        <v>100</v>
      </c>
      <c r="B27" s="296"/>
      <c r="C27" s="296"/>
      <c r="D27" s="252"/>
      <c r="E27" s="49">
        <v>7.5</v>
      </c>
      <c r="F27" s="50">
        <v>7.2</v>
      </c>
    </row>
    <row r="28" spans="1:6" ht="11.25">
      <c r="A28" s="253" t="s">
        <v>101</v>
      </c>
      <c r="B28" s="243"/>
      <c r="C28" s="243"/>
      <c r="D28" s="254"/>
      <c r="E28" s="49">
        <v>12.5</v>
      </c>
      <c r="F28" s="51">
        <v>11.9</v>
      </c>
    </row>
    <row r="29" spans="1:6" ht="11.25">
      <c r="A29" s="253" t="s">
        <v>102</v>
      </c>
      <c r="B29" s="243"/>
      <c r="C29" s="243"/>
      <c r="D29" s="254"/>
      <c r="E29" s="49">
        <v>33.2</v>
      </c>
      <c r="F29" s="51">
        <v>32.5</v>
      </c>
    </row>
    <row r="30" spans="1:6" ht="11.25">
      <c r="A30" s="253" t="s">
        <v>103</v>
      </c>
      <c r="B30" s="243"/>
      <c r="C30" s="243"/>
      <c r="D30" s="254"/>
      <c r="E30" s="49">
        <v>1.1</v>
      </c>
      <c r="F30" s="51">
        <v>1.1</v>
      </c>
    </row>
    <row r="31" spans="1:6" ht="11.25">
      <c r="A31" s="253" t="s">
        <v>104</v>
      </c>
      <c r="B31" s="243"/>
      <c r="C31" s="243"/>
      <c r="D31" s="254"/>
      <c r="E31" s="49">
        <v>9.4</v>
      </c>
      <c r="F31" s="51">
        <v>10.5</v>
      </c>
    </row>
    <row r="32" spans="1:6" ht="11.25">
      <c r="A32" s="253" t="s">
        <v>105</v>
      </c>
      <c r="B32" s="243"/>
      <c r="C32" s="243"/>
      <c r="D32" s="254"/>
      <c r="E32" s="49">
        <v>8.7</v>
      </c>
      <c r="F32" s="51">
        <v>8.7</v>
      </c>
    </row>
    <row r="33" spans="1:6" ht="11.25">
      <c r="A33" s="253" t="s">
        <v>106</v>
      </c>
      <c r="B33" s="243"/>
      <c r="C33" s="243"/>
      <c r="D33" s="254"/>
      <c r="E33" s="49">
        <v>1.1</v>
      </c>
      <c r="F33" s="51">
        <v>1.4</v>
      </c>
    </row>
    <row r="34" spans="1:6" ht="11.25">
      <c r="A34" s="253" t="s">
        <v>107</v>
      </c>
      <c r="B34" s="243"/>
      <c r="C34" s="243"/>
      <c r="D34" s="254"/>
      <c r="E34" s="49">
        <v>21.1</v>
      </c>
      <c r="F34" s="51">
        <v>20.9</v>
      </c>
    </row>
    <row r="35" spans="1:6" ht="11.25">
      <c r="A35" s="253" t="s">
        <v>108</v>
      </c>
      <c r="B35" s="243"/>
      <c r="C35" s="243"/>
      <c r="D35" s="254"/>
      <c r="E35" s="49">
        <v>0</v>
      </c>
      <c r="F35" s="51">
        <v>0</v>
      </c>
    </row>
    <row r="36" spans="1:6" ht="11.25">
      <c r="A36" s="253" t="s">
        <v>109</v>
      </c>
      <c r="B36" s="243"/>
      <c r="C36" s="243"/>
      <c r="D36" s="254"/>
      <c r="E36" s="49">
        <v>0</v>
      </c>
      <c r="F36" s="51">
        <v>0</v>
      </c>
    </row>
    <row r="37" spans="1:6" ht="11.25">
      <c r="A37" s="253" t="s">
        <v>110</v>
      </c>
      <c r="B37" s="243"/>
      <c r="C37" s="243"/>
      <c r="D37" s="254"/>
      <c r="E37" s="49">
        <v>3.4</v>
      </c>
      <c r="F37" s="51">
        <v>4</v>
      </c>
    </row>
    <row r="38" spans="1:6" ht="11.25">
      <c r="A38" s="255" t="s">
        <v>1</v>
      </c>
      <c r="B38" s="288"/>
      <c r="C38" s="288"/>
      <c r="D38" s="256"/>
      <c r="E38" s="49">
        <v>1.9</v>
      </c>
      <c r="F38" s="52">
        <v>1.8</v>
      </c>
    </row>
    <row r="39" spans="1:6" ht="11.25">
      <c r="A39" s="289" t="s">
        <v>0</v>
      </c>
      <c r="B39" s="290"/>
      <c r="C39" s="290"/>
      <c r="D39" s="291"/>
      <c r="E39" s="47">
        <f>SUM(E27:E38)</f>
        <v>99.9</v>
      </c>
      <c r="F39" s="47">
        <f>SUM(F27:F38)</f>
        <v>100.00000000000001</v>
      </c>
    </row>
    <row r="40" spans="1:6" ht="11.25">
      <c r="A40" s="292" t="s">
        <v>21</v>
      </c>
      <c r="B40" s="293"/>
      <c r="C40" s="293"/>
      <c r="D40" s="294"/>
      <c r="E40" s="48">
        <v>265</v>
      </c>
      <c r="F40" s="48">
        <v>277</v>
      </c>
    </row>
    <row r="41" ht="16.5" customHeight="1"/>
    <row r="42" spans="1:6" ht="12.75" customHeight="1">
      <c r="A42" s="223" t="s">
        <v>82</v>
      </c>
      <c r="B42" s="223"/>
      <c r="C42" s="223"/>
      <c r="D42" s="223"/>
      <c r="E42" s="223"/>
      <c r="F42" s="223"/>
    </row>
    <row r="43" spans="1:6" ht="8.25" customHeight="1">
      <c r="A43" s="53"/>
      <c r="B43" s="53"/>
      <c r="C43" s="53"/>
      <c r="D43" s="53"/>
      <c r="E43" s="53"/>
      <c r="F43" s="53"/>
    </row>
    <row r="44" spans="1:6" ht="24" customHeight="1">
      <c r="A44" s="297"/>
      <c r="B44" s="297"/>
      <c r="C44" s="297"/>
      <c r="D44" s="54"/>
      <c r="E44" s="42" t="s">
        <v>329</v>
      </c>
      <c r="F44" s="42" t="s">
        <v>63</v>
      </c>
    </row>
    <row r="45" spans="1:6" ht="11.25">
      <c r="A45" s="251" t="s">
        <v>111</v>
      </c>
      <c r="B45" s="296"/>
      <c r="C45" s="296"/>
      <c r="D45" s="252"/>
      <c r="E45" s="55">
        <v>2.5</v>
      </c>
      <c r="F45" s="56">
        <v>2.6</v>
      </c>
    </row>
    <row r="46" spans="1:6" ht="11.25">
      <c r="A46" s="253" t="s">
        <v>77</v>
      </c>
      <c r="B46" s="243"/>
      <c r="C46" s="243"/>
      <c r="D46" s="254"/>
      <c r="E46" s="55">
        <v>2.2</v>
      </c>
      <c r="F46" s="57">
        <v>2.1</v>
      </c>
    </row>
    <row r="47" spans="1:6" ht="11.25">
      <c r="A47" s="253" t="s">
        <v>112</v>
      </c>
      <c r="B47" s="243"/>
      <c r="C47" s="243"/>
      <c r="D47" s="254"/>
      <c r="E47" s="55">
        <v>0</v>
      </c>
      <c r="F47" s="57">
        <v>0</v>
      </c>
    </row>
    <row r="48" spans="1:6" ht="27.75" customHeight="1">
      <c r="A48" s="226" t="s">
        <v>113</v>
      </c>
      <c r="B48" s="295"/>
      <c r="C48" s="295"/>
      <c r="D48" s="227"/>
      <c r="E48" s="55">
        <v>0.5</v>
      </c>
      <c r="F48" s="57">
        <v>0.5</v>
      </c>
    </row>
    <row r="49" spans="1:6" ht="11.25">
      <c r="A49" s="253" t="s">
        <v>114</v>
      </c>
      <c r="B49" s="243"/>
      <c r="C49" s="243"/>
      <c r="D49" s="254"/>
      <c r="E49" s="55">
        <v>84.8</v>
      </c>
      <c r="F49" s="57">
        <v>84.2</v>
      </c>
    </row>
    <row r="50" spans="1:6" ht="11.25">
      <c r="A50" s="253" t="s">
        <v>9</v>
      </c>
      <c r="B50" s="243"/>
      <c r="C50" s="243"/>
      <c r="D50" s="254"/>
      <c r="E50" s="55">
        <v>2</v>
      </c>
      <c r="F50" s="57">
        <v>1.9</v>
      </c>
    </row>
    <row r="51" spans="1:6" ht="27.75" customHeight="1">
      <c r="A51" s="226" t="s">
        <v>115</v>
      </c>
      <c r="B51" s="295"/>
      <c r="C51" s="295"/>
      <c r="D51" s="227"/>
      <c r="E51" s="55">
        <v>0.2</v>
      </c>
      <c r="F51" s="57">
        <v>0.2</v>
      </c>
    </row>
    <row r="52" spans="1:6" ht="11.25">
      <c r="A52" s="253" t="s">
        <v>10</v>
      </c>
      <c r="B52" s="243"/>
      <c r="C52" s="243"/>
      <c r="D52" s="254"/>
      <c r="E52" s="55">
        <v>3</v>
      </c>
      <c r="F52" s="57">
        <v>2.8</v>
      </c>
    </row>
    <row r="53" spans="1:6" ht="11.25">
      <c r="A53" s="253" t="s">
        <v>78</v>
      </c>
      <c r="B53" s="243"/>
      <c r="C53" s="243"/>
      <c r="D53" s="254"/>
      <c r="E53" s="55">
        <v>0</v>
      </c>
      <c r="F53" s="57">
        <v>0</v>
      </c>
    </row>
    <row r="54" spans="1:6" ht="11.25">
      <c r="A54" s="253" t="s">
        <v>79</v>
      </c>
      <c r="B54" s="243"/>
      <c r="C54" s="243"/>
      <c r="D54" s="254"/>
      <c r="E54" s="55">
        <v>3.2</v>
      </c>
      <c r="F54" s="57">
        <v>3.3</v>
      </c>
    </row>
    <row r="55" spans="1:6" ht="11.25">
      <c r="A55" s="253" t="s">
        <v>11</v>
      </c>
      <c r="B55" s="243"/>
      <c r="C55" s="243"/>
      <c r="D55" s="254"/>
      <c r="E55" s="55">
        <v>0</v>
      </c>
      <c r="F55" s="57">
        <v>0</v>
      </c>
    </row>
    <row r="56" spans="1:6" ht="11.25">
      <c r="A56" s="253" t="s">
        <v>80</v>
      </c>
      <c r="B56" s="243"/>
      <c r="C56" s="243"/>
      <c r="D56" s="254"/>
      <c r="E56" s="55">
        <v>0.5</v>
      </c>
      <c r="F56" s="57">
        <v>0.5</v>
      </c>
    </row>
    <row r="57" spans="1:6" ht="11.25">
      <c r="A57" s="255" t="s">
        <v>1</v>
      </c>
      <c r="B57" s="288"/>
      <c r="C57" s="288"/>
      <c r="D57" s="256"/>
      <c r="E57" s="55">
        <v>1</v>
      </c>
      <c r="F57" s="58">
        <v>1.9</v>
      </c>
    </row>
    <row r="58" spans="1:6" ht="11.25">
      <c r="A58" s="289" t="s">
        <v>0</v>
      </c>
      <c r="B58" s="290"/>
      <c r="C58" s="290"/>
      <c r="D58" s="291"/>
      <c r="E58" s="59">
        <f>SUM(E45:E57)</f>
        <v>99.9</v>
      </c>
      <c r="F58" s="59">
        <f>SUM(F45:F57)</f>
        <v>100.00000000000001</v>
      </c>
    </row>
    <row r="59" spans="1:6" ht="11.25">
      <c r="A59" s="292" t="s">
        <v>21</v>
      </c>
      <c r="B59" s="293"/>
      <c r="C59" s="293"/>
      <c r="D59" s="294"/>
      <c r="E59" s="60">
        <v>402</v>
      </c>
      <c r="F59" s="61">
        <v>424</v>
      </c>
    </row>
  </sheetData>
  <sheetProtection/>
  <mergeCells count="52">
    <mergeCell ref="A56:D56"/>
    <mergeCell ref="A59:D59"/>
    <mergeCell ref="A57:D57"/>
    <mergeCell ref="A58:D58"/>
    <mergeCell ref="A50:D50"/>
    <mergeCell ref="A51:D51"/>
    <mergeCell ref="A52:D52"/>
    <mergeCell ref="A53:D53"/>
    <mergeCell ref="A54:D54"/>
    <mergeCell ref="A55:D55"/>
    <mergeCell ref="A44:C44"/>
    <mergeCell ref="A45:D45"/>
    <mergeCell ref="A46:D46"/>
    <mergeCell ref="A47:D47"/>
    <mergeCell ref="A48:D48"/>
    <mergeCell ref="A49:D49"/>
    <mergeCell ref="A36:D36"/>
    <mergeCell ref="A37:D37"/>
    <mergeCell ref="A38:D38"/>
    <mergeCell ref="A39:D39"/>
    <mergeCell ref="A40:D40"/>
    <mergeCell ref="A42:F42"/>
    <mergeCell ref="A30:D30"/>
    <mergeCell ref="A31:D31"/>
    <mergeCell ref="A32:D32"/>
    <mergeCell ref="A33:D33"/>
    <mergeCell ref="A34:D34"/>
    <mergeCell ref="A35:D35"/>
    <mergeCell ref="A21:D21"/>
    <mergeCell ref="A22:D22"/>
    <mergeCell ref="A24:F24"/>
    <mergeCell ref="A27:D27"/>
    <mergeCell ref="A28:D28"/>
    <mergeCell ref="A29:D29"/>
    <mergeCell ref="A15:D15"/>
    <mergeCell ref="A16:D16"/>
    <mergeCell ref="A17:D17"/>
    <mergeCell ref="A18:D18"/>
    <mergeCell ref="A19:D19"/>
    <mergeCell ref="A20:D20"/>
    <mergeCell ref="A9:D9"/>
    <mergeCell ref="A10:D10"/>
    <mergeCell ref="A11:D11"/>
    <mergeCell ref="A12:D12"/>
    <mergeCell ref="A13:D13"/>
    <mergeCell ref="A14:D14"/>
    <mergeCell ref="A3:F3"/>
    <mergeCell ref="A5:D5"/>
    <mergeCell ref="A6:D6"/>
    <mergeCell ref="A7:D7"/>
    <mergeCell ref="A8:D8"/>
    <mergeCell ref="A1:G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1:I37"/>
  <sheetViews>
    <sheetView showGridLines="0" zoomScalePageLayoutView="0" workbookViewId="0" topLeftCell="A1">
      <selection activeCell="A1" sqref="A1:F1"/>
    </sheetView>
  </sheetViews>
  <sheetFormatPr defaultColWidth="11.421875" defaultRowHeight="12.75"/>
  <cols>
    <col min="1" max="1" width="40.28125" style="2" customWidth="1"/>
    <col min="2" max="2" width="12.421875" style="2" customWidth="1"/>
    <col min="3" max="3" width="13.57421875" style="2" customWidth="1"/>
    <col min="4" max="4" width="11.421875" style="2" customWidth="1"/>
    <col min="5" max="5" width="10.8515625" style="2" customWidth="1"/>
    <col min="6" max="6" width="2.57421875" style="2" customWidth="1"/>
    <col min="7" max="16384" width="11.421875" style="2" customWidth="1"/>
  </cols>
  <sheetData>
    <row r="1" spans="1:9" ht="11.25">
      <c r="A1" s="214" t="s">
        <v>230</v>
      </c>
      <c r="B1" s="214"/>
      <c r="C1" s="214"/>
      <c r="D1" s="214"/>
      <c r="E1" s="214"/>
      <c r="F1" s="214"/>
      <c r="G1" s="151"/>
      <c r="H1" s="151"/>
      <c r="I1" s="151"/>
    </row>
    <row r="3" spans="1:6" ht="12.75" customHeight="1">
      <c r="A3" s="223" t="s">
        <v>62</v>
      </c>
      <c r="B3" s="223"/>
      <c r="C3" s="223"/>
      <c r="D3" s="223"/>
      <c r="E3" s="223"/>
      <c r="F3" s="6"/>
    </row>
    <row r="4" ht="8.25" customHeight="1"/>
    <row r="5" spans="2:5" ht="23.25" customHeight="1">
      <c r="B5" s="307" t="s">
        <v>329</v>
      </c>
      <c r="C5" s="308"/>
      <c r="D5" s="307" t="s">
        <v>63</v>
      </c>
      <c r="E5" s="308"/>
    </row>
    <row r="6" spans="1:5" ht="16.5" customHeight="1">
      <c r="A6" s="79"/>
      <c r="B6" s="7" t="s">
        <v>13</v>
      </c>
      <c r="C6" s="7" t="s">
        <v>14</v>
      </c>
      <c r="D6" s="7" t="s">
        <v>13</v>
      </c>
      <c r="E6" s="7" t="s">
        <v>14</v>
      </c>
    </row>
    <row r="7" spans="1:5" ht="17.25" customHeight="1">
      <c r="A7" s="10" t="s">
        <v>2</v>
      </c>
      <c r="B7" s="49">
        <v>5.5</v>
      </c>
      <c r="C7" s="50">
        <v>2.5</v>
      </c>
      <c r="D7" s="49">
        <v>5.7</v>
      </c>
      <c r="E7" s="50">
        <v>2.8</v>
      </c>
    </row>
    <row r="8" spans="1:5" ht="17.25" customHeight="1">
      <c r="A8" s="74" t="s">
        <v>3</v>
      </c>
      <c r="B8" s="49">
        <v>13.4</v>
      </c>
      <c r="C8" s="51">
        <v>3.7</v>
      </c>
      <c r="D8" s="49">
        <v>13.4</v>
      </c>
      <c r="E8" s="51">
        <v>3.5</v>
      </c>
    </row>
    <row r="9" spans="1:5" ht="17.25" customHeight="1">
      <c r="A9" s="74" t="s">
        <v>4</v>
      </c>
      <c r="B9" s="49">
        <v>10.9</v>
      </c>
      <c r="C9" s="51">
        <v>8</v>
      </c>
      <c r="D9" s="49">
        <v>10.8</v>
      </c>
      <c r="E9" s="51">
        <v>7.5</v>
      </c>
    </row>
    <row r="10" spans="1:5" ht="17.25" customHeight="1">
      <c r="A10" s="74" t="s">
        <v>5</v>
      </c>
      <c r="B10" s="49">
        <v>6.7</v>
      </c>
      <c r="C10" s="51">
        <v>6.7</v>
      </c>
      <c r="D10" s="49">
        <v>6.4</v>
      </c>
      <c r="E10" s="51">
        <v>6.4</v>
      </c>
    </row>
    <row r="11" spans="1:5" ht="17.25" customHeight="1">
      <c r="A11" s="74" t="s">
        <v>6</v>
      </c>
      <c r="B11" s="49">
        <v>31.6</v>
      </c>
      <c r="C11" s="51">
        <v>51.5</v>
      </c>
      <c r="D11" s="49">
        <v>31.4</v>
      </c>
      <c r="E11" s="51">
        <v>51.2</v>
      </c>
    </row>
    <row r="12" spans="1:5" ht="17.25" customHeight="1">
      <c r="A12" s="74" t="s">
        <v>7</v>
      </c>
      <c r="B12" s="49">
        <v>24.6</v>
      </c>
      <c r="C12" s="51">
        <v>11.2</v>
      </c>
      <c r="D12" s="49">
        <v>24.1</v>
      </c>
      <c r="E12" s="51">
        <v>11.3</v>
      </c>
    </row>
    <row r="13" spans="1:5" ht="17.25" customHeight="1">
      <c r="A13" s="80" t="s">
        <v>8</v>
      </c>
      <c r="B13" s="49">
        <v>3</v>
      </c>
      <c r="C13" s="51">
        <v>14.4</v>
      </c>
      <c r="D13" s="49">
        <v>2.8</v>
      </c>
      <c r="E13" s="51">
        <v>13.9</v>
      </c>
    </row>
    <row r="14" spans="1:5" ht="17.25" customHeight="1">
      <c r="A14" s="14" t="s">
        <v>1</v>
      </c>
      <c r="B14" s="49">
        <v>4.2</v>
      </c>
      <c r="C14" s="52">
        <v>2</v>
      </c>
      <c r="D14" s="49">
        <v>5.4</v>
      </c>
      <c r="E14" s="52">
        <v>3.3</v>
      </c>
    </row>
    <row r="15" spans="1:5" ht="15.75" customHeight="1">
      <c r="A15" s="81" t="s">
        <v>20</v>
      </c>
      <c r="B15" s="47">
        <f>SUM(B7:B14)</f>
        <v>99.89999999999999</v>
      </c>
      <c r="C15" s="47">
        <f>SUM(C7:C14)</f>
        <v>100.00000000000001</v>
      </c>
      <c r="D15" s="47">
        <f>SUM(D7:D14)</f>
        <v>100.00000000000001</v>
      </c>
      <c r="E15" s="47">
        <f>SUM(E7:E14)</f>
        <v>99.9</v>
      </c>
    </row>
    <row r="16" spans="1:5" ht="15.75" customHeight="1">
      <c r="A16" s="82" t="s">
        <v>21</v>
      </c>
      <c r="B16" s="83">
        <v>402</v>
      </c>
      <c r="C16" s="83">
        <v>402</v>
      </c>
      <c r="D16" s="83">
        <v>424</v>
      </c>
      <c r="E16" s="83">
        <v>424</v>
      </c>
    </row>
    <row r="17" ht="16.5" customHeight="1"/>
    <row r="18" spans="1:6" ht="12.75" customHeight="1">
      <c r="A18" s="223" t="s">
        <v>57</v>
      </c>
      <c r="B18" s="223"/>
      <c r="C18" s="223"/>
      <c r="D18" s="223"/>
      <c r="E18" s="223"/>
      <c r="F18" s="6"/>
    </row>
    <row r="19" ht="8.25" customHeight="1"/>
    <row r="20" spans="2:5" ht="24.75" customHeight="1">
      <c r="B20" s="307" t="s">
        <v>329</v>
      </c>
      <c r="C20" s="308"/>
      <c r="D20" s="307" t="s">
        <v>64</v>
      </c>
      <c r="E20" s="308"/>
    </row>
    <row r="21" spans="1:5" ht="17.25" customHeight="1">
      <c r="A21" s="10" t="s">
        <v>32</v>
      </c>
      <c r="B21" s="315">
        <v>5.7</v>
      </c>
      <c r="C21" s="315"/>
      <c r="D21" s="305">
        <v>5.4</v>
      </c>
      <c r="E21" s="306"/>
    </row>
    <row r="22" spans="1:5" ht="17.25" customHeight="1">
      <c r="A22" s="80" t="s">
        <v>33</v>
      </c>
      <c r="B22" s="315">
        <v>13.9</v>
      </c>
      <c r="C22" s="315"/>
      <c r="D22" s="311">
        <v>13.4</v>
      </c>
      <c r="E22" s="312"/>
    </row>
    <row r="23" spans="1:5" ht="17.25" customHeight="1">
      <c r="A23" s="80" t="s">
        <v>12</v>
      </c>
      <c r="B23" s="315">
        <v>0</v>
      </c>
      <c r="C23" s="315"/>
      <c r="D23" s="311">
        <v>0</v>
      </c>
      <c r="E23" s="312"/>
    </row>
    <row r="24" spans="1:5" ht="17.25" customHeight="1">
      <c r="A24" s="80" t="s">
        <v>34</v>
      </c>
      <c r="B24" s="315">
        <v>0</v>
      </c>
      <c r="C24" s="315"/>
      <c r="D24" s="311">
        <v>0</v>
      </c>
      <c r="E24" s="312"/>
    </row>
    <row r="25" spans="1:5" ht="17.25" customHeight="1">
      <c r="A25" s="80" t="s">
        <v>35</v>
      </c>
      <c r="B25" s="315">
        <v>0</v>
      </c>
      <c r="C25" s="315"/>
      <c r="D25" s="311">
        <v>0</v>
      </c>
      <c r="E25" s="312"/>
    </row>
    <row r="26" spans="1:5" ht="17.25" customHeight="1">
      <c r="A26" s="80" t="s">
        <v>36</v>
      </c>
      <c r="B26" s="315">
        <v>0</v>
      </c>
      <c r="C26" s="315"/>
      <c r="D26" s="311">
        <v>0</v>
      </c>
      <c r="E26" s="312"/>
    </row>
    <row r="27" spans="1:5" ht="17.25" customHeight="1">
      <c r="A27" s="80" t="s">
        <v>37</v>
      </c>
      <c r="B27" s="315">
        <v>0.2</v>
      </c>
      <c r="C27" s="315"/>
      <c r="D27" s="311">
        <v>0.2</v>
      </c>
      <c r="E27" s="312"/>
    </row>
    <row r="28" spans="1:5" ht="17.25" customHeight="1">
      <c r="A28" s="80" t="s">
        <v>38</v>
      </c>
      <c r="B28" s="315">
        <v>1</v>
      </c>
      <c r="C28" s="315"/>
      <c r="D28" s="311">
        <v>0.9</v>
      </c>
      <c r="E28" s="312"/>
    </row>
    <row r="29" spans="1:5" ht="17.25" customHeight="1">
      <c r="A29" s="80" t="s">
        <v>39</v>
      </c>
      <c r="B29" s="315">
        <v>0.2</v>
      </c>
      <c r="C29" s="315"/>
      <c r="D29" s="311">
        <v>0.2</v>
      </c>
      <c r="E29" s="312"/>
    </row>
    <row r="30" spans="1:5" ht="17.25" customHeight="1">
      <c r="A30" s="80" t="s">
        <v>40</v>
      </c>
      <c r="B30" s="315">
        <v>0</v>
      </c>
      <c r="C30" s="315"/>
      <c r="D30" s="311">
        <v>0</v>
      </c>
      <c r="E30" s="312"/>
    </row>
    <row r="31" spans="1:5" ht="17.25" customHeight="1">
      <c r="A31" s="80" t="s">
        <v>41</v>
      </c>
      <c r="B31" s="315">
        <v>0</v>
      </c>
      <c r="C31" s="315"/>
      <c r="D31" s="311">
        <v>0</v>
      </c>
      <c r="E31" s="312"/>
    </row>
    <row r="32" spans="1:5" ht="17.25" customHeight="1">
      <c r="A32" s="80" t="s">
        <v>42</v>
      </c>
      <c r="B32" s="315">
        <v>0</v>
      </c>
      <c r="C32" s="315"/>
      <c r="D32" s="311">
        <v>0</v>
      </c>
      <c r="E32" s="312"/>
    </row>
    <row r="33" spans="1:5" ht="17.25" customHeight="1">
      <c r="A33" s="80" t="s">
        <v>43</v>
      </c>
      <c r="B33" s="315">
        <v>0</v>
      </c>
      <c r="C33" s="315"/>
      <c r="D33" s="311">
        <v>0</v>
      </c>
      <c r="E33" s="312"/>
    </row>
    <row r="34" spans="1:5" ht="17.25" customHeight="1">
      <c r="A34" s="80" t="s">
        <v>44</v>
      </c>
      <c r="B34" s="315">
        <v>73.6</v>
      </c>
      <c r="C34" s="315"/>
      <c r="D34" s="311">
        <v>72.6</v>
      </c>
      <c r="E34" s="312"/>
    </row>
    <row r="35" spans="1:5" ht="17.25" customHeight="1">
      <c r="A35" s="14" t="s">
        <v>1</v>
      </c>
      <c r="B35" s="315">
        <v>5.2</v>
      </c>
      <c r="C35" s="315"/>
      <c r="D35" s="313">
        <v>7.1</v>
      </c>
      <c r="E35" s="314"/>
    </row>
    <row r="36" spans="1:5" ht="15.75" customHeight="1">
      <c r="A36" s="81" t="s">
        <v>20</v>
      </c>
      <c r="B36" s="316">
        <f>SUM(B21:C35)</f>
        <v>99.8</v>
      </c>
      <c r="C36" s="317"/>
      <c r="D36" s="316">
        <f>SUM(D21:E35)</f>
        <v>99.79999999999998</v>
      </c>
      <c r="E36" s="317"/>
    </row>
    <row r="37" spans="1:5" ht="15.75" customHeight="1">
      <c r="A37" s="82" t="s">
        <v>21</v>
      </c>
      <c r="B37" s="309">
        <v>402</v>
      </c>
      <c r="C37" s="310"/>
      <c r="D37" s="309">
        <v>424</v>
      </c>
      <c r="E37" s="310"/>
    </row>
  </sheetData>
  <sheetProtection/>
  <mergeCells count="41">
    <mergeCell ref="B37:C37"/>
    <mergeCell ref="D37:E37"/>
    <mergeCell ref="B33:C33"/>
    <mergeCell ref="D33:E33"/>
    <mergeCell ref="B34:C34"/>
    <mergeCell ref="D34:E34"/>
    <mergeCell ref="B35:C35"/>
    <mergeCell ref="D35:E35"/>
    <mergeCell ref="B31:C31"/>
    <mergeCell ref="D31:E31"/>
    <mergeCell ref="B36:C36"/>
    <mergeCell ref="D36:E36"/>
    <mergeCell ref="B32:C32"/>
    <mergeCell ref="D32:E32"/>
    <mergeCell ref="D26:E26"/>
    <mergeCell ref="B27:C27"/>
    <mergeCell ref="D27:E27"/>
    <mergeCell ref="B28:C28"/>
    <mergeCell ref="D28:E28"/>
    <mergeCell ref="B30:C30"/>
    <mergeCell ref="D30:E30"/>
    <mergeCell ref="B29:C29"/>
    <mergeCell ref="D29:E29"/>
    <mergeCell ref="B26:C26"/>
    <mergeCell ref="A18:E18"/>
    <mergeCell ref="B20:C20"/>
    <mergeCell ref="D20:E20"/>
    <mergeCell ref="B24:C24"/>
    <mergeCell ref="D24:E24"/>
    <mergeCell ref="B25:C25"/>
    <mergeCell ref="D25:E25"/>
    <mergeCell ref="A1:F1"/>
    <mergeCell ref="B21:C21"/>
    <mergeCell ref="D21:E21"/>
    <mergeCell ref="B22:C22"/>
    <mergeCell ref="D22:E22"/>
    <mergeCell ref="B23:C23"/>
    <mergeCell ref="D23:E23"/>
    <mergeCell ref="A3:E3"/>
    <mergeCell ref="B5:C5"/>
    <mergeCell ref="D5:E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I54"/>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9" ht="11.25">
      <c r="A1" s="214" t="s">
        <v>231</v>
      </c>
      <c r="B1" s="214"/>
      <c r="C1" s="214"/>
      <c r="D1" s="214"/>
      <c r="E1" s="214"/>
      <c r="F1" s="214"/>
      <c r="G1" s="214"/>
      <c r="H1" s="214"/>
      <c r="I1" s="151"/>
    </row>
    <row r="3" spans="1:7" ht="11.25">
      <c r="A3" s="223" t="s">
        <v>61</v>
      </c>
      <c r="B3" s="223"/>
      <c r="C3" s="223"/>
      <c r="D3" s="223"/>
      <c r="E3" s="223"/>
      <c r="F3" s="223"/>
      <c r="G3" s="3"/>
    </row>
    <row r="4" spans="1:7" ht="8.25" customHeight="1">
      <c r="A4" s="3"/>
      <c r="B4" s="4"/>
      <c r="C4" s="4"/>
      <c r="D4" s="5"/>
      <c r="E4" s="6"/>
      <c r="F4" s="4"/>
      <c r="G4" s="3"/>
    </row>
    <row r="5" spans="1:7" ht="11.25">
      <c r="A5" s="318" t="s">
        <v>45</v>
      </c>
      <c r="B5" s="215" t="s">
        <v>46</v>
      </c>
      <c r="C5" s="215" t="s">
        <v>54</v>
      </c>
      <c r="D5" s="217" t="s">
        <v>45</v>
      </c>
      <c r="E5" s="218"/>
      <c r="F5" s="218"/>
      <c r="G5" s="219"/>
    </row>
    <row r="6" spans="1:7" ht="11.25">
      <c r="A6" s="319"/>
      <c r="B6" s="216"/>
      <c r="C6" s="216"/>
      <c r="D6" s="7" t="s">
        <v>47</v>
      </c>
      <c r="E6" s="7" t="s">
        <v>48</v>
      </c>
      <c r="F6" s="8" t="s">
        <v>0</v>
      </c>
      <c r="G6" s="9" t="s">
        <v>49</v>
      </c>
    </row>
    <row r="7" spans="1:7" ht="15" customHeight="1">
      <c r="A7" s="319"/>
      <c r="B7" s="220" t="s">
        <v>305</v>
      </c>
      <c r="C7" s="30" t="s">
        <v>305</v>
      </c>
      <c r="D7" s="12">
        <v>1119</v>
      </c>
      <c r="E7" s="11">
        <v>20</v>
      </c>
      <c r="F7" s="32">
        <f>SUM(D7:E7)</f>
        <v>1139</v>
      </c>
      <c r="G7" s="12">
        <v>0</v>
      </c>
    </row>
    <row r="8" spans="1:7" ht="11.25">
      <c r="A8" s="319"/>
      <c r="B8" s="221"/>
      <c r="C8" s="30" t="s">
        <v>306</v>
      </c>
      <c r="D8" s="15">
        <v>1883</v>
      </c>
      <c r="E8" s="11">
        <v>500</v>
      </c>
      <c r="F8" s="33">
        <f>SUM(D8:E8)</f>
        <v>2383</v>
      </c>
      <c r="G8" s="15">
        <v>3</v>
      </c>
    </row>
    <row r="9" spans="1:7" ht="11.25">
      <c r="A9" s="319"/>
      <c r="B9" s="222"/>
      <c r="C9" s="16" t="s">
        <v>0</v>
      </c>
      <c r="D9" s="17">
        <f>SUM(D7:D8)</f>
        <v>3002</v>
      </c>
      <c r="E9" s="17">
        <f>SUM(E7:E8)</f>
        <v>520</v>
      </c>
      <c r="F9" s="17">
        <f>SUM(F7:F8)</f>
        <v>3522</v>
      </c>
      <c r="G9" s="17">
        <f>SUM(G7:G8)</f>
        <v>3</v>
      </c>
    </row>
    <row r="10" spans="1:7" ht="15" customHeight="1">
      <c r="A10" s="319"/>
      <c r="B10" s="220" t="s">
        <v>306</v>
      </c>
      <c r="C10" s="30" t="s">
        <v>305</v>
      </c>
      <c r="D10" s="12">
        <v>34</v>
      </c>
      <c r="E10" s="11">
        <v>2</v>
      </c>
      <c r="F10" s="32">
        <f>SUM(D10:E10)</f>
        <v>36</v>
      </c>
      <c r="G10" s="12">
        <v>0</v>
      </c>
    </row>
    <row r="11" spans="1:7" ht="11.25">
      <c r="A11" s="319"/>
      <c r="B11" s="221"/>
      <c r="C11" s="30" t="s">
        <v>306</v>
      </c>
      <c r="D11" s="15">
        <v>503</v>
      </c>
      <c r="E11" s="11">
        <v>198</v>
      </c>
      <c r="F11" s="33">
        <f>SUM(D11:E11)</f>
        <v>701</v>
      </c>
      <c r="G11" s="15">
        <v>3</v>
      </c>
    </row>
    <row r="12" spans="1:7" ht="15" customHeight="1">
      <c r="A12" s="319"/>
      <c r="B12" s="221"/>
      <c r="C12" s="20" t="s">
        <v>0</v>
      </c>
      <c r="D12" s="17">
        <f>SUM(D10:D11)</f>
        <v>537</v>
      </c>
      <c r="E12" s="17">
        <f>SUM(E10:E11)</f>
        <v>200</v>
      </c>
      <c r="F12" s="17">
        <f>SUM(F10:F11)</f>
        <v>737</v>
      </c>
      <c r="G12" s="17">
        <f>SUM(G10:G11)</f>
        <v>3</v>
      </c>
    </row>
    <row r="13" spans="1:7" ht="11.25">
      <c r="A13" s="320"/>
      <c r="B13" s="230" t="s">
        <v>0</v>
      </c>
      <c r="C13" s="231"/>
      <c r="D13" s="17">
        <f>SUM(D12,D9)</f>
        <v>3539</v>
      </c>
      <c r="E13" s="17">
        <f>SUM(E12,E9)</f>
        <v>720</v>
      </c>
      <c r="F13" s="17">
        <f>SUM(F12,F9)</f>
        <v>4259</v>
      </c>
      <c r="G13" s="17">
        <f>SUM(G12,G9)</f>
        <v>6</v>
      </c>
    </row>
    <row r="14" spans="1:7" ht="11.25">
      <c r="A14" s="78"/>
      <c r="B14" s="18"/>
      <c r="C14" s="18"/>
      <c r="D14" s="13"/>
      <c r="E14" s="13"/>
      <c r="F14" s="13"/>
      <c r="G14" s="13"/>
    </row>
    <row r="15" spans="1:7" ht="11.25">
      <c r="A15" s="25"/>
      <c r="B15" s="25"/>
      <c r="C15" s="25"/>
      <c r="D15" s="7" t="s">
        <v>47</v>
      </c>
      <c r="E15" s="7" t="s">
        <v>48</v>
      </c>
      <c r="F15" s="8" t="s">
        <v>0</v>
      </c>
      <c r="G15" s="24"/>
    </row>
    <row r="16" spans="1:7" ht="11.25">
      <c r="A16" s="224" t="s">
        <v>299</v>
      </c>
      <c r="B16" s="244"/>
      <c r="C16" s="225"/>
      <c r="D16" s="233">
        <v>35</v>
      </c>
      <c r="E16" s="233">
        <v>6</v>
      </c>
      <c r="F16" s="235">
        <v>41</v>
      </c>
      <c r="G16" s="26"/>
    </row>
    <row r="17" spans="1:7" ht="11.25">
      <c r="A17" s="228" t="s">
        <v>300</v>
      </c>
      <c r="B17" s="232"/>
      <c r="C17" s="229"/>
      <c r="D17" s="234"/>
      <c r="E17" s="234"/>
      <c r="F17" s="236"/>
      <c r="G17" s="27"/>
    </row>
    <row r="18" spans="1:7" ht="11.25">
      <c r="A18" s="23"/>
      <c r="B18" s="23"/>
      <c r="C18" s="23"/>
      <c r="D18" s="28"/>
      <c r="E18" s="28"/>
      <c r="F18" s="28"/>
      <c r="G18" s="27"/>
    </row>
    <row r="19" spans="1:7" ht="11.25">
      <c r="A19" s="223" t="s">
        <v>58</v>
      </c>
      <c r="B19" s="223"/>
      <c r="C19" s="223"/>
      <c r="D19" s="223"/>
      <c r="E19" s="223"/>
      <c r="F19" s="223"/>
      <c r="G19" s="3"/>
    </row>
    <row r="20" spans="1:7" ht="8.25" customHeight="1">
      <c r="A20" s="6"/>
      <c r="B20" s="23"/>
      <c r="C20" s="23"/>
      <c r="D20" s="23"/>
      <c r="E20" s="23"/>
      <c r="F20" s="6"/>
      <c r="G20" s="27"/>
    </row>
    <row r="21" spans="1:7" ht="11.25">
      <c r="A21" s="6"/>
      <c r="B21" s="23"/>
      <c r="C21" s="23"/>
      <c r="D21" s="7" t="s">
        <v>47</v>
      </c>
      <c r="E21" s="7" t="s">
        <v>48</v>
      </c>
      <c r="F21" s="8" t="s">
        <v>0</v>
      </c>
      <c r="G21" s="27"/>
    </row>
    <row r="22" spans="1:7" ht="11.25">
      <c r="A22" s="246" t="s">
        <v>309</v>
      </c>
      <c r="B22" s="247"/>
      <c r="C22" s="248"/>
      <c r="D22" s="29">
        <v>2658</v>
      </c>
      <c r="E22" s="29">
        <v>492</v>
      </c>
      <c r="F22" s="17">
        <f>SUM(D22:E22)</f>
        <v>3150</v>
      </c>
      <c r="G22" s="27"/>
    </row>
    <row r="23" spans="1:7" ht="11.25">
      <c r="A23" s="243" t="s">
        <v>320</v>
      </c>
      <c r="B23" s="243"/>
      <c r="C23" s="243"/>
      <c r="D23" s="243"/>
      <c r="E23" s="243"/>
      <c r="F23" s="243"/>
      <c r="G23" s="27"/>
    </row>
    <row r="24" spans="1:7" ht="11.25">
      <c r="A24" s="30"/>
      <c r="B24" s="31"/>
      <c r="C24" s="31"/>
      <c r="D24" s="27"/>
      <c r="E24" s="27"/>
      <c r="F24" s="27"/>
      <c r="G24" s="27"/>
    </row>
    <row r="25" spans="1:7" ht="11.25">
      <c r="A25" s="223" t="s">
        <v>59</v>
      </c>
      <c r="B25" s="223"/>
      <c r="C25" s="223"/>
      <c r="D25" s="223"/>
      <c r="E25" s="223"/>
      <c r="F25" s="223"/>
      <c r="G25" s="3"/>
    </row>
    <row r="26" spans="1:7" ht="8.25" customHeight="1">
      <c r="A26" s="3"/>
      <c r="B26" s="23"/>
      <c r="C26" s="23"/>
      <c r="D26" s="6"/>
      <c r="E26" s="4"/>
      <c r="F26" s="4"/>
      <c r="G26" s="27"/>
    </row>
    <row r="27" spans="1:7" ht="11.25">
      <c r="A27" s="23"/>
      <c r="B27" s="23"/>
      <c r="C27" s="7" t="s">
        <v>54</v>
      </c>
      <c r="D27" s="7" t="s">
        <v>47</v>
      </c>
      <c r="E27" s="7" t="s">
        <v>48</v>
      </c>
      <c r="F27" s="8" t="s">
        <v>0</v>
      </c>
      <c r="G27" s="27"/>
    </row>
    <row r="28" spans="1:7" ht="11.25">
      <c r="A28" s="251" t="s">
        <v>289</v>
      </c>
      <c r="B28" s="252"/>
      <c r="C28" s="30" t="s">
        <v>305</v>
      </c>
      <c r="D28" s="12">
        <v>1727</v>
      </c>
      <c r="E28" s="11">
        <v>334</v>
      </c>
      <c r="F28" s="32">
        <f>SUM(D28:E28)</f>
        <v>2061</v>
      </c>
      <c r="G28" s="27"/>
    </row>
    <row r="29" spans="1:7" ht="11.25">
      <c r="A29" s="253"/>
      <c r="B29" s="254"/>
      <c r="C29" s="30" t="s">
        <v>306</v>
      </c>
      <c r="D29" s="15">
        <v>1183</v>
      </c>
      <c r="E29" s="11">
        <v>168</v>
      </c>
      <c r="F29" s="33">
        <f>SUM(D29:E29)</f>
        <v>1351</v>
      </c>
      <c r="G29" s="27"/>
    </row>
    <row r="30" spans="1:7" ht="11.25">
      <c r="A30" s="255"/>
      <c r="B30" s="256"/>
      <c r="C30" s="20" t="s">
        <v>0</v>
      </c>
      <c r="D30" s="17">
        <f>SUM(D28:D29)</f>
        <v>2910</v>
      </c>
      <c r="E30" s="17">
        <f>SUM(E28:E29)</f>
        <v>502</v>
      </c>
      <c r="F30" s="17">
        <f>SUM(F28:F29)</f>
        <v>3412</v>
      </c>
      <c r="G30" s="27"/>
    </row>
    <row r="31" spans="1:7" ht="11.25">
      <c r="A31" s="251" t="s">
        <v>290</v>
      </c>
      <c r="B31" s="252"/>
      <c r="C31" s="30" t="s">
        <v>305</v>
      </c>
      <c r="D31" s="12">
        <v>1689</v>
      </c>
      <c r="E31" s="11">
        <v>326</v>
      </c>
      <c r="F31" s="32">
        <f>SUM(D31:E31)</f>
        <v>2015</v>
      </c>
      <c r="G31" s="23"/>
    </row>
    <row r="32" spans="1:7" ht="11.25">
      <c r="A32" s="253"/>
      <c r="B32" s="254"/>
      <c r="C32" s="30" t="s">
        <v>306</v>
      </c>
      <c r="D32" s="15">
        <v>1122</v>
      </c>
      <c r="E32" s="11">
        <v>167</v>
      </c>
      <c r="F32" s="33">
        <f>SUM(D32:E32)</f>
        <v>1289</v>
      </c>
      <c r="G32" s="23"/>
    </row>
    <row r="33" spans="1:7" ht="11.25">
      <c r="A33" s="255"/>
      <c r="B33" s="256"/>
      <c r="C33" s="20" t="s">
        <v>0</v>
      </c>
      <c r="D33" s="17">
        <f>SUM(D31:D32)</f>
        <v>2811</v>
      </c>
      <c r="E33" s="17">
        <f>SUM(E31:E32)</f>
        <v>493</v>
      </c>
      <c r="F33" s="17">
        <f>SUM(F31:F32)</f>
        <v>3304</v>
      </c>
      <c r="G33" s="23"/>
    </row>
    <row r="34" spans="1:7" ht="12.75" customHeight="1">
      <c r="A34" s="224" t="s">
        <v>291</v>
      </c>
      <c r="B34" s="225"/>
      <c r="C34" s="30" t="s">
        <v>305</v>
      </c>
      <c r="D34" s="12">
        <v>0</v>
      </c>
      <c r="E34" s="11">
        <v>0</v>
      </c>
      <c r="F34" s="32">
        <f>SUM(D34:E34)</f>
        <v>0</v>
      </c>
      <c r="G34" s="23"/>
    </row>
    <row r="35" spans="1:7" ht="12.75" customHeight="1">
      <c r="A35" s="226"/>
      <c r="B35" s="227"/>
      <c r="C35" s="30" t="s">
        <v>306</v>
      </c>
      <c r="D35" s="15">
        <v>0</v>
      </c>
      <c r="E35" s="11">
        <v>0</v>
      </c>
      <c r="F35" s="33">
        <v>0</v>
      </c>
      <c r="G35" s="23"/>
    </row>
    <row r="36" spans="1:7" ht="12.75" customHeight="1">
      <c r="A36" s="228"/>
      <c r="B36" s="229"/>
      <c r="C36" s="20" t="s">
        <v>0</v>
      </c>
      <c r="D36" s="17">
        <f>SUM(D34:D35)</f>
        <v>0</v>
      </c>
      <c r="E36" s="17">
        <f>SUM(E34:E35)</f>
        <v>0</v>
      </c>
      <c r="F36" s="17">
        <f>SUM(F34:F35)</f>
        <v>0</v>
      </c>
      <c r="G36" s="23"/>
    </row>
    <row r="37" spans="1:7" ht="12.75" customHeight="1">
      <c r="A37" s="224" t="s">
        <v>292</v>
      </c>
      <c r="B37" s="225"/>
      <c r="C37" s="30" t="s">
        <v>305</v>
      </c>
      <c r="D37" s="12">
        <v>0</v>
      </c>
      <c r="E37" s="11">
        <v>0</v>
      </c>
      <c r="F37" s="32">
        <f>SUM(D37:E37)</f>
        <v>0</v>
      </c>
      <c r="G37" s="34"/>
    </row>
    <row r="38" spans="1:7" ht="12.75" customHeight="1">
      <c r="A38" s="226"/>
      <c r="B38" s="227"/>
      <c r="C38" s="30" t="s">
        <v>306</v>
      </c>
      <c r="D38" s="15">
        <v>0</v>
      </c>
      <c r="E38" s="11">
        <v>0</v>
      </c>
      <c r="F38" s="33">
        <f>SUM(D38:E38)</f>
        <v>0</v>
      </c>
      <c r="G38" s="34"/>
    </row>
    <row r="39" spans="1:7" ht="12.75" customHeight="1">
      <c r="A39" s="228"/>
      <c r="B39" s="229"/>
      <c r="C39" s="20" t="s">
        <v>0</v>
      </c>
      <c r="D39" s="17">
        <f>SUM(D37:D38)</f>
        <v>0</v>
      </c>
      <c r="E39" s="17">
        <f>SUM(E37:E38)</f>
        <v>0</v>
      </c>
      <c r="F39" s="17">
        <f>SUM(F37:F38)</f>
        <v>0</v>
      </c>
      <c r="G39" s="34"/>
    </row>
    <row r="40" spans="1:7" ht="11.25">
      <c r="A40" s="27"/>
      <c r="B40" s="27"/>
      <c r="C40" s="27"/>
      <c r="D40" s="35"/>
      <c r="E40" s="35"/>
      <c r="F40" s="35"/>
      <c r="G40" s="23"/>
    </row>
    <row r="41" spans="1:7" ht="11.25">
      <c r="A41" s="223" t="s">
        <v>119</v>
      </c>
      <c r="B41" s="223"/>
      <c r="C41" s="223"/>
      <c r="D41" s="223"/>
      <c r="E41" s="223"/>
      <c r="F41" s="223"/>
      <c r="G41" s="3"/>
    </row>
    <row r="42" spans="1:7" ht="8.25" customHeight="1">
      <c r="A42" s="3"/>
      <c r="B42" s="23"/>
      <c r="C42" s="23"/>
      <c r="D42" s="23"/>
      <c r="E42" s="23"/>
      <c r="F42" s="23"/>
      <c r="G42" s="23"/>
    </row>
    <row r="43" spans="1:7" ht="11.25">
      <c r="A43" s="25"/>
      <c r="B43" s="25"/>
      <c r="C43" s="25"/>
      <c r="D43" s="7" t="s">
        <v>47</v>
      </c>
      <c r="E43" s="7" t="s">
        <v>48</v>
      </c>
      <c r="F43" s="8" t="s">
        <v>0</v>
      </c>
      <c r="G43" s="23"/>
    </row>
    <row r="44" spans="1:7" ht="27" customHeight="1">
      <c r="A44" s="224" t="s">
        <v>65</v>
      </c>
      <c r="B44" s="244"/>
      <c r="C44" s="225"/>
      <c r="D44" s="36">
        <v>8837</v>
      </c>
      <c r="E44" s="36">
        <v>1522</v>
      </c>
      <c r="F44" s="37">
        <f>SUM(D44:E44)</f>
        <v>10359</v>
      </c>
      <c r="G44" s="23"/>
    </row>
    <row r="45" spans="1:7" ht="12.75" customHeight="1">
      <c r="A45" s="228" t="s">
        <v>120</v>
      </c>
      <c r="B45" s="232"/>
      <c r="C45" s="229"/>
      <c r="D45" s="38">
        <v>3066</v>
      </c>
      <c r="E45" s="38">
        <v>548</v>
      </c>
      <c r="F45" s="39">
        <f>SUM(D45:E45)</f>
        <v>3614</v>
      </c>
      <c r="G45" s="23"/>
    </row>
    <row r="46" spans="1:7" ht="11.25">
      <c r="A46" s="27" t="s">
        <v>66</v>
      </c>
      <c r="B46" s="27"/>
      <c r="C46" s="27"/>
      <c r="D46" s="27"/>
      <c r="E46" s="27"/>
      <c r="F46" s="23"/>
      <c r="G46" s="23"/>
    </row>
    <row r="47" spans="1:7" ht="11.25">
      <c r="A47" s="27"/>
      <c r="B47" s="27"/>
      <c r="C47" s="27"/>
      <c r="D47" s="27"/>
      <c r="E47" s="27"/>
      <c r="F47" s="23"/>
      <c r="G47" s="23"/>
    </row>
    <row r="48" spans="1:7" ht="11.25">
      <c r="A48" s="223" t="s">
        <v>60</v>
      </c>
      <c r="B48" s="223"/>
      <c r="C48" s="223"/>
      <c r="D48" s="223"/>
      <c r="E48" s="223"/>
      <c r="F48" s="223"/>
      <c r="G48" s="3"/>
    </row>
    <row r="49" spans="1:7" ht="8.25" customHeight="1">
      <c r="A49" s="40"/>
      <c r="B49" s="6"/>
      <c r="C49" s="6"/>
      <c r="D49" s="4"/>
      <c r="F49" s="23"/>
      <c r="G49" s="23"/>
    </row>
    <row r="50" spans="1:7" ht="11.25">
      <c r="A50" s="85" t="s">
        <v>51</v>
      </c>
      <c r="B50" s="85" t="s">
        <v>52</v>
      </c>
      <c r="C50" s="257" t="s">
        <v>53</v>
      </c>
      <c r="D50" s="258"/>
      <c r="E50" s="239" t="s">
        <v>0</v>
      </c>
      <c r="F50" s="240"/>
      <c r="G50" s="23"/>
    </row>
    <row r="51" spans="1:7" ht="11.25">
      <c r="A51" s="86">
        <v>112</v>
      </c>
      <c r="B51" s="86">
        <v>15</v>
      </c>
      <c r="C51" s="237">
        <v>0</v>
      </c>
      <c r="D51" s="238"/>
      <c r="E51" s="241">
        <f>SUM(A51:D51)</f>
        <v>127</v>
      </c>
      <c r="F51" s="242"/>
      <c r="G51" s="23"/>
    </row>
    <row r="53" spans="1:7" ht="11.25">
      <c r="A53" s="245" t="s">
        <v>117</v>
      </c>
      <c r="B53" s="245"/>
      <c r="C53" s="245"/>
      <c r="D53" s="245"/>
      <c r="E53" s="245"/>
      <c r="F53" s="245"/>
      <c r="G53" s="245"/>
    </row>
    <row r="54" spans="1:7" ht="11.25">
      <c r="A54" s="245"/>
      <c r="B54" s="245"/>
      <c r="C54" s="245"/>
      <c r="D54" s="245"/>
      <c r="E54" s="245"/>
      <c r="F54" s="245"/>
      <c r="G54" s="245"/>
    </row>
  </sheetData>
  <sheetProtection/>
  <mergeCells count="31">
    <mergeCell ref="A16:C16"/>
    <mergeCell ref="D16:D17"/>
    <mergeCell ref="E16:E17"/>
    <mergeCell ref="F16:F17"/>
    <mergeCell ref="A17:C17"/>
    <mergeCell ref="A45:C45"/>
    <mergeCell ref="C50:D50"/>
    <mergeCell ref="E50:F50"/>
    <mergeCell ref="A25:F25"/>
    <mergeCell ref="A28:B30"/>
    <mergeCell ref="A31:B33"/>
    <mergeCell ref="A34:B36"/>
    <mergeCell ref="A37:B39"/>
    <mergeCell ref="A1:H1"/>
    <mergeCell ref="A53:G54"/>
    <mergeCell ref="C51:D51"/>
    <mergeCell ref="E51:F51"/>
    <mergeCell ref="A41:F41"/>
    <mergeCell ref="A44:C44"/>
    <mergeCell ref="A19:F19"/>
    <mergeCell ref="A22:C22"/>
    <mergeCell ref="A23:F23"/>
    <mergeCell ref="A48:F48"/>
    <mergeCell ref="A3:F3"/>
    <mergeCell ref="A5:A13"/>
    <mergeCell ref="B5:B6"/>
    <mergeCell ref="C5:C6"/>
    <mergeCell ref="D5:G5"/>
    <mergeCell ref="B7:B9"/>
    <mergeCell ref="B10:B12"/>
    <mergeCell ref="B13:C13"/>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30:F33 F9" formula="1"/>
  </ignoredErrors>
</worksheet>
</file>

<file path=xl/worksheets/sheet55.xml><?xml version="1.0" encoding="utf-8"?>
<worksheet xmlns="http://schemas.openxmlformats.org/spreadsheetml/2006/main" xmlns:r="http://schemas.openxmlformats.org/officeDocument/2006/relationships">
  <dimension ref="A1:O46"/>
  <sheetViews>
    <sheetView showGridLines="0" zoomScalePageLayoutView="0" workbookViewId="0" topLeftCell="A1">
      <selection activeCell="A1" sqref="A1:I1"/>
    </sheetView>
  </sheetViews>
  <sheetFormatPr defaultColWidth="11.421875" defaultRowHeight="12.75"/>
  <cols>
    <col min="1" max="1" width="31.28125" style="2" customWidth="1"/>
    <col min="2" max="2" width="10.8515625" style="2" customWidth="1"/>
    <col min="3" max="3" width="9.421875" style="2" customWidth="1"/>
    <col min="4" max="4" width="9.7109375" style="2" customWidth="1"/>
    <col min="5" max="5" width="11.421875" style="2" customWidth="1"/>
    <col min="6" max="6" width="9.00390625" style="2" customWidth="1"/>
    <col min="7" max="7" width="8.140625" style="2" customWidth="1"/>
    <col min="8" max="8" width="7.7109375" style="2" customWidth="1"/>
    <col min="9" max="9" width="3.140625" style="2" customWidth="1"/>
    <col min="10" max="16384" width="11.421875" style="2" customWidth="1"/>
  </cols>
  <sheetData>
    <row r="1" spans="1:9" ht="11.25">
      <c r="A1" s="214" t="s">
        <v>232</v>
      </c>
      <c r="B1" s="214"/>
      <c r="C1" s="214"/>
      <c r="D1" s="214"/>
      <c r="E1" s="214"/>
      <c r="F1" s="214"/>
      <c r="G1" s="214"/>
      <c r="H1" s="214"/>
      <c r="I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64">
        <v>22.8</v>
      </c>
      <c r="C12" s="56">
        <v>0</v>
      </c>
      <c r="D12" s="56">
        <v>10.7</v>
      </c>
      <c r="E12" s="56">
        <v>60.6</v>
      </c>
      <c r="F12" s="56">
        <v>5.9</v>
      </c>
      <c r="G12" s="56">
        <v>0</v>
      </c>
      <c r="H12" s="59">
        <f>SUM(B12:G12)</f>
        <v>100</v>
      </c>
    </row>
    <row r="13" spans="1:8" ht="11.25">
      <c r="A13" s="65" t="s">
        <v>21</v>
      </c>
      <c r="B13" s="64"/>
      <c r="C13" s="58"/>
      <c r="D13" s="58"/>
      <c r="E13" s="58"/>
      <c r="F13" s="58"/>
      <c r="G13" s="66"/>
      <c r="H13" s="67">
        <v>3314</v>
      </c>
    </row>
    <row r="14" spans="1:8" ht="11.25">
      <c r="A14" s="63" t="s">
        <v>63</v>
      </c>
      <c r="B14" s="56">
        <v>20.4</v>
      </c>
      <c r="C14" s="56">
        <v>0</v>
      </c>
      <c r="D14" s="56">
        <v>11.6</v>
      </c>
      <c r="E14" s="56">
        <v>62.4</v>
      </c>
      <c r="F14" s="56">
        <v>5.5</v>
      </c>
      <c r="G14" s="50">
        <v>0</v>
      </c>
      <c r="H14" s="59">
        <f>SUM(B14:G14)</f>
        <v>99.9</v>
      </c>
    </row>
    <row r="15" spans="1:8" ht="11.25">
      <c r="A15" s="65" t="s">
        <v>21</v>
      </c>
      <c r="B15" s="58"/>
      <c r="C15" s="58"/>
      <c r="D15" s="58"/>
      <c r="E15" s="58"/>
      <c r="F15" s="58"/>
      <c r="G15" s="66"/>
      <c r="H15" s="67">
        <v>4114</v>
      </c>
    </row>
    <row r="16" spans="1:8" ht="11.25">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8" ht="32.25" customHeight="1">
      <c r="A19" s="42" t="s">
        <v>15</v>
      </c>
      <c r="B19" s="307" t="s">
        <v>311</v>
      </c>
      <c r="C19" s="308"/>
      <c r="D19" s="307" t="s">
        <v>63</v>
      </c>
      <c r="E19" s="308"/>
      <c r="F19" s="64"/>
      <c r="G19" s="68"/>
      <c r="H19" s="69"/>
    </row>
    <row r="20" spans="1:8" ht="11.25">
      <c r="A20" s="73" t="s">
        <v>22</v>
      </c>
      <c r="B20" s="265">
        <v>0</v>
      </c>
      <c r="C20" s="265"/>
      <c r="D20" s="272">
        <v>0</v>
      </c>
      <c r="E20" s="273"/>
      <c r="F20" s="64"/>
      <c r="G20" s="68"/>
      <c r="H20" s="69"/>
    </row>
    <row r="21" spans="1:8" ht="11.25">
      <c r="A21" s="74" t="s">
        <v>23</v>
      </c>
      <c r="B21" s="265">
        <v>3</v>
      </c>
      <c r="C21" s="265"/>
      <c r="D21" s="259">
        <v>2.4</v>
      </c>
      <c r="E21" s="260"/>
      <c r="F21" s="64"/>
      <c r="G21" s="68"/>
      <c r="H21" s="69"/>
    </row>
    <row r="22" spans="1:8" ht="11.25">
      <c r="A22" s="74" t="s">
        <v>24</v>
      </c>
      <c r="B22" s="265">
        <v>13.8</v>
      </c>
      <c r="C22" s="265"/>
      <c r="D22" s="259">
        <v>11.3</v>
      </c>
      <c r="E22" s="260"/>
      <c r="F22" s="64"/>
      <c r="G22" s="68"/>
      <c r="H22" s="69"/>
    </row>
    <row r="23" spans="1:8" ht="11.25">
      <c r="A23" s="74" t="s">
        <v>25</v>
      </c>
      <c r="B23" s="265">
        <v>20.2</v>
      </c>
      <c r="C23" s="265"/>
      <c r="D23" s="259">
        <v>22.8</v>
      </c>
      <c r="E23" s="260"/>
      <c r="F23" s="64"/>
      <c r="G23" s="68"/>
      <c r="H23" s="69"/>
    </row>
    <row r="24" spans="1:8" ht="11.25">
      <c r="A24" s="74" t="s">
        <v>26</v>
      </c>
      <c r="B24" s="265">
        <v>20.3</v>
      </c>
      <c r="C24" s="265"/>
      <c r="D24" s="259">
        <v>22.9</v>
      </c>
      <c r="E24" s="260"/>
      <c r="F24" s="64"/>
      <c r="G24" s="68"/>
      <c r="H24" s="69"/>
    </row>
    <row r="25" spans="1:8" ht="11.25">
      <c r="A25" s="74" t="s">
        <v>27</v>
      </c>
      <c r="B25" s="265">
        <v>18.9</v>
      </c>
      <c r="C25" s="265"/>
      <c r="D25" s="259">
        <v>18.9</v>
      </c>
      <c r="E25" s="260"/>
      <c r="F25" s="64"/>
      <c r="G25" s="68"/>
      <c r="H25" s="69"/>
    </row>
    <row r="26" spans="1:8" ht="11.25">
      <c r="A26" s="74" t="s">
        <v>28</v>
      </c>
      <c r="B26" s="265">
        <v>13</v>
      </c>
      <c r="C26" s="265"/>
      <c r="D26" s="259">
        <v>12</v>
      </c>
      <c r="E26" s="260"/>
      <c r="F26" s="64"/>
      <c r="G26" s="68"/>
      <c r="H26" s="69"/>
    </row>
    <row r="27" spans="1:8" ht="11.25">
      <c r="A27" s="74" t="s">
        <v>29</v>
      </c>
      <c r="B27" s="265">
        <v>7.9</v>
      </c>
      <c r="C27" s="265"/>
      <c r="D27" s="259">
        <v>7.2</v>
      </c>
      <c r="E27" s="260"/>
      <c r="F27" s="64"/>
      <c r="G27" s="68"/>
      <c r="H27" s="69"/>
    </row>
    <row r="28" spans="1:8" ht="11.25">
      <c r="A28" s="74" t="s">
        <v>30</v>
      </c>
      <c r="B28" s="265">
        <v>2.5</v>
      </c>
      <c r="C28" s="265"/>
      <c r="D28" s="259">
        <v>2.1</v>
      </c>
      <c r="E28" s="260"/>
      <c r="F28" s="64"/>
      <c r="G28" s="68"/>
      <c r="H28" s="69"/>
    </row>
    <row r="29" spans="1:8" ht="11.25">
      <c r="A29" s="75" t="s">
        <v>1</v>
      </c>
      <c r="B29" s="265">
        <v>0.4</v>
      </c>
      <c r="C29" s="265"/>
      <c r="D29" s="274">
        <v>0.3</v>
      </c>
      <c r="E29" s="275"/>
      <c r="F29" s="64"/>
      <c r="G29" s="68"/>
      <c r="H29" s="69"/>
    </row>
    <row r="30" spans="1:8" ht="11.25">
      <c r="A30" s="63" t="s">
        <v>0</v>
      </c>
      <c r="B30" s="266">
        <f>SUM(B20:B29)</f>
        <v>100</v>
      </c>
      <c r="C30" s="267"/>
      <c r="D30" s="266">
        <f>SUM(D20:D29)</f>
        <v>99.89999999999999</v>
      </c>
      <c r="E30" s="267"/>
      <c r="F30" s="64"/>
      <c r="G30" s="68"/>
      <c r="H30" s="69"/>
    </row>
    <row r="31" spans="1:8" ht="11.25">
      <c r="A31" s="65" t="s">
        <v>21</v>
      </c>
      <c r="B31" s="261">
        <v>3314</v>
      </c>
      <c r="C31" s="262"/>
      <c r="D31" s="261">
        <v>4114</v>
      </c>
      <c r="E31" s="262"/>
      <c r="F31" s="64"/>
      <c r="G31" s="68"/>
      <c r="H31" s="69"/>
    </row>
    <row r="32" spans="1:8" ht="16.5" customHeight="1">
      <c r="A32" s="54"/>
      <c r="B32" s="64"/>
      <c r="C32" s="64"/>
      <c r="D32" s="64"/>
      <c r="E32" s="64"/>
      <c r="F32" s="64"/>
      <c r="G32" s="68"/>
      <c r="H32" s="69"/>
    </row>
    <row r="33" spans="1:15" ht="12.75" customHeight="1">
      <c r="A33" s="223" t="s">
        <v>81</v>
      </c>
      <c r="B33" s="223"/>
      <c r="C33" s="223"/>
      <c r="D33" s="223"/>
      <c r="E33" s="223"/>
      <c r="F33" s="223"/>
      <c r="G33" s="223"/>
      <c r="H33" s="223"/>
      <c r="I33" s="72"/>
      <c r="J33" s="72"/>
      <c r="K33" s="72"/>
      <c r="L33" s="72"/>
      <c r="M33" s="72"/>
      <c r="N33" s="72"/>
      <c r="O33" s="72"/>
    </row>
    <row r="34" ht="8.25" customHeight="1"/>
    <row r="35" spans="2:5" ht="18" customHeight="1">
      <c r="B35" s="307" t="s">
        <v>312</v>
      </c>
      <c r="C35" s="308"/>
      <c r="D35" s="307" t="s">
        <v>313</v>
      </c>
      <c r="E35" s="308"/>
    </row>
    <row r="36" spans="1:5" ht="18.75" customHeight="1">
      <c r="A36" s="73" t="s">
        <v>68</v>
      </c>
      <c r="B36" s="278">
        <v>156</v>
      </c>
      <c r="C36" s="279"/>
      <c r="D36" s="278">
        <v>4</v>
      </c>
      <c r="E36" s="279"/>
    </row>
    <row r="37" spans="1:5" ht="41.25" customHeight="1">
      <c r="A37" s="74" t="s">
        <v>69</v>
      </c>
      <c r="B37" s="276">
        <v>109</v>
      </c>
      <c r="C37" s="277"/>
      <c r="D37" s="276">
        <v>4</v>
      </c>
      <c r="E37" s="277"/>
    </row>
    <row r="38" spans="1:5" ht="21.75" customHeight="1">
      <c r="A38" s="74" t="s">
        <v>75</v>
      </c>
      <c r="B38" s="276">
        <v>3</v>
      </c>
      <c r="C38" s="277"/>
      <c r="D38" s="276">
        <v>0</v>
      </c>
      <c r="E38" s="277"/>
    </row>
    <row r="39" spans="1:5" ht="14.25" customHeight="1">
      <c r="A39" s="74" t="s">
        <v>70</v>
      </c>
      <c r="B39" s="276">
        <v>96</v>
      </c>
      <c r="C39" s="277"/>
      <c r="D39" s="276">
        <v>35</v>
      </c>
      <c r="E39" s="277"/>
    </row>
    <row r="40" spans="1:5" ht="29.25" customHeight="1">
      <c r="A40" s="74" t="s">
        <v>72</v>
      </c>
      <c r="B40" s="276">
        <v>537</v>
      </c>
      <c r="C40" s="277"/>
      <c r="D40" s="276">
        <v>111</v>
      </c>
      <c r="E40" s="277"/>
    </row>
    <row r="41" spans="1:5" ht="16.5" customHeight="1">
      <c r="A41" s="74" t="s">
        <v>31</v>
      </c>
      <c r="B41" s="276">
        <v>9</v>
      </c>
      <c r="C41" s="277"/>
      <c r="D41" s="276">
        <v>0</v>
      </c>
      <c r="E41" s="277"/>
    </row>
    <row r="42" spans="1:5" ht="31.5" customHeight="1">
      <c r="A42" s="74" t="s">
        <v>71</v>
      </c>
      <c r="B42" s="276">
        <v>171</v>
      </c>
      <c r="C42" s="277"/>
      <c r="D42" s="276">
        <v>27</v>
      </c>
      <c r="E42" s="277"/>
    </row>
    <row r="43" spans="1:5" ht="27" customHeight="1">
      <c r="A43" s="74" t="s">
        <v>73</v>
      </c>
      <c r="B43" s="276">
        <v>1785</v>
      </c>
      <c r="C43" s="277"/>
      <c r="D43" s="276">
        <v>520</v>
      </c>
      <c r="E43" s="277"/>
    </row>
    <row r="44" spans="1:5" ht="30.75" customHeight="1">
      <c r="A44" s="74" t="s">
        <v>76</v>
      </c>
      <c r="B44" s="276">
        <v>30</v>
      </c>
      <c r="C44" s="277"/>
      <c r="D44" s="276">
        <v>9</v>
      </c>
      <c r="E44" s="277"/>
    </row>
    <row r="45" spans="1:5" ht="30" customHeight="1">
      <c r="A45" s="74" t="s">
        <v>74</v>
      </c>
      <c r="B45" s="276">
        <v>61</v>
      </c>
      <c r="C45" s="277"/>
      <c r="D45" s="276">
        <v>13</v>
      </c>
      <c r="E45" s="277"/>
    </row>
    <row r="46" spans="1:5" ht="16.5" customHeight="1">
      <c r="A46" s="75" t="s">
        <v>67</v>
      </c>
      <c r="B46" s="280">
        <v>494</v>
      </c>
      <c r="C46" s="281"/>
      <c r="D46" s="280">
        <v>46</v>
      </c>
      <c r="E46" s="281"/>
    </row>
  </sheetData>
  <sheetProtection/>
  <mergeCells count="61">
    <mergeCell ref="B45:C45"/>
    <mergeCell ref="D45:E45"/>
    <mergeCell ref="B46:C46"/>
    <mergeCell ref="D46:E46"/>
    <mergeCell ref="B43:C43"/>
    <mergeCell ref="D43:E43"/>
    <mergeCell ref="B44:C44"/>
    <mergeCell ref="D44:E44"/>
    <mergeCell ref="B41:C41"/>
    <mergeCell ref="D41:E41"/>
    <mergeCell ref="B42:C42"/>
    <mergeCell ref="D42:E42"/>
    <mergeCell ref="B39:C39"/>
    <mergeCell ref="D39:E39"/>
    <mergeCell ref="B40:C40"/>
    <mergeCell ref="D40:E40"/>
    <mergeCell ref="B36:C36"/>
    <mergeCell ref="D36:E36"/>
    <mergeCell ref="B38:C38"/>
    <mergeCell ref="D38:E38"/>
    <mergeCell ref="B31:C31"/>
    <mergeCell ref="D31:E31"/>
    <mergeCell ref="A33:H33"/>
    <mergeCell ref="B35:C35"/>
    <mergeCell ref="D35:E35"/>
    <mergeCell ref="B37:C37"/>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A17:H17"/>
    <mergeCell ref="B19:C19"/>
    <mergeCell ref="D19:E19"/>
    <mergeCell ref="B20:C20"/>
    <mergeCell ref="D20:E20"/>
    <mergeCell ref="B21:C21"/>
    <mergeCell ref="D21:E21"/>
    <mergeCell ref="A1:I1"/>
    <mergeCell ref="D37:E37"/>
    <mergeCell ref="A3:H3"/>
    <mergeCell ref="B5:B11"/>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H1"/>
    </sheetView>
  </sheetViews>
  <sheetFormatPr defaultColWidth="11.421875" defaultRowHeight="12.75"/>
  <cols>
    <col min="1" max="1" width="15.421875" style="2" customWidth="1"/>
    <col min="2" max="2" width="11.421875" style="2" customWidth="1"/>
    <col min="3" max="3" width="13.28125" style="2" customWidth="1"/>
    <col min="4" max="7" width="13.7109375" style="2" customWidth="1"/>
    <col min="8" max="8" width="4.00390625" style="2" customWidth="1"/>
    <col min="9" max="16384" width="11.421875" style="2" customWidth="1"/>
  </cols>
  <sheetData>
    <row r="1" spans="1:9" ht="11.25">
      <c r="A1" s="214" t="s">
        <v>232</v>
      </c>
      <c r="B1" s="214"/>
      <c r="C1" s="214"/>
      <c r="D1" s="214"/>
      <c r="E1" s="214"/>
      <c r="F1" s="214"/>
      <c r="G1" s="214"/>
      <c r="H1" s="214"/>
      <c r="I1" s="151"/>
    </row>
    <row r="3" spans="1:7" ht="12.75" customHeight="1">
      <c r="A3" s="223" t="s">
        <v>82</v>
      </c>
      <c r="B3" s="223"/>
      <c r="C3" s="223"/>
      <c r="D3" s="223"/>
      <c r="E3" s="223"/>
      <c r="F3" s="223"/>
      <c r="G3" s="223"/>
    </row>
    <row r="4" spans="1:7" ht="8.25" customHeight="1">
      <c r="A4" s="53"/>
      <c r="B4" s="53"/>
      <c r="C4" s="53"/>
      <c r="D4" s="53"/>
      <c r="E4" s="53"/>
      <c r="F4" s="53"/>
      <c r="G4" s="53"/>
    </row>
    <row r="5" spans="1:7" ht="19.5" customHeight="1">
      <c r="A5" s="297"/>
      <c r="B5" s="297"/>
      <c r="C5" s="297"/>
      <c r="D5" s="307" t="s">
        <v>311</v>
      </c>
      <c r="E5" s="308"/>
      <c r="F5" s="307" t="s">
        <v>63</v>
      </c>
      <c r="G5" s="308"/>
    </row>
    <row r="6" spans="1:7" ht="16.5" customHeight="1">
      <c r="A6" s="224" t="s">
        <v>77</v>
      </c>
      <c r="B6" s="244"/>
      <c r="C6" s="225"/>
      <c r="D6" s="265">
        <v>0.3</v>
      </c>
      <c r="E6" s="265"/>
      <c r="F6" s="272">
        <v>0.2</v>
      </c>
      <c r="G6" s="273"/>
    </row>
    <row r="7" spans="1:7" ht="16.5" customHeight="1">
      <c r="A7" s="226" t="s">
        <v>83</v>
      </c>
      <c r="B7" s="295"/>
      <c r="C7" s="227"/>
      <c r="D7" s="265">
        <v>78.1</v>
      </c>
      <c r="E7" s="265"/>
      <c r="F7" s="259">
        <v>80.7</v>
      </c>
      <c r="G7" s="260"/>
    </row>
    <row r="8" spans="1:7" ht="16.5" customHeight="1">
      <c r="A8" s="226" t="s">
        <v>9</v>
      </c>
      <c r="B8" s="295"/>
      <c r="C8" s="227"/>
      <c r="D8" s="265">
        <v>6.6</v>
      </c>
      <c r="E8" s="265"/>
      <c r="F8" s="259">
        <v>5.9</v>
      </c>
      <c r="G8" s="260"/>
    </row>
    <row r="9" spans="1:7" ht="16.5" customHeight="1">
      <c r="A9" s="226" t="s">
        <v>10</v>
      </c>
      <c r="B9" s="295"/>
      <c r="C9" s="227"/>
      <c r="D9" s="265">
        <v>1</v>
      </c>
      <c r="E9" s="265"/>
      <c r="F9" s="259">
        <v>1</v>
      </c>
      <c r="G9" s="260"/>
    </row>
    <row r="10" spans="1:7" ht="16.5" customHeight="1">
      <c r="A10" s="226" t="s">
        <v>78</v>
      </c>
      <c r="B10" s="295"/>
      <c r="C10" s="227"/>
      <c r="D10" s="265">
        <v>0</v>
      </c>
      <c r="E10" s="265"/>
      <c r="F10" s="259">
        <v>0</v>
      </c>
      <c r="G10" s="260"/>
    </row>
    <row r="11" spans="1:7" ht="16.5" customHeight="1">
      <c r="A11" s="226" t="s">
        <v>79</v>
      </c>
      <c r="B11" s="295"/>
      <c r="C11" s="227"/>
      <c r="D11" s="265">
        <v>9.9</v>
      </c>
      <c r="E11" s="265"/>
      <c r="F11" s="259">
        <v>8.2</v>
      </c>
      <c r="G11" s="260"/>
    </row>
    <row r="12" spans="1:7" ht="16.5" customHeight="1">
      <c r="A12" s="226" t="s">
        <v>11</v>
      </c>
      <c r="B12" s="295"/>
      <c r="C12" s="227"/>
      <c r="D12" s="265">
        <v>0.2</v>
      </c>
      <c r="E12" s="265"/>
      <c r="F12" s="259">
        <v>0.2</v>
      </c>
      <c r="G12" s="260"/>
    </row>
    <row r="13" spans="1:7" ht="16.5" customHeight="1">
      <c r="A13" s="226" t="s">
        <v>80</v>
      </c>
      <c r="B13" s="295"/>
      <c r="C13" s="227"/>
      <c r="D13" s="265">
        <v>0.2</v>
      </c>
      <c r="E13" s="265"/>
      <c r="F13" s="259">
        <v>0.2</v>
      </c>
      <c r="G13" s="260"/>
    </row>
    <row r="14" spans="1:7" ht="16.5" customHeight="1">
      <c r="A14" s="228" t="s">
        <v>1</v>
      </c>
      <c r="B14" s="232"/>
      <c r="C14" s="229"/>
      <c r="D14" s="265">
        <v>3.7</v>
      </c>
      <c r="E14" s="265"/>
      <c r="F14" s="274">
        <v>3.7</v>
      </c>
      <c r="G14" s="275"/>
    </row>
    <row r="15" spans="1:7" ht="15.75" customHeight="1">
      <c r="A15" s="289" t="s">
        <v>0</v>
      </c>
      <c r="B15" s="290"/>
      <c r="C15" s="291"/>
      <c r="D15" s="266">
        <f>SUM(D6:E14)</f>
        <v>100</v>
      </c>
      <c r="E15" s="267"/>
      <c r="F15" s="266">
        <f>SUM(F6:G14)</f>
        <v>100.10000000000002</v>
      </c>
      <c r="G15" s="267"/>
    </row>
    <row r="16" spans="1:7" ht="15.75" customHeight="1">
      <c r="A16" s="292" t="s">
        <v>21</v>
      </c>
      <c r="B16" s="293"/>
      <c r="C16" s="294"/>
      <c r="D16" s="261">
        <v>3314</v>
      </c>
      <c r="E16" s="262"/>
      <c r="F16" s="261">
        <v>4114</v>
      </c>
      <c r="G16" s="262"/>
    </row>
    <row r="17" ht="16.5" customHeight="1"/>
    <row r="18" spans="1:7" ht="11.25">
      <c r="A18" s="223" t="s">
        <v>62</v>
      </c>
      <c r="B18" s="223"/>
      <c r="C18" s="223"/>
      <c r="D18" s="223"/>
      <c r="E18" s="223"/>
      <c r="F18" s="223"/>
      <c r="G18" s="223"/>
    </row>
    <row r="20" spans="4:7" ht="19.5" customHeight="1">
      <c r="D20" s="307" t="s">
        <v>311</v>
      </c>
      <c r="E20" s="308"/>
      <c r="F20" s="307" t="s">
        <v>63</v>
      </c>
      <c r="G20" s="308"/>
    </row>
    <row r="21" spans="1:7" ht="19.5" customHeight="1">
      <c r="A21" s="79"/>
      <c r="D21" s="7" t="s">
        <v>13</v>
      </c>
      <c r="E21" s="7" t="s">
        <v>14</v>
      </c>
      <c r="F21" s="7" t="s">
        <v>13</v>
      </c>
      <c r="G21" s="7" t="s">
        <v>14</v>
      </c>
    </row>
    <row r="22" spans="1:7" ht="16.5" customHeight="1">
      <c r="A22" s="251" t="s">
        <v>2</v>
      </c>
      <c r="B22" s="296"/>
      <c r="C22" s="252"/>
      <c r="D22" s="49">
        <v>4.1</v>
      </c>
      <c r="E22" s="50">
        <v>2.2</v>
      </c>
      <c r="F22" s="49">
        <v>3.8</v>
      </c>
      <c r="G22" s="50">
        <v>2.1</v>
      </c>
    </row>
    <row r="23" spans="1:7" ht="16.5" customHeight="1">
      <c r="A23" s="253" t="s">
        <v>3</v>
      </c>
      <c r="B23" s="243"/>
      <c r="C23" s="254"/>
      <c r="D23" s="49">
        <v>10.8</v>
      </c>
      <c r="E23" s="51">
        <v>4.4</v>
      </c>
      <c r="F23" s="49">
        <v>10.8</v>
      </c>
      <c r="G23" s="51">
        <v>4.3</v>
      </c>
    </row>
    <row r="24" spans="1:7" ht="16.5" customHeight="1">
      <c r="A24" s="253" t="s">
        <v>4</v>
      </c>
      <c r="B24" s="243"/>
      <c r="C24" s="254"/>
      <c r="D24" s="49">
        <v>24.1</v>
      </c>
      <c r="E24" s="51">
        <v>11.1</v>
      </c>
      <c r="F24" s="49">
        <v>23.8</v>
      </c>
      <c r="G24" s="51">
        <v>10.7</v>
      </c>
    </row>
    <row r="25" spans="1:7" ht="16.5" customHeight="1">
      <c r="A25" s="253" t="s">
        <v>5</v>
      </c>
      <c r="B25" s="243"/>
      <c r="C25" s="254"/>
      <c r="D25" s="49">
        <v>10.6</v>
      </c>
      <c r="E25" s="51">
        <v>13.8</v>
      </c>
      <c r="F25" s="49">
        <v>10.6</v>
      </c>
      <c r="G25" s="51">
        <v>14</v>
      </c>
    </row>
    <row r="26" spans="1:7" ht="16.5" customHeight="1">
      <c r="A26" s="253" t="s">
        <v>6</v>
      </c>
      <c r="B26" s="243"/>
      <c r="C26" s="254"/>
      <c r="D26" s="49">
        <v>23.9</v>
      </c>
      <c r="E26" s="51">
        <v>40.5</v>
      </c>
      <c r="F26" s="49">
        <v>24.6</v>
      </c>
      <c r="G26" s="51">
        <v>41</v>
      </c>
    </row>
    <row r="27" spans="1:7" ht="16.5" customHeight="1">
      <c r="A27" s="253" t="s">
        <v>7</v>
      </c>
      <c r="B27" s="243"/>
      <c r="C27" s="254"/>
      <c r="D27" s="49">
        <v>16.9</v>
      </c>
      <c r="E27" s="51">
        <v>7.6</v>
      </c>
      <c r="F27" s="49">
        <v>16.9</v>
      </c>
      <c r="G27" s="51">
        <v>7.4</v>
      </c>
    </row>
    <row r="28" spans="1:7" ht="16.5" customHeight="1">
      <c r="A28" s="253" t="s">
        <v>8</v>
      </c>
      <c r="B28" s="243"/>
      <c r="C28" s="254"/>
      <c r="D28" s="49">
        <v>0.6</v>
      </c>
      <c r="E28" s="51">
        <v>13.4</v>
      </c>
      <c r="F28" s="49">
        <v>0.6</v>
      </c>
      <c r="G28" s="51">
        <v>13.6</v>
      </c>
    </row>
    <row r="29" spans="1:7" ht="16.5" customHeight="1">
      <c r="A29" s="255" t="s">
        <v>1</v>
      </c>
      <c r="B29" s="288"/>
      <c r="C29" s="256"/>
      <c r="D29" s="49">
        <v>8.9</v>
      </c>
      <c r="E29" s="52">
        <v>7.1</v>
      </c>
      <c r="F29" s="49">
        <v>8.8</v>
      </c>
      <c r="G29" s="52">
        <v>6.8</v>
      </c>
    </row>
    <row r="30" spans="1:7" ht="15.75" customHeight="1">
      <c r="A30" s="289" t="s">
        <v>20</v>
      </c>
      <c r="B30" s="290"/>
      <c r="C30" s="291"/>
      <c r="D30" s="47">
        <f>SUM(D22:D29)</f>
        <v>99.9</v>
      </c>
      <c r="E30" s="47">
        <f>SUM(E22:E29)</f>
        <v>100.1</v>
      </c>
      <c r="F30" s="47">
        <f>SUM(F22:F29)</f>
        <v>99.89999999999999</v>
      </c>
      <c r="G30" s="47">
        <f>SUM(G22:G29)</f>
        <v>99.89999999999999</v>
      </c>
    </row>
    <row r="31" spans="1:7" ht="15.75" customHeight="1">
      <c r="A31" s="292" t="s">
        <v>21</v>
      </c>
      <c r="B31" s="293"/>
      <c r="C31" s="294"/>
      <c r="D31" s="83">
        <v>3314</v>
      </c>
      <c r="E31" s="83">
        <v>3314</v>
      </c>
      <c r="F31" s="83">
        <v>4114</v>
      </c>
      <c r="G31" s="83">
        <v>4114</v>
      </c>
    </row>
  </sheetData>
  <sheetProtection/>
  <mergeCells count="51">
    <mergeCell ref="A31:C31"/>
    <mergeCell ref="A18:G18"/>
    <mergeCell ref="D16:E16"/>
    <mergeCell ref="F20:G20"/>
    <mergeCell ref="A25:C25"/>
    <mergeCell ref="A30:C30"/>
    <mergeCell ref="A29:C29"/>
    <mergeCell ref="A28:C28"/>
    <mergeCell ref="F16:G16"/>
    <mergeCell ref="F13:G13"/>
    <mergeCell ref="F15:G15"/>
    <mergeCell ref="F11:G11"/>
    <mergeCell ref="A23:C23"/>
    <mergeCell ref="A24:C24"/>
    <mergeCell ref="A26:C26"/>
    <mergeCell ref="D14:E14"/>
    <mergeCell ref="A16:C16"/>
    <mergeCell ref="A22:C22"/>
    <mergeCell ref="A27:C27"/>
    <mergeCell ref="A6:C6"/>
    <mergeCell ref="D9:E9"/>
    <mergeCell ref="D7:E7"/>
    <mergeCell ref="A12:C12"/>
    <mergeCell ref="D20:E20"/>
    <mergeCell ref="A9:C9"/>
    <mergeCell ref="A8:C8"/>
    <mergeCell ref="A15:C15"/>
    <mergeCell ref="A10:C10"/>
    <mergeCell ref="A11:C11"/>
    <mergeCell ref="D15:E15"/>
    <mergeCell ref="D13:E13"/>
    <mergeCell ref="F10:G10"/>
    <mergeCell ref="A3:G3"/>
    <mergeCell ref="D10:E10"/>
    <mergeCell ref="D6:E6"/>
    <mergeCell ref="A13:C13"/>
    <mergeCell ref="F12:G12"/>
    <mergeCell ref="D12:E12"/>
    <mergeCell ref="F6:G6"/>
    <mergeCell ref="F7:G7"/>
    <mergeCell ref="D5:E5"/>
    <mergeCell ref="D8:E8"/>
    <mergeCell ref="A14:C14"/>
    <mergeCell ref="A1:H1"/>
    <mergeCell ref="F8:G8"/>
    <mergeCell ref="A5:C5"/>
    <mergeCell ref="F5:G5"/>
    <mergeCell ref="A7:C7"/>
    <mergeCell ref="F14:G14"/>
    <mergeCell ref="F9:G9"/>
    <mergeCell ref="D11:E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9" ht="11.25">
      <c r="A1" s="214" t="s">
        <v>233</v>
      </c>
      <c r="B1" s="214"/>
      <c r="C1" s="214"/>
      <c r="D1" s="214"/>
      <c r="E1" s="214"/>
      <c r="F1" s="214"/>
      <c r="G1" s="214"/>
      <c r="H1" s="214"/>
      <c r="I1" s="151"/>
    </row>
    <row r="3" spans="1:7" ht="11.25">
      <c r="A3" s="223" t="s">
        <v>61</v>
      </c>
      <c r="B3" s="223"/>
      <c r="C3" s="223"/>
      <c r="D3" s="223"/>
      <c r="E3" s="223"/>
      <c r="F3" s="223"/>
      <c r="G3" s="3"/>
    </row>
    <row r="4" spans="1:7" ht="8.25" customHeight="1">
      <c r="A4" s="3"/>
      <c r="B4" s="4"/>
      <c r="C4" s="4"/>
      <c r="D4" s="5"/>
      <c r="E4" s="6"/>
      <c r="F4" s="4"/>
      <c r="G4" s="3"/>
    </row>
    <row r="5" spans="1:7" ht="11.25">
      <c r="A5" s="318" t="s">
        <v>45</v>
      </c>
      <c r="B5" s="215" t="s">
        <v>46</v>
      </c>
      <c r="C5" s="215" t="s">
        <v>54</v>
      </c>
      <c r="D5" s="217" t="s">
        <v>45</v>
      </c>
      <c r="E5" s="218"/>
      <c r="F5" s="218"/>
      <c r="G5" s="219"/>
    </row>
    <row r="6" spans="1:7" ht="11.25">
      <c r="A6" s="319"/>
      <c r="B6" s="216"/>
      <c r="C6" s="216"/>
      <c r="D6" s="7" t="s">
        <v>47</v>
      </c>
      <c r="E6" s="7" t="s">
        <v>48</v>
      </c>
      <c r="F6" s="8" t="s">
        <v>0</v>
      </c>
      <c r="G6" s="9" t="s">
        <v>49</v>
      </c>
    </row>
    <row r="7" spans="1:7" ht="15" customHeight="1">
      <c r="A7" s="319"/>
      <c r="B7" s="220" t="s">
        <v>305</v>
      </c>
      <c r="C7" s="10" t="s">
        <v>305</v>
      </c>
      <c r="D7" s="11">
        <v>1106</v>
      </c>
      <c r="E7" s="12">
        <v>19</v>
      </c>
      <c r="F7" s="32">
        <f>SUM(D7:E7)</f>
        <v>1125</v>
      </c>
      <c r="G7" s="12">
        <v>0</v>
      </c>
    </row>
    <row r="8" spans="1:7" ht="11.25">
      <c r="A8" s="319"/>
      <c r="B8" s="221"/>
      <c r="C8" s="14" t="s">
        <v>306</v>
      </c>
      <c r="D8" s="11">
        <v>1</v>
      </c>
      <c r="E8" s="15">
        <v>0</v>
      </c>
      <c r="F8" s="33">
        <f>SUM(D8:E8)</f>
        <v>1</v>
      </c>
      <c r="G8" s="15">
        <v>0</v>
      </c>
    </row>
    <row r="9" spans="1:7" ht="11.25">
      <c r="A9" s="319"/>
      <c r="B9" s="222"/>
      <c r="C9" s="20" t="s">
        <v>0</v>
      </c>
      <c r="D9" s="17">
        <f>SUM(D7:D8)</f>
        <v>1107</v>
      </c>
      <c r="E9" s="17">
        <f>SUM(E7:E8)</f>
        <v>19</v>
      </c>
      <c r="F9" s="17">
        <f>SUM(F7:F8)</f>
        <v>1126</v>
      </c>
      <c r="G9" s="17">
        <f>SUM(G7:G8)</f>
        <v>0</v>
      </c>
    </row>
    <row r="10" spans="1:7" ht="11.25">
      <c r="A10" s="320"/>
      <c r="B10" s="230" t="s">
        <v>0</v>
      </c>
      <c r="C10" s="231"/>
      <c r="D10" s="17">
        <f>SUM(D9)</f>
        <v>1107</v>
      </c>
      <c r="E10" s="17">
        <f>SUM(E9)</f>
        <v>19</v>
      </c>
      <c r="F10" s="17">
        <f>SUM(F9)</f>
        <v>1126</v>
      </c>
      <c r="G10" s="17">
        <f>SUM(G9)</f>
        <v>0</v>
      </c>
    </row>
    <row r="11" spans="1:7" ht="11.25">
      <c r="A11" s="78"/>
      <c r="B11" s="18"/>
      <c r="C11" s="18"/>
      <c r="D11" s="13"/>
      <c r="E11" s="13"/>
      <c r="F11" s="13"/>
      <c r="G11" s="13"/>
    </row>
    <row r="12" spans="1:7" ht="11.25">
      <c r="A12" s="25"/>
      <c r="B12" s="25"/>
      <c r="C12" s="25"/>
      <c r="D12" s="7" t="s">
        <v>47</v>
      </c>
      <c r="E12" s="7" t="s">
        <v>48</v>
      </c>
      <c r="F12" s="8" t="s">
        <v>0</v>
      </c>
      <c r="G12" s="24"/>
    </row>
    <row r="13" spans="1:7" ht="11.25">
      <c r="A13" s="224" t="s">
        <v>299</v>
      </c>
      <c r="B13" s="244"/>
      <c r="C13" s="225"/>
      <c r="D13" s="233">
        <v>5</v>
      </c>
      <c r="E13" s="233">
        <v>0</v>
      </c>
      <c r="F13" s="235">
        <v>5</v>
      </c>
      <c r="G13" s="26"/>
    </row>
    <row r="14" spans="1:7" ht="11.25">
      <c r="A14" s="228" t="s">
        <v>300</v>
      </c>
      <c r="B14" s="232"/>
      <c r="C14" s="229"/>
      <c r="D14" s="234"/>
      <c r="E14" s="234"/>
      <c r="F14" s="236"/>
      <c r="G14" s="27"/>
    </row>
    <row r="15" spans="1:7" ht="11.25">
      <c r="A15" s="23"/>
      <c r="B15" s="23"/>
      <c r="C15" s="23"/>
      <c r="D15" s="28"/>
      <c r="E15" s="28"/>
      <c r="F15" s="28"/>
      <c r="G15" s="27"/>
    </row>
    <row r="16" spans="1:7" ht="11.25">
      <c r="A16" s="223" t="s">
        <v>58</v>
      </c>
      <c r="B16" s="223"/>
      <c r="C16" s="223"/>
      <c r="D16" s="223"/>
      <c r="E16" s="223"/>
      <c r="F16" s="223"/>
      <c r="G16" s="3"/>
    </row>
    <row r="17" spans="1:7" ht="8.25" customHeight="1">
      <c r="A17" s="6"/>
      <c r="B17" s="23"/>
      <c r="C17" s="23"/>
      <c r="D17" s="23"/>
      <c r="E17" s="23"/>
      <c r="F17" s="6"/>
      <c r="G17" s="27"/>
    </row>
    <row r="18" spans="1:7" ht="11.25">
      <c r="A18" s="6"/>
      <c r="B18" s="23"/>
      <c r="C18" s="23"/>
      <c r="D18" s="7" t="s">
        <v>47</v>
      </c>
      <c r="E18" s="7" t="s">
        <v>48</v>
      </c>
      <c r="F18" s="8" t="s">
        <v>0</v>
      </c>
      <c r="G18" s="27"/>
    </row>
    <row r="19" spans="1:7" ht="11.25">
      <c r="A19" s="246" t="s">
        <v>309</v>
      </c>
      <c r="B19" s="247"/>
      <c r="C19" s="248"/>
      <c r="D19" s="29">
        <v>879</v>
      </c>
      <c r="E19" s="29">
        <v>14</v>
      </c>
      <c r="F19" s="17">
        <f>SUM(D19:E19)</f>
        <v>893</v>
      </c>
      <c r="G19" s="27"/>
    </row>
    <row r="20" spans="1:7" ht="11.25">
      <c r="A20" s="243" t="s">
        <v>320</v>
      </c>
      <c r="B20" s="243"/>
      <c r="C20" s="243"/>
      <c r="D20" s="243"/>
      <c r="E20" s="243"/>
      <c r="F20" s="243"/>
      <c r="G20" s="27"/>
    </row>
    <row r="21" spans="1:7" ht="11.25">
      <c r="A21" s="30"/>
      <c r="B21" s="31"/>
      <c r="C21" s="31"/>
      <c r="D21" s="27"/>
      <c r="E21" s="27"/>
      <c r="F21" s="27"/>
      <c r="G21" s="27"/>
    </row>
    <row r="22" spans="1:7" ht="11.25">
      <c r="A22" s="223" t="s">
        <v>59</v>
      </c>
      <c r="B22" s="223"/>
      <c r="C22" s="223"/>
      <c r="D22" s="223"/>
      <c r="E22" s="223"/>
      <c r="F22" s="223"/>
      <c r="G22" s="3"/>
    </row>
    <row r="23" spans="1:7" ht="8.25" customHeight="1">
      <c r="A23" s="3"/>
      <c r="B23" s="23"/>
      <c r="C23" s="23"/>
      <c r="D23" s="6"/>
      <c r="E23" s="4"/>
      <c r="F23" s="4"/>
      <c r="G23" s="27"/>
    </row>
    <row r="24" spans="1:7" ht="11.25">
      <c r="A24" s="23"/>
      <c r="B24" s="23"/>
      <c r="C24" s="7" t="s">
        <v>54</v>
      </c>
      <c r="D24" s="7" t="s">
        <v>47</v>
      </c>
      <c r="E24" s="7" t="s">
        <v>48</v>
      </c>
      <c r="F24" s="8" t="s">
        <v>0</v>
      </c>
      <c r="G24" s="27"/>
    </row>
    <row r="25" spans="1:7" ht="11.25">
      <c r="A25" s="251" t="s">
        <v>289</v>
      </c>
      <c r="B25" s="252"/>
      <c r="C25" s="30" t="s">
        <v>305</v>
      </c>
      <c r="D25" s="12">
        <v>379</v>
      </c>
      <c r="E25" s="11">
        <v>13</v>
      </c>
      <c r="F25" s="32">
        <f>SUM(D25:E25)</f>
        <v>392</v>
      </c>
      <c r="G25" s="27"/>
    </row>
    <row r="26" spans="1:7" ht="11.25">
      <c r="A26" s="253"/>
      <c r="B26" s="254"/>
      <c r="C26" s="30" t="s">
        <v>306</v>
      </c>
      <c r="D26" s="15">
        <v>747</v>
      </c>
      <c r="E26" s="11">
        <v>8</v>
      </c>
      <c r="F26" s="33">
        <f>SUM(D26:E26)</f>
        <v>755</v>
      </c>
      <c r="G26" s="27"/>
    </row>
    <row r="27" spans="1:7" ht="11.25">
      <c r="A27" s="255"/>
      <c r="B27" s="256"/>
      <c r="C27" s="20" t="s">
        <v>0</v>
      </c>
      <c r="D27" s="17">
        <f>SUM(D25:D26)</f>
        <v>1126</v>
      </c>
      <c r="E27" s="17">
        <f>SUM(E25:E26)</f>
        <v>21</v>
      </c>
      <c r="F27" s="17">
        <f>SUM(F25:F26)</f>
        <v>1147</v>
      </c>
      <c r="G27" s="27"/>
    </row>
    <row r="28" spans="1:7" ht="11.25">
      <c r="A28" s="251" t="s">
        <v>290</v>
      </c>
      <c r="B28" s="252"/>
      <c r="C28" s="10" t="s">
        <v>305</v>
      </c>
      <c r="D28" s="12">
        <v>355</v>
      </c>
      <c r="E28" s="12">
        <v>13</v>
      </c>
      <c r="F28" s="32">
        <f>SUM(D28:E28)</f>
        <v>368</v>
      </c>
      <c r="G28" s="23"/>
    </row>
    <row r="29" spans="1:7" ht="11.25">
      <c r="A29" s="253"/>
      <c r="B29" s="254"/>
      <c r="C29" s="14" t="s">
        <v>306</v>
      </c>
      <c r="D29" s="15">
        <v>695</v>
      </c>
      <c r="E29" s="15">
        <v>8</v>
      </c>
      <c r="F29" s="33">
        <f>SUM(D29:E29)</f>
        <v>703</v>
      </c>
      <c r="G29" s="23"/>
    </row>
    <row r="30" spans="1:7" ht="11.25">
      <c r="A30" s="255"/>
      <c r="B30" s="256"/>
      <c r="C30" s="20" t="s">
        <v>0</v>
      </c>
      <c r="D30" s="17">
        <f>SUM(D28:D29)</f>
        <v>1050</v>
      </c>
      <c r="E30" s="17">
        <f>SUM(E28:E29)</f>
        <v>21</v>
      </c>
      <c r="F30" s="17">
        <f>SUM(F28:F29)</f>
        <v>1071</v>
      </c>
      <c r="G30" s="23"/>
    </row>
    <row r="31" spans="1:7" ht="12.75" customHeight="1">
      <c r="A31" s="224" t="s">
        <v>291</v>
      </c>
      <c r="B31" s="225"/>
      <c r="C31" s="10" t="s">
        <v>305</v>
      </c>
      <c r="D31" s="12">
        <v>0</v>
      </c>
      <c r="E31" s="11">
        <v>0</v>
      </c>
      <c r="F31" s="32">
        <f>SUM(D31:E31)</f>
        <v>0</v>
      </c>
      <c r="G31" s="23"/>
    </row>
    <row r="32" spans="1:7" ht="12.75" customHeight="1">
      <c r="A32" s="226"/>
      <c r="B32" s="227"/>
      <c r="C32" s="14" t="s">
        <v>306</v>
      </c>
      <c r="D32" s="15">
        <v>0</v>
      </c>
      <c r="E32" s="11">
        <v>0</v>
      </c>
      <c r="F32" s="33">
        <v>0</v>
      </c>
      <c r="G32" s="23"/>
    </row>
    <row r="33" spans="1:7" ht="12.75" customHeight="1">
      <c r="A33" s="228"/>
      <c r="B33" s="229"/>
      <c r="C33" s="20" t="s">
        <v>0</v>
      </c>
      <c r="D33" s="17">
        <f>SUM(D31:D32)</f>
        <v>0</v>
      </c>
      <c r="E33" s="17">
        <f>SUM(E31:E32)</f>
        <v>0</v>
      </c>
      <c r="F33" s="17">
        <f>SUM(F31:F32)</f>
        <v>0</v>
      </c>
      <c r="G33" s="23"/>
    </row>
    <row r="34" spans="1:7" ht="12.75" customHeight="1">
      <c r="A34" s="224" t="s">
        <v>292</v>
      </c>
      <c r="B34" s="225"/>
      <c r="C34" s="30" t="s">
        <v>305</v>
      </c>
      <c r="D34" s="12">
        <v>0</v>
      </c>
      <c r="E34" s="11">
        <v>0</v>
      </c>
      <c r="F34" s="32">
        <f>SUM(D34:E34)</f>
        <v>0</v>
      </c>
      <c r="G34" s="34"/>
    </row>
    <row r="35" spans="1:7" ht="12.75" customHeight="1">
      <c r="A35" s="226"/>
      <c r="B35" s="227"/>
      <c r="C35" s="30" t="s">
        <v>306</v>
      </c>
      <c r="D35" s="15">
        <v>0</v>
      </c>
      <c r="E35" s="11">
        <v>0</v>
      </c>
      <c r="F35" s="33">
        <f>SUM(D35:E35)</f>
        <v>0</v>
      </c>
      <c r="G35" s="34"/>
    </row>
    <row r="36" spans="1:7" ht="12.75" customHeight="1">
      <c r="A36" s="228"/>
      <c r="B36" s="229"/>
      <c r="C36" s="20" t="s">
        <v>0</v>
      </c>
      <c r="D36" s="17">
        <f>SUM(D34:D35)</f>
        <v>0</v>
      </c>
      <c r="E36" s="17">
        <f>SUM(E34:E35)</f>
        <v>0</v>
      </c>
      <c r="F36" s="17">
        <f>SUM(F34:F35)</f>
        <v>0</v>
      </c>
      <c r="G36" s="34"/>
    </row>
    <row r="37" spans="1:7" ht="11.25">
      <c r="A37" s="27"/>
      <c r="B37" s="27"/>
      <c r="C37" s="27"/>
      <c r="D37" s="35"/>
      <c r="E37" s="35"/>
      <c r="F37" s="35"/>
      <c r="G37" s="23"/>
    </row>
    <row r="38" spans="1:7" ht="11.25">
      <c r="A38" s="223" t="s">
        <v>119</v>
      </c>
      <c r="B38" s="223"/>
      <c r="C38" s="223"/>
      <c r="D38" s="223"/>
      <c r="E38" s="223"/>
      <c r="F38" s="223"/>
      <c r="G38" s="3"/>
    </row>
    <row r="39" spans="1:7" ht="8.25" customHeight="1">
      <c r="A39" s="3"/>
      <c r="B39" s="23"/>
      <c r="C39" s="23"/>
      <c r="D39" s="23"/>
      <c r="E39" s="23"/>
      <c r="F39" s="23"/>
      <c r="G39" s="23"/>
    </row>
    <row r="40" spans="1:7" ht="11.25">
      <c r="A40" s="25"/>
      <c r="B40" s="25"/>
      <c r="C40" s="25"/>
      <c r="D40" s="7" t="s">
        <v>47</v>
      </c>
      <c r="E40" s="7" t="s">
        <v>48</v>
      </c>
      <c r="F40" s="8" t="s">
        <v>0</v>
      </c>
      <c r="G40" s="23"/>
    </row>
    <row r="41" spans="1:7" ht="27" customHeight="1">
      <c r="A41" s="224" t="s">
        <v>65</v>
      </c>
      <c r="B41" s="244"/>
      <c r="C41" s="225"/>
      <c r="D41" s="36">
        <v>3592</v>
      </c>
      <c r="E41" s="36">
        <v>51</v>
      </c>
      <c r="F41" s="37">
        <f>SUM(D41:E41)</f>
        <v>3643</v>
      </c>
      <c r="G41" s="23"/>
    </row>
    <row r="42" spans="1:7" ht="12.75" customHeight="1">
      <c r="A42" s="228" t="s">
        <v>120</v>
      </c>
      <c r="B42" s="232"/>
      <c r="C42" s="229"/>
      <c r="D42" s="38">
        <v>1167</v>
      </c>
      <c r="E42" s="38">
        <v>17</v>
      </c>
      <c r="F42" s="39">
        <f>SUM(D42:E42)</f>
        <v>1184</v>
      </c>
      <c r="G42" s="23"/>
    </row>
    <row r="43" spans="1:7" ht="11.25">
      <c r="A43" s="27" t="s">
        <v>66</v>
      </c>
      <c r="B43" s="27"/>
      <c r="C43" s="27"/>
      <c r="D43" s="27"/>
      <c r="E43" s="27"/>
      <c r="F43" s="23"/>
      <c r="G43" s="23"/>
    </row>
    <row r="44" spans="1:7" ht="11.25">
      <c r="A44" s="27"/>
      <c r="B44" s="27"/>
      <c r="C44" s="27"/>
      <c r="D44" s="27"/>
      <c r="E44" s="27"/>
      <c r="F44" s="23"/>
      <c r="G44" s="23"/>
    </row>
    <row r="45" spans="1:7" ht="11.25">
      <c r="A45" s="223" t="s">
        <v>60</v>
      </c>
      <c r="B45" s="223"/>
      <c r="C45" s="223"/>
      <c r="D45" s="223"/>
      <c r="E45" s="223"/>
      <c r="F45" s="223"/>
      <c r="G45" s="3"/>
    </row>
    <row r="46" spans="1:7" ht="8.25" customHeight="1">
      <c r="A46" s="40"/>
      <c r="B46" s="6"/>
      <c r="C46" s="6"/>
      <c r="D46" s="4"/>
      <c r="F46" s="23"/>
      <c r="G46" s="23"/>
    </row>
    <row r="47" spans="1:7" ht="11.25">
      <c r="A47" s="85" t="s">
        <v>51</v>
      </c>
      <c r="B47" s="85" t="s">
        <v>52</v>
      </c>
      <c r="C47" s="257" t="s">
        <v>53</v>
      </c>
      <c r="D47" s="258"/>
      <c r="E47" s="239" t="s">
        <v>0</v>
      </c>
      <c r="F47" s="240"/>
      <c r="G47" s="23"/>
    </row>
    <row r="48" spans="1:7" ht="11.25">
      <c r="A48" s="86">
        <v>27</v>
      </c>
      <c r="B48" s="86">
        <v>7</v>
      </c>
      <c r="C48" s="237">
        <v>0</v>
      </c>
      <c r="D48" s="238"/>
      <c r="E48" s="241">
        <f>SUM(A48:D48)</f>
        <v>34</v>
      </c>
      <c r="F48" s="242"/>
      <c r="G48" s="23"/>
    </row>
  </sheetData>
  <sheetProtection/>
  <mergeCells count="29">
    <mergeCell ref="A1:H1"/>
    <mergeCell ref="A3:F3"/>
    <mergeCell ref="A5:A10"/>
    <mergeCell ref="B5:B6"/>
    <mergeCell ref="C5:C6"/>
    <mergeCell ref="D5:G5"/>
    <mergeCell ref="B7:B9"/>
    <mergeCell ref="B10:C10"/>
    <mergeCell ref="A16:F16"/>
    <mergeCell ref="A19:C19"/>
    <mergeCell ref="A20:F20"/>
    <mergeCell ref="A13:C13"/>
    <mergeCell ref="D13:D14"/>
    <mergeCell ref="E13:E14"/>
    <mergeCell ref="F13:F14"/>
    <mergeCell ref="A14:C14"/>
    <mergeCell ref="A22:F22"/>
    <mergeCell ref="A25:B27"/>
    <mergeCell ref="A28:B30"/>
    <mergeCell ref="A31:B33"/>
    <mergeCell ref="A34:B36"/>
    <mergeCell ref="A38:F38"/>
    <mergeCell ref="A41:C41"/>
    <mergeCell ref="A42:C42"/>
    <mergeCell ref="A45:F45"/>
    <mergeCell ref="C47:D47"/>
    <mergeCell ref="E47:F47"/>
    <mergeCell ref="C48:D48"/>
    <mergeCell ref="E48:F48"/>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27:F31" formula="1"/>
  </ignoredErrors>
</worksheet>
</file>

<file path=xl/worksheets/sheet58.xml><?xml version="1.0" encoding="utf-8"?>
<worksheet xmlns="http://schemas.openxmlformats.org/spreadsheetml/2006/main" xmlns:r="http://schemas.openxmlformats.org/officeDocument/2006/relationships">
  <dimension ref="A1:O46"/>
  <sheetViews>
    <sheetView showGridLines="0" zoomScalePageLayoutView="0" workbookViewId="0" topLeftCell="A1">
      <selection activeCell="A1" sqref="A1:I1"/>
    </sheetView>
  </sheetViews>
  <sheetFormatPr defaultColWidth="11.421875" defaultRowHeight="12.75"/>
  <cols>
    <col min="1" max="1" width="31.28125" style="2" customWidth="1"/>
    <col min="2" max="2" width="10.8515625" style="2" customWidth="1"/>
    <col min="3" max="3" width="9.421875" style="2" customWidth="1"/>
    <col min="4" max="4" width="9.7109375" style="2" customWidth="1"/>
    <col min="5" max="5" width="11.421875" style="2" customWidth="1"/>
    <col min="6" max="6" width="9.00390625" style="2" customWidth="1"/>
    <col min="7" max="7" width="8.140625" style="2" customWidth="1"/>
    <col min="8" max="8" width="7.7109375" style="2" customWidth="1"/>
    <col min="9" max="9" width="3.140625" style="2" customWidth="1"/>
    <col min="10" max="16384" width="11.421875" style="2" customWidth="1"/>
  </cols>
  <sheetData>
    <row r="1" spans="1:9" ht="11.25">
      <c r="A1" s="214" t="s">
        <v>233</v>
      </c>
      <c r="B1" s="214"/>
      <c r="C1" s="214"/>
      <c r="D1" s="214"/>
      <c r="E1" s="214"/>
      <c r="F1" s="214"/>
      <c r="G1" s="214"/>
      <c r="H1" s="214"/>
      <c r="I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64">
        <v>51.4</v>
      </c>
      <c r="C12" s="56">
        <v>0</v>
      </c>
      <c r="D12" s="56">
        <v>5.7</v>
      </c>
      <c r="E12" s="56">
        <v>30.4</v>
      </c>
      <c r="F12" s="56">
        <v>12.5</v>
      </c>
      <c r="G12" s="56">
        <v>0</v>
      </c>
      <c r="H12" s="59">
        <f>SUM(B12:G12)</f>
        <v>100</v>
      </c>
    </row>
    <row r="13" spans="1:8" ht="11.25">
      <c r="A13" s="65" t="s">
        <v>21</v>
      </c>
      <c r="B13" s="64"/>
      <c r="C13" s="58"/>
      <c r="D13" s="58"/>
      <c r="E13" s="58"/>
      <c r="F13" s="58"/>
      <c r="G13" s="66"/>
      <c r="H13" s="67">
        <v>984</v>
      </c>
    </row>
    <row r="14" spans="1:8" ht="11.25">
      <c r="A14" s="63" t="s">
        <v>63</v>
      </c>
      <c r="B14" s="56">
        <v>51.6</v>
      </c>
      <c r="C14" s="56">
        <v>0</v>
      </c>
      <c r="D14" s="56">
        <v>5.8</v>
      </c>
      <c r="E14" s="56">
        <v>30.2</v>
      </c>
      <c r="F14" s="56">
        <v>12.4</v>
      </c>
      <c r="G14" s="50">
        <v>0</v>
      </c>
      <c r="H14" s="59">
        <f>SUM(B14:G14)</f>
        <v>100</v>
      </c>
    </row>
    <row r="15" spans="1:8" ht="11.25">
      <c r="A15" s="65" t="s">
        <v>21</v>
      </c>
      <c r="B15" s="58"/>
      <c r="C15" s="58"/>
      <c r="D15" s="58"/>
      <c r="E15" s="58"/>
      <c r="F15" s="58"/>
      <c r="G15" s="66"/>
      <c r="H15" s="67">
        <v>1007</v>
      </c>
    </row>
    <row r="16" spans="1:8" ht="11.25">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8" ht="32.25" customHeight="1">
      <c r="A19" s="42" t="s">
        <v>15</v>
      </c>
      <c r="B19" s="307" t="s">
        <v>311</v>
      </c>
      <c r="C19" s="308"/>
      <c r="D19" s="307" t="s">
        <v>63</v>
      </c>
      <c r="E19" s="308"/>
      <c r="F19" s="64"/>
      <c r="G19" s="68"/>
      <c r="H19" s="69"/>
    </row>
    <row r="20" spans="1:8" ht="11.25">
      <c r="A20" s="73" t="s">
        <v>22</v>
      </c>
      <c r="B20" s="265">
        <v>0</v>
      </c>
      <c r="C20" s="265"/>
      <c r="D20" s="272">
        <v>0</v>
      </c>
      <c r="E20" s="273"/>
      <c r="F20" s="64"/>
      <c r="G20" s="68"/>
      <c r="H20" s="69"/>
    </row>
    <row r="21" spans="1:8" ht="11.25">
      <c r="A21" s="74" t="s">
        <v>23</v>
      </c>
      <c r="B21" s="265">
        <v>10</v>
      </c>
      <c r="C21" s="265"/>
      <c r="D21" s="259">
        <v>9.8</v>
      </c>
      <c r="E21" s="260"/>
      <c r="F21" s="64"/>
      <c r="G21" s="68"/>
      <c r="H21" s="69"/>
    </row>
    <row r="22" spans="1:8" ht="11.25">
      <c r="A22" s="74" t="s">
        <v>24</v>
      </c>
      <c r="B22" s="265">
        <v>41</v>
      </c>
      <c r="C22" s="265"/>
      <c r="D22" s="259">
        <v>40.3</v>
      </c>
      <c r="E22" s="260"/>
      <c r="F22" s="64"/>
      <c r="G22" s="68"/>
      <c r="H22" s="69"/>
    </row>
    <row r="23" spans="1:8" ht="11.25">
      <c r="A23" s="74" t="s">
        <v>25</v>
      </c>
      <c r="B23" s="265">
        <v>29.7</v>
      </c>
      <c r="C23" s="265"/>
      <c r="D23" s="259">
        <v>30.2</v>
      </c>
      <c r="E23" s="260"/>
      <c r="F23" s="64"/>
      <c r="G23" s="68"/>
      <c r="H23" s="69"/>
    </row>
    <row r="24" spans="1:8" ht="11.25">
      <c r="A24" s="74" t="s">
        <v>26</v>
      </c>
      <c r="B24" s="265">
        <v>10.8</v>
      </c>
      <c r="C24" s="265"/>
      <c r="D24" s="259">
        <v>10.8</v>
      </c>
      <c r="E24" s="260"/>
      <c r="F24" s="64"/>
      <c r="G24" s="68"/>
      <c r="H24" s="69"/>
    </row>
    <row r="25" spans="1:8" ht="11.25">
      <c r="A25" s="74" t="s">
        <v>27</v>
      </c>
      <c r="B25" s="265">
        <v>4.5</v>
      </c>
      <c r="C25" s="265"/>
      <c r="D25" s="259">
        <v>4.7</v>
      </c>
      <c r="E25" s="260"/>
      <c r="F25" s="64"/>
      <c r="G25" s="68"/>
      <c r="H25" s="69"/>
    </row>
    <row r="26" spans="1:8" ht="11.25">
      <c r="A26" s="74" t="s">
        <v>28</v>
      </c>
      <c r="B26" s="265">
        <v>2.7</v>
      </c>
      <c r="C26" s="265"/>
      <c r="D26" s="259">
        <v>2.7</v>
      </c>
      <c r="E26" s="260"/>
      <c r="F26" s="64"/>
      <c r="G26" s="68"/>
      <c r="H26" s="69"/>
    </row>
    <row r="27" spans="1:8" ht="11.25">
      <c r="A27" s="74" t="s">
        <v>29</v>
      </c>
      <c r="B27" s="265">
        <v>0.8</v>
      </c>
      <c r="C27" s="265"/>
      <c r="D27" s="259">
        <v>0.9</v>
      </c>
      <c r="E27" s="260"/>
      <c r="F27" s="64"/>
      <c r="G27" s="68"/>
      <c r="H27" s="69"/>
    </row>
    <row r="28" spans="1:8" ht="11.25">
      <c r="A28" s="74" t="s">
        <v>30</v>
      </c>
      <c r="B28" s="265">
        <v>0.4</v>
      </c>
      <c r="C28" s="265"/>
      <c r="D28" s="259">
        <v>0.4</v>
      </c>
      <c r="E28" s="260"/>
      <c r="F28" s="64"/>
      <c r="G28" s="68"/>
      <c r="H28" s="69"/>
    </row>
    <row r="29" spans="1:8" ht="11.25">
      <c r="A29" s="75" t="s">
        <v>1</v>
      </c>
      <c r="B29" s="265">
        <v>0.2</v>
      </c>
      <c r="C29" s="265"/>
      <c r="D29" s="274">
        <v>0.2</v>
      </c>
      <c r="E29" s="275"/>
      <c r="F29" s="64"/>
      <c r="G29" s="68"/>
      <c r="H29" s="69"/>
    </row>
    <row r="30" spans="1:8" ht="11.25">
      <c r="A30" s="63" t="s">
        <v>0</v>
      </c>
      <c r="B30" s="266">
        <f>SUM(B20:B29)</f>
        <v>100.10000000000001</v>
      </c>
      <c r="C30" s="267"/>
      <c r="D30" s="266">
        <f>SUM(D20:D29)</f>
        <v>100.00000000000001</v>
      </c>
      <c r="E30" s="267"/>
      <c r="F30" s="64"/>
      <c r="G30" s="68"/>
      <c r="H30" s="69"/>
    </row>
    <row r="31" spans="1:8" ht="11.25">
      <c r="A31" s="65" t="s">
        <v>21</v>
      </c>
      <c r="B31" s="261">
        <v>984</v>
      </c>
      <c r="C31" s="262"/>
      <c r="D31" s="261">
        <v>1007</v>
      </c>
      <c r="E31" s="262"/>
      <c r="F31" s="64"/>
      <c r="G31" s="68"/>
      <c r="H31" s="69"/>
    </row>
    <row r="32" spans="1:8" ht="16.5" customHeight="1">
      <c r="A32" s="54"/>
      <c r="B32" s="64"/>
      <c r="C32" s="64"/>
      <c r="D32" s="64"/>
      <c r="E32" s="64"/>
      <c r="F32" s="64"/>
      <c r="G32" s="68"/>
      <c r="H32" s="69"/>
    </row>
    <row r="33" spans="1:15" ht="12.75" customHeight="1">
      <c r="A33" s="223" t="s">
        <v>81</v>
      </c>
      <c r="B33" s="223"/>
      <c r="C33" s="223"/>
      <c r="D33" s="223"/>
      <c r="E33" s="223"/>
      <c r="F33" s="223"/>
      <c r="G33" s="223"/>
      <c r="H33" s="223"/>
      <c r="I33" s="72"/>
      <c r="J33" s="72"/>
      <c r="K33" s="72"/>
      <c r="L33" s="72"/>
      <c r="M33" s="72"/>
      <c r="N33" s="72"/>
      <c r="O33" s="72"/>
    </row>
    <row r="34" ht="8.25" customHeight="1"/>
    <row r="35" spans="2:3" ht="18" customHeight="1">
      <c r="B35" s="307" t="s">
        <v>312</v>
      </c>
      <c r="C35" s="308"/>
    </row>
    <row r="36" spans="1:3" ht="18.75" customHeight="1">
      <c r="A36" s="73" t="s">
        <v>68</v>
      </c>
      <c r="B36" s="278">
        <v>134</v>
      </c>
      <c r="C36" s="279"/>
    </row>
    <row r="37" spans="1:3" ht="41.25" customHeight="1">
      <c r="A37" s="74" t="s">
        <v>69</v>
      </c>
      <c r="B37" s="276">
        <v>96</v>
      </c>
      <c r="C37" s="277"/>
    </row>
    <row r="38" spans="1:3" ht="21.75" customHeight="1">
      <c r="A38" s="74" t="s">
        <v>75</v>
      </c>
      <c r="B38" s="276">
        <v>2</v>
      </c>
      <c r="C38" s="277"/>
    </row>
    <row r="39" spans="1:3" ht="14.25" customHeight="1">
      <c r="A39" s="74" t="s">
        <v>70</v>
      </c>
      <c r="B39" s="276">
        <v>12</v>
      </c>
      <c r="C39" s="277"/>
    </row>
    <row r="40" spans="1:3" ht="29.25" customHeight="1">
      <c r="A40" s="74" t="s">
        <v>72</v>
      </c>
      <c r="B40" s="276">
        <v>115</v>
      </c>
      <c r="C40" s="277"/>
    </row>
    <row r="41" spans="1:3" ht="16.5" customHeight="1">
      <c r="A41" s="74" t="s">
        <v>31</v>
      </c>
      <c r="B41" s="276">
        <v>2</v>
      </c>
      <c r="C41" s="277"/>
    </row>
    <row r="42" spans="1:3" ht="31.5" customHeight="1">
      <c r="A42" s="74" t="s">
        <v>71</v>
      </c>
      <c r="B42" s="276">
        <v>123</v>
      </c>
      <c r="C42" s="277"/>
    </row>
    <row r="43" spans="1:3" ht="27" customHeight="1">
      <c r="A43" s="74" t="s">
        <v>73</v>
      </c>
      <c r="B43" s="276">
        <v>199</v>
      </c>
      <c r="C43" s="277"/>
    </row>
    <row r="44" spans="1:3" ht="30.75" customHeight="1">
      <c r="A44" s="74" t="s">
        <v>76</v>
      </c>
      <c r="B44" s="276">
        <v>3</v>
      </c>
      <c r="C44" s="277"/>
    </row>
    <row r="45" spans="1:3" ht="30" customHeight="1">
      <c r="A45" s="74" t="s">
        <v>74</v>
      </c>
      <c r="B45" s="276">
        <v>29</v>
      </c>
      <c r="C45" s="277"/>
    </row>
    <row r="46" spans="1:3" ht="16.5" customHeight="1">
      <c r="A46" s="75" t="s">
        <v>67</v>
      </c>
      <c r="B46" s="280">
        <v>355</v>
      </c>
      <c r="C46" s="281"/>
    </row>
  </sheetData>
  <sheetProtection/>
  <mergeCells count="49">
    <mergeCell ref="B45:C45"/>
    <mergeCell ref="B46:C46"/>
    <mergeCell ref="B39:C39"/>
    <mergeCell ref="B40:C40"/>
    <mergeCell ref="B41:C41"/>
    <mergeCell ref="B42:C42"/>
    <mergeCell ref="B43:C43"/>
    <mergeCell ref="B44:C44"/>
    <mergeCell ref="B31:C31"/>
    <mergeCell ref="D31:E31"/>
    <mergeCell ref="A33:H33"/>
    <mergeCell ref="B35:C35"/>
    <mergeCell ref="B36:C36"/>
    <mergeCell ref="B38:C38"/>
    <mergeCell ref="B37:C37"/>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A17:H17"/>
    <mergeCell ref="B19:C19"/>
    <mergeCell ref="D19:E19"/>
    <mergeCell ref="B20:C20"/>
    <mergeCell ref="D20:E20"/>
    <mergeCell ref="B21:C21"/>
    <mergeCell ref="D21:E21"/>
    <mergeCell ref="A1:I1"/>
    <mergeCell ref="A3:H3"/>
    <mergeCell ref="B5:B11"/>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H1"/>
    </sheetView>
  </sheetViews>
  <sheetFormatPr defaultColWidth="11.421875" defaultRowHeight="12.75"/>
  <cols>
    <col min="1" max="1" width="15.421875" style="2" customWidth="1"/>
    <col min="2" max="2" width="11.421875" style="2" customWidth="1"/>
    <col min="3" max="3" width="13.28125" style="2" customWidth="1"/>
    <col min="4" max="7" width="13.7109375" style="2" customWidth="1"/>
    <col min="8" max="8" width="4.00390625" style="2" customWidth="1"/>
    <col min="9" max="16384" width="11.421875" style="2" customWidth="1"/>
  </cols>
  <sheetData>
    <row r="1" spans="1:9" ht="11.25">
      <c r="A1" s="214" t="s">
        <v>233</v>
      </c>
      <c r="B1" s="214"/>
      <c r="C1" s="214"/>
      <c r="D1" s="214"/>
      <c r="E1" s="214"/>
      <c r="F1" s="214"/>
      <c r="G1" s="214"/>
      <c r="H1" s="214"/>
      <c r="I1" s="151"/>
    </row>
    <row r="3" spans="1:7" ht="12.75" customHeight="1">
      <c r="A3" s="223" t="s">
        <v>82</v>
      </c>
      <c r="B3" s="223"/>
      <c r="C3" s="223"/>
      <c r="D3" s="223"/>
      <c r="E3" s="223"/>
      <c r="F3" s="223"/>
      <c r="G3" s="223"/>
    </row>
    <row r="4" spans="1:7" ht="8.25" customHeight="1">
      <c r="A4" s="53"/>
      <c r="B4" s="53"/>
      <c r="C4" s="53"/>
      <c r="D4" s="53"/>
      <c r="E4" s="53"/>
      <c r="F4" s="53"/>
      <c r="G4" s="53"/>
    </row>
    <row r="5" spans="1:7" ht="19.5" customHeight="1">
      <c r="A5" s="297"/>
      <c r="B5" s="297"/>
      <c r="C5" s="297"/>
      <c r="D5" s="307" t="s">
        <v>311</v>
      </c>
      <c r="E5" s="308"/>
      <c r="F5" s="307" t="s">
        <v>63</v>
      </c>
      <c r="G5" s="308"/>
    </row>
    <row r="6" spans="1:7" ht="16.5" customHeight="1">
      <c r="A6" s="224" t="s">
        <v>77</v>
      </c>
      <c r="B6" s="244"/>
      <c r="C6" s="225"/>
      <c r="D6" s="265">
        <v>0</v>
      </c>
      <c r="E6" s="265"/>
      <c r="F6" s="272">
        <v>0</v>
      </c>
      <c r="G6" s="273"/>
    </row>
    <row r="7" spans="1:7" ht="16.5" customHeight="1">
      <c r="A7" s="226" t="s">
        <v>83</v>
      </c>
      <c r="B7" s="295"/>
      <c r="C7" s="227"/>
      <c r="D7" s="265">
        <v>54.9</v>
      </c>
      <c r="E7" s="265"/>
      <c r="F7" s="259">
        <v>54.8</v>
      </c>
      <c r="G7" s="260"/>
    </row>
    <row r="8" spans="1:7" ht="16.5" customHeight="1">
      <c r="A8" s="226" t="s">
        <v>9</v>
      </c>
      <c r="B8" s="295"/>
      <c r="C8" s="227"/>
      <c r="D8" s="265">
        <v>7</v>
      </c>
      <c r="E8" s="265"/>
      <c r="F8" s="259">
        <v>7.1</v>
      </c>
      <c r="G8" s="260"/>
    </row>
    <row r="9" spans="1:7" ht="16.5" customHeight="1">
      <c r="A9" s="226" t="s">
        <v>10</v>
      </c>
      <c r="B9" s="295"/>
      <c r="C9" s="227"/>
      <c r="D9" s="265">
        <v>2</v>
      </c>
      <c r="E9" s="265"/>
      <c r="F9" s="259">
        <v>2</v>
      </c>
      <c r="G9" s="260"/>
    </row>
    <row r="10" spans="1:7" ht="16.5" customHeight="1">
      <c r="A10" s="226" t="s">
        <v>78</v>
      </c>
      <c r="B10" s="295"/>
      <c r="C10" s="227"/>
      <c r="D10" s="265">
        <v>0</v>
      </c>
      <c r="E10" s="265"/>
      <c r="F10" s="259">
        <v>0</v>
      </c>
      <c r="G10" s="260"/>
    </row>
    <row r="11" spans="1:7" ht="16.5" customHeight="1">
      <c r="A11" s="226" t="s">
        <v>79</v>
      </c>
      <c r="B11" s="295"/>
      <c r="C11" s="227"/>
      <c r="D11" s="265">
        <v>32.6</v>
      </c>
      <c r="E11" s="265"/>
      <c r="F11" s="259">
        <v>32.6</v>
      </c>
      <c r="G11" s="260"/>
    </row>
    <row r="12" spans="1:7" ht="16.5" customHeight="1">
      <c r="A12" s="226" t="s">
        <v>11</v>
      </c>
      <c r="B12" s="295"/>
      <c r="C12" s="227"/>
      <c r="D12" s="265">
        <v>0.3</v>
      </c>
      <c r="E12" s="265"/>
      <c r="F12" s="259">
        <v>0.3</v>
      </c>
      <c r="G12" s="260"/>
    </row>
    <row r="13" spans="1:7" ht="16.5" customHeight="1">
      <c r="A13" s="226" t="s">
        <v>80</v>
      </c>
      <c r="B13" s="295"/>
      <c r="C13" s="227"/>
      <c r="D13" s="265">
        <v>0.5</v>
      </c>
      <c r="E13" s="265"/>
      <c r="F13" s="259">
        <v>0.5</v>
      </c>
      <c r="G13" s="260"/>
    </row>
    <row r="14" spans="1:7" ht="16.5" customHeight="1">
      <c r="A14" s="228" t="s">
        <v>1</v>
      </c>
      <c r="B14" s="232"/>
      <c r="C14" s="229"/>
      <c r="D14" s="265">
        <v>2.6</v>
      </c>
      <c r="E14" s="265"/>
      <c r="F14" s="274">
        <v>2.7</v>
      </c>
      <c r="G14" s="275"/>
    </row>
    <row r="15" spans="1:7" ht="15.75" customHeight="1">
      <c r="A15" s="289" t="s">
        <v>0</v>
      </c>
      <c r="B15" s="290"/>
      <c r="C15" s="291"/>
      <c r="D15" s="266">
        <f>SUM(D6:E14)</f>
        <v>99.89999999999999</v>
      </c>
      <c r="E15" s="267"/>
      <c r="F15" s="266">
        <f>SUM(F6:G14)</f>
        <v>100</v>
      </c>
      <c r="G15" s="267"/>
    </row>
    <row r="16" spans="1:7" ht="15.75" customHeight="1">
      <c r="A16" s="292" t="s">
        <v>21</v>
      </c>
      <c r="B16" s="293"/>
      <c r="C16" s="294"/>
      <c r="D16" s="261">
        <v>984</v>
      </c>
      <c r="E16" s="262"/>
      <c r="F16" s="261">
        <v>1007</v>
      </c>
      <c r="G16" s="262"/>
    </row>
    <row r="17" ht="16.5" customHeight="1"/>
    <row r="18" spans="1:7" ht="11.25">
      <c r="A18" s="223" t="s">
        <v>62</v>
      </c>
      <c r="B18" s="223"/>
      <c r="C18" s="223"/>
      <c r="D18" s="223"/>
      <c r="E18" s="223"/>
      <c r="F18" s="223"/>
      <c r="G18" s="223"/>
    </row>
    <row r="20" spans="4:7" ht="19.5" customHeight="1">
      <c r="D20" s="307" t="s">
        <v>311</v>
      </c>
      <c r="E20" s="308"/>
      <c r="F20" s="307" t="s">
        <v>63</v>
      </c>
      <c r="G20" s="308"/>
    </row>
    <row r="21" spans="1:7" ht="19.5" customHeight="1">
      <c r="A21" s="79"/>
      <c r="D21" s="7" t="s">
        <v>13</v>
      </c>
      <c r="E21" s="7" t="s">
        <v>14</v>
      </c>
      <c r="F21" s="7" t="s">
        <v>13</v>
      </c>
      <c r="G21" s="7" t="s">
        <v>14</v>
      </c>
    </row>
    <row r="22" spans="1:7" ht="16.5" customHeight="1">
      <c r="A22" s="251" t="s">
        <v>2</v>
      </c>
      <c r="B22" s="296"/>
      <c r="C22" s="252"/>
      <c r="D22" s="49">
        <v>3.6</v>
      </c>
      <c r="E22" s="50">
        <v>1.6</v>
      </c>
      <c r="F22" s="50">
        <v>3.5</v>
      </c>
      <c r="G22" s="50">
        <v>1.6</v>
      </c>
    </row>
    <row r="23" spans="1:7" ht="16.5" customHeight="1">
      <c r="A23" s="253" t="s">
        <v>3</v>
      </c>
      <c r="B23" s="243"/>
      <c r="C23" s="254"/>
      <c r="D23" s="49">
        <v>9.1</v>
      </c>
      <c r="E23" s="51">
        <v>4.4</v>
      </c>
      <c r="F23" s="51">
        <v>9.3</v>
      </c>
      <c r="G23" s="51">
        <v>4.4</v>
      </c>
    </row>
    <row r="24" spans="1:7" ht="16.5" customHeight="1">
      <c r="A24" s="253" t="s">
        <v>4</v>
      </c>
      <c r="B24" s="243"/>
      <c r="C24" s="254"/>
      <c r="D24" s="49">
        <v>27.8</v>
      </c>
      <c r="E24" s="51">
        <v>12.5</v>
      </c>
      <c r="F24" s="51">
        <v>27.9</v>
      </c>
      <c r="G24" s="51">
        <v>12.4</v>
      </c>
    </row>
    <row r="25" spans="1:7" ht="16.5" customHeight="1">
      <c r="A25" s="253" t="s">
        <v>5</v>
      </c>
      <c r="B25" s="243"/>
      <c r="C25" s="254"/>
      <c r="D25" s="49">
        <v>9.7</v>
      </c>
      <c r="E25" s="51">
        <v>14.8</v>
      </c>
      <c r="F25" s="51">
        <v>9.5</v>
      </c>
      <c r="G25" s="51">
        <v>15</v>
      </c>
    </row>
    <row r="26" spans="1:7" ht="16.5" customHeight="1">
      <c r="A26" s="253" t="s">
        <v>6</v>
      </c>
      <c r="B26" s="243"/>
      <c r="C26" s="254"/>
      <c r="D26" s="49">
        <v>24.6</v>
      </c>
      <c r="E26" s="51">
        <v>44.7</v>
      </c>
      <c r="F26" s="51">
        <v>24.5</v>
      </c>
      <c r="G26" s="51">
        <v>44.8</v>
      </c>
    </row>
    <row r="27" spans="1:7" ht="16.5" customHeight="1">
      <c r="A27" s="253" t="s">
        <v>7</v>
      </c>
      <c r="B27" s="243"/>
      <c r="C27" s="254"/>
      <c r="D27" s="49">
        <v>11.8</v>
      </c>
      <c r="E27" s="51">
        <v>5.2</v>
      </c>
      <c r="F27" s="51">
        <v>11.8</v>
      </c>
      <c r="G27" s="51">
        <v>5.1</v>
      </c>
    </row>
    <row r="28" spans="1:7" ht="16.5" customHeight="1">
      <c r="A28" s="253" t="s">
        <v>8</v>
      </c>
      <c r="B28" s="243"/>
      <c r="C28" s="254"/>
      <c r="D28" s="49">
        <v>0.7</v>
      </c>
      <c r="E28" s="51">
        <v>6.8</v>
      </c>
      <c r="F28" s="51">
        <v>0.7</v>
      </c>
      <c r="G28" s="51">
        <v>6.7</v>
      </c>
    </row>
    <row r="29" spans="1:7" ht="16.5" customHeight="1">
      <c r="A29" s="255" t="s">
        <v>1</v>
      </c>
      <c r="B29" s="288"/>
      <c r="C29" s="256"/>
      <c r="D29" s="49">
        <v>12.7</v>
      </c>
      <c r="E29" s="52">
        <v>10</v>
      </c>
      <c r="F29" s="52">
        <v>12.7</v>
      </c>
      <c r="G29" s="52">
        <v>10.1</v>
      </c>
    </row>
    <row r="30" spans="1:7" ht="15.75" customHeight="1">
      <c r="A30" s="289" t="s">
        <v>20</v>
      </c>
      <c r="B30" s="290"/>
      <c r="C30" s="291"/>
      <c r="D30" s="47">
        <f>SUM(D22:D29)</f>
        <v>100.00000000000001</v>
      </c>
      <c r="E30" s="47">
        <f>SUM(E22:E29)</f>
        <v>100</v>
      </c>
      <c r="F30" s="47">
        <f>SUM(F22:F29)</f>
        <v>99.9</v>
      </c>
      <c r="G30" s="47">
        <f>SUM(G22:G29)</f>
        <v>100.09999999999998</v>
      </c>
    </row>
    <row r="31" spans="1:7" ht="15.75" customHeight="1">
      <c r="A31" s="292" t="s">
        <v>21</v>
      </c>
      <c r="B31" s="293"/>
      <c r="C31" s="294"/>
      <c r="D31" s="83">
        <v>984</v>
      </c>
      <c r="E31" s="83">
        <v>984</v>
      </c>
      <c r="F31" s="83">
        <v>1007</v>
      </c>
      <c r="G31" s="83">
        <v>1007</v>
      </c>
    </row>
  </sheetData>
  <sheetProtection/>
  <mergeCells count="51">
    <mergeCell ref="A31:C31"/>
    <mergeCell ref="A25:C25"/>
    <mergeCell ref="A26:C26"/>
    <mergeCell ref="A27:C27"/>
    <mergeCell ref="A28:C28"/>
    <mergeCell ref="A29:C29"/>
    <mergeCell ref="A30:C30"/>
    <mergeCell ref="A18:G18"/>
    <mergeCell ref="D20:E20"/>
    <mergeCell ref="F20:G20"/>
    <mergeCell ref="A22:C22"/>
    <mergeCell ref="A23:C23"/>
    <mergeCell ref="A24:C24"/>
    <mergeCell ref="A15:C15"/>
    <mergeCell ref="D15:E15"/>
    <mergeCell ref="F15:G15"/>
    <mergeCell ref="A16:C16"/>
    <mergeCell ref="D16:E16"/>
    <mergeCell ref="F16:G16"/>
    <mergeCell ref="A13:C13"/>
    <mergeCell ref="D13:E13"/>
    <mergeCell ref="F13:G13"/>
    <mergeCell ref="A14:C14"/>
    <mergeCell ref="D14:E14"/>
    <mergeCell ref="F14:G14"/>
    <mergeCell ref="A11:C11"/>
    <mergeCell ref="D11:E11"/>
    <mergeCell ref="F11:G11"/>
    <mergeCell ref="A12:C12"/>
    <mergeCell ref="D12:E12"/>
    <mergeCell ref="F12:G12"/>
    <mergeCell ref="A9:C9"/>
    <mergeCell ref="D9:E9"/>
    <mergeCell ref="F9:G9"/>
    <mergeCell ref="A10:C10"/>
    <mergeCell ref="D10:E10"/>
    <mergeCell ref="F10:G10"/>
    <mergeCell ref="A7:C7"/>
    <mergeCell ref="D7:E7"/>
    <mergeCell ref="F7:G7"/>
    <mergeCell ref="A8:C8"/>
    <mergeCell ref="D8:E8"/>
    <mergeCell ref="F8:G8"/>
    <mergeCell ref="A1:H1"/>
    <mergeCell ref="A3:G3"/>
    <mergeCell ref="A5:C5"/>
    <mergeCell ref="D5:E5"/>
    <mergeCell ref="F5:G5"/>
    <mergeCell ref="A6:C6"/>
    <mergeCell ref="D6:E6"/>
    <mergeCell ref="F6:G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8"/>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8" ht="11.25">
      <c r="A1" s="214" t="s">
        <v>328</v>
      </c>
      <c r="B1" s="214"/>
      <c r="C1" s="214"/>
      <c r="D1" s="214"/>
      <c r="E1" s="214"/>
      <c r="F1" s="214"/>
      <c r="G1" s="214"/>
      <c r="H1" s="214"/>
    </row>
    <row r="3" spans="1:7" ht="11.25">
      <c r="A3" s="223" t="s">
        <v>61</v>
      </c>
      <c r="B3" s="223"/>
      <c r="C3" s="223"/>
      <c r="D3" s="223"/>
      <c r="E3" s="223"/>
      <c r="F3" s="223"/>
      <c r="G3" s="3"/>
    </row>
    <row r="4" spans="1:7" ht="8.25" customHeight="1">
      <c r="A4" s="3"/>
      <c r="B4" s="4"/>
      <c r="C4" s="4"/>
      <c r="D4" s="5"/>
      <c r="E4" s="6"/>
      <c r="F4" s="4"/>
      <c r="G4" s="3"/>
    </row>
    <row r="5" spans="1:7" ht="11.25">
      <c r="A5" s="318" t="s">
        <v>45</v>
      </c>
      <c r="B5" s="215" t="s">
        <v>46</v>
      </c>
      <c r="C5" s="215" t="s">
        <v>54</v>
      </c>
      <c r="D5" s="217" t="s">
        <v>45</v>
      </c>
      <c r="E5" s="218"/>
      <c r="F5" s="218"/>
      <c r="G5" s="219"/>
    </row>
    <row r="6" spans="1:7" ht="11.25">
      <c r="A6" s="319"/>
      <c r="B6" s="216"/>
      <c r="C6" s="216"/>
      <c r="D6" s="7" t="s">
        <v>47</v>
      </c>
      <c r="E6" s="7" t="s">
        <v>48</v>
      </c>
      <c r="F6" s="8" t="s">
        <v>0</v>
      </c>
      <c r="G6" s="9" t="s">
        <v>49</v>
      </c>
    </row>
    <row r="7" spans="1:7" ht="15" customHeight="1">
      <c r="A7" s="319"/>
      <c r="B7" s="220" t="s">
        <v>305</v>
      </c>
      <c r="C7" s="10" t="s">
        <v>305</v>
      </c>
      <c r="D7" s="11">
        <v>509</v>
      </c>
      <c r="E7" s="12">
        <v>1147</v>
      </c>
      <c r="F7" s="13">
        <f>SUM(D7:E7)</f>
        <v>1656</v>
      </c>
      <c r="G7" s="12">
        <v>3</v>
      </c>
    </row>
    <row r="8" spans="1:7" ht="11.25">
      <c r="A8" s="319"/>
      <c r="B8" s="221"/>
      <c r="C8" s="14" t="s">
        <v>306</v>
      </c>
      <c r="D8" s="11">
        <v>497</v>
      </c>
      <c r="E8" s="15">
        <v>1263</v>
      </c>
      <c r="F8" s="13">
        <f>SUM(D8:E8)</f>
        <v>1760</v>
      </c>
      <c r="G8" s="15">
        <v>1</v>
      </c>
    </row>
    <row r="9" spans="1:7" ht="11.25">
      <c r="A9" s="319"/>
      <c r="B9" s="222"/>
      <c r="C9" s="20" t="s">
        <v>0</v>
      </c>
      <c r="D9" s="17">
        <f>SUM(D7:D8)</f>
        <v>1006</v>
      </c>
      <c r="E9" s="17">
        <f>SUM(E7:E8)</f>
        <v>2410</v>
      </c>
      <c r="F9" s="17">
        <f>SUM(F7:F8)</f>
        <v>3416</v>
      </c>
      <c r="G9" s="17">
        <f>SUM(G7:G8)</f>
        <v>4</v>
      </c>
    </row>
    <row r="10" spans="1:7" ht="11.25">
      <c r="A10" s="320"/>
      <c r="B10" s="230" t="s">
        <v>0</v>
      </c>
      <c r="C10" s="231"/>
      <c r="D10" s="17">
        <f>SUM(D9)</f>
        <v>1006</v>
      </c>
      <c r="E10" s="17">
        <f>SUM(E9)</f>
        <v>2410</v>
      </c>
      <c r="F10" s="17">
        <f>SUM(F9)</f>
        <v>3416</v>
      </c>
      <c r="G10" s="17">
        <f>SUM(G9)</f>
        <v>4</v>
      </c>
    </row>
    <row r="11" spans="1:7" ht="11.25">
      <c r="A11" s="23"/>
      <c r="B11" s="23"/>
      <c r="C11" s="23"/>
      <c r="D11" s="23"/>
      <c r="E11" s="23"/>
      <c r="F11" s="24"/>
      <c r="G11" s="24"/>
    </row>
    <row r="12" spans="1:7" ht="16.5" customHeight="1">
      <c r="A12" s="25"/>
      <c r="B12" s="25"/>
      <c r="C12" s="25"/>
      <c r="D12" s="7" t="s">
        <v>47</v>
      </c>
      <c r="E12" s="7" t="s">
        <v>48</v>
      </c>
      <c r="F12" s="8" t="s">
        <v>0</v>
      </c>
      <c r="G12" s="24"/>
    </row>
    <row r="13" spans="1:7" ht="11.25">
      <c r="A13" s="224" t="s">
        <v>299</v>
      </c>
      <c r="B13" s="244"/>
      <c r="C13" s="225"/>
      <c r="D13" s="233">
        <v>58</v>
      </c>
      <c r="E13" s="233">
        <v>339</v>
      </c>
      <c r="F13" s="235">
        <v>397</v>
      </c>
      <c r="G13" s="26"/>
    </row>
    <row r="14" spans="1:7" ht="11.25">
      <c r="A14" s="228" t="s">
        <v>300</v>
      </c>
      <c r="B14" s="232"/>
      <c r="C14" s="229"/>
      <c r="D14" s="234"/>
      <c r="E14" s="234"/>
      <c r="F14" s="236"/>
      <c r="G14" s="27"/>
    </row>
    <row r="15" spans="1:7" ht="11.25">
      <c r="A15" s="23"/>
      <c r="B15" s="23"/>
      <c r="C15" s="23"/>
      <c r="D15" s="28"/>
      <c r="E15" s="28"/>
      <c r="F15" s="28"/>
      <c r="G15" s="27"/>
    </row>
    <row r="16" spans="1:7" ht="11.25">
      <c r="A16" s="223" t="s">
        <v>58</v>
      </c>
      <c r="B16" s="223"/>
      <c r="C16" s="223"/>
      <c r="D16" s="223"/>
      <c r="E16" s="223"/>
      <c r="F16" s="223"/>
      <c r="G16" s="3"/>
    </row>
    <row r="17" spans="1:7" ht="8.25" customHeight="1">
      <c r="A17" s="6"/>
      <c r="B17" s="23"/>
      <c r="C17" s="23"/>
      <c r="D17" s="23"/>
      <c r="E17" s="23"/>
      <c r="F17" s="6"/>
      <c r="G17" s="27"/>
    </row>
    <row r="18" spans="1:7" ht="15.75" customHeight="1">
      <c r="A18" s="6"/>
      <c r="B18" s="23"/>
      <c r="C18" s="23"/>
      <c r="D18" s="7" t="s">
        <v>47</v>
      </c>
      <c r="E18" s="7" t="s">
        <v>48</v>
      </c>
      <c r="F18" s="8" t="s">
        <v>0</v>
      </c>
      <c r="G18" s="27"/>
    </row>
    <row r="19" spans="1:7" ht="11.25">
      <c r="A19" s="246" t="s">
        <v>309</v>
      </c>
      <c r="B19" s="247"/>
      <c r="C19" s="248"/>
      <c r="D19" s="29">
        <v>863</v>
      </c>
      <c r="E19" s="29">
        <v>1946</v>
      </c>
      <c r="F19" s="17">
        <f>SUM(D19:E19)</f>
        <v>2809</v>
      </c>
      <c r="G19" s="27"/>
    </row>
    <row r="20" spans="1:7" ht="11.25">
      <c r="A20" s="243" t="s">
        <v>310</v>
      </c>
      <c r="B20" s="243"/>
      <c r="C20" s="243"/>
      <c r="D20" s="243"/>
      <c r="E20" s="243"/>
      <c r="F20" s="243"/>
      <c r="G20" s="27"/>
    </row>
    <row r="21" spans="1:7" ht="11.25">
      <c r="A21" s="30"/>
      <c r="B21" s="31"/>
      <c r="C21" s="31"/>
      <c r="D21" s="27"/>
      <c r="E21" s="27"/>
      <c r="F21" s="27"/>
      <c r="G21" s="27"/>
    </row>
    <row r="22" spans="1:7" ht="11.25">
      <c r="A22" s="223" t="s">
        <v>59</v>
      </c>
      <c r="B22" s="223"/>
      <c r="C22" s="223"/>
      <c r="D22" s="223"/>
      <c r="E22" s="223"/>
      <c r="F22" s="223"/>
      <c r="G22" s="3"/>
    </row>
    <row r="23" spans="1:7" ht="8.25" customHeight="1">
      <c r="A23" s="3"/>
      <c r="B23" s="23"/>
      <c r="C23" s="23"/>
      <c r="D23" s="6"/>
      <c r="E23" s="4"/>
      <c r="F23" s="4"/>
      <c r="G23" s="27"/>
    </row>
    <row r="24" spans="1:7" ht="16.5" customHeight="1">
      <c r="A24" s="23"/>
      <c r="B24" s="23"/>
      <c r="C24" s="7" t="s">
        <v>54</v>
      </c>
      <c r="D24" s="7" t="s">
        <v>47</v>
      </c>
      <c r="E24" s="7" t="s">
        <v>48</v>
      </c>
      <c r="F24" s="8" t="s">
        <v>0</v>
      </c>
      <c r="G24" s="27"/>
    </row>
    <row r="25" spans="1:7" ht="11.25">
      <c r="A25" s="251" t="s">
        <v>289</v>
      </c>
      <c r="B25" s="252"/>
      <c r="C25" s="30" t="s">
        <v>305</v>
      </c>
      <c r="D25" s="12">
        <v>696</v>
      </c>
      <c r="E25" s="11">
        <v>1658</v>
      </c>
      <c r="F25" s="32">
        <f>SUM(D25:E25)</f>
        <v>2354</v>
      </c>
      <c r="G25" s="27"/>
    </row>
    <row r="26" spans="1:7" ht="11.25">
      <c r="A26" s="253"/>
      <c r="B26" s="254"/>
      <c r="C26" s="30" t="s">
        <v>306</v>
      </c>
      <c r="D26" s="15">
        <v>249</v>
      </c>
      <c r="E26" s="11">
        <v>651</v>
      </c>
      <c r="F26" s="33">
        <f>SUM(D26:E26)</f>
        <v>900</v>
      </c>
      <c r="G26" s="27"/>
    </row>
    <row r="27" spans="1:7" ht="11.25">
      <c r="A27" s="255"/>
      <c r="B27" s="256"/>
      <c r="C27" s="20" t="s">
        <v>0</v>
      </c>
      <c r="D27" s="17">
        <f>SUM(D25:D26)</f>
        <v>945</v>
      </c>
      <c r="E27" s="17">
        <f>SUM(E25:E26)</f>
        <v>2309</v>
      </c>
      <c r="F27" s="17">
        <f>SUM(F25:F26)</f>
        <v>3254</v>
      </c>
      <c r="G27" s="27"/>
    </row>
    <row r="28" spans="1:7" ht="11.25">
      <c r="A28" s="251" t="s">
        <v>290</v>
      </c>
      <c r="B28" s="252"/>
      <c r="C28" s="10" t="s">
        <v>305</v>
      </c>
      <c r="D28" s="11">
        <v>656</v>
      </c>
      <c r="E28" s="12">
        <v>1514</v>
      </c>
      <c r="F28" s="32">
        <f>SUM(D28:E28)</f>
        <v>2170</v>
      </c>
      <c r="G28" s="23"/>
    </row>
    <row r="29" spans="1:7" ht="11.25">
      <c r="A29" s="253"/>
      <c r="B29" s="254"/>
      <c r="C29" s="14" t="s">
        <v>306</v>
      </c>
      <c r="D29" s="11">
        <v>224</v>
      </c>
      <c r="E29" s="15">
        <v>570</v>
      </c>
      <c r="F29" s="33">
        <f>SUM(D29:E29)</f>
        <v>794</v>
      </c>
      <c r="G29" s="23"/>
    </row>
    <row r="30" spans="1:7" ht="11.25">
      <c r="A30" s="255"/>
      <c r="B30" s="256"/>
      <c r="C30" s="18" t="s">
        <v>0</v>
      </c>
      <c r="D30" s="17">
        <f>SUM(D28:D29)</f>
        <v>880</v>
      </c>
      <c r="E30" s="17">
        <f>SUM(E28:E29)</f>
        <v>2084</v>
      </c>
      <c r="F30" s="17">
        <f>SUM(F28:F29)</f>
        <v>2964</v>
      </c>
      <c r="G30" s="23"/>
    </row>
    <row r="31" spans="1:7" ht="12.75" customHeight="1">
      <c r="A31" s="224" t="s">
        <v>291</v>
      </c>
      <c r="B31" s="225"/>
      <c r="C31" s="10" t="s">
        <v>305</v>
      </c>
      <c r="D31" s="11">
        <v>5</v>
      </c>
      <c r="E31" s="12">
        <v>10</v>
      </c>
      <c r="F31" s="32">
        <f>SUM(D31:E31)</f>
        <v>15</v>
      </c>
      <c r="G31" s="23"/>
    </row>
    <row r="32" spans="1:7" ht="12.75" customHeight="1">
      <c r="A32" s="226"/>
      <c r="B32" s="227"/>
      <c r="C32" s="14" t="s">
        <v>306</v>
      </c>
      <c r="D32" s="11">
        <v>0</v>
      </c>
      <c r="E32" s="15">
        <v>7</v>
      </c>
      <c r="F32" s="33">
        <f>SUM(D32:E32)</f>
        <v>7</v>
      </c>
      <c r="G32" s="23"/>
    </row>
    <row r="33" spans="1:7" ht="12.75" customHeight="1">
      <c r="A33" s="228"/>
      <c r="B33" s="229"/>
      <c r="C33" s="20" t="s">
        <v>0</v>
      </c>
      <c r="D33" s="17">
        <f>SUM(D31:D32)</f>
        <v>5</v>
      </c>
      <c r="E33" s="17">
        <f>SUM(E31:E32)</f>
        <v>17</v>
      </c>
      <c r="F33" s="17">
        <f>SUM(F31:F32)</f>
        <v>22</v>
      </c>
      <c r="G33" s="23"/>
    </row>
    <row r="34" spans="1:7" ht="12.75" customHeight="1">
      <c r="A34" s="224" t="s">
        <v>292</v>
      </c>
      <c r="B34" s="225"/>
      <c r="C34" s="30" t="s">
        <v>305</v>
      </c>
      <c r="D34" s="12">
        <v>5</v>
      </c>
      <c r="E34" s="11">
        <v>9</v>
      </c>
      <c r="F34" s="32">
        <f>SUM(D34:E34)</f>
        <v>14</v>
      </c>
      <c r="G34" s="34"/>
    </row>
    <row r="35" spans="1:7" ht="12.75" customHeight="1">
      <c r="A35" s="226"/>
      <c r="B35" s="227"/>
      <c r="C35" s="30" t="s">
        <v>306</v>
      </c>
      <c r="D35" s="15">
        <v>0</v>
      </c>
      <c r="E35" s="11">
        <v>7</v>
      </c>
      <c r="F35" s="33">
        <f>SUM(D35:E35)</f>
        <v>7</v>
      </c>
      <c r="G35" s="34"/>
    </row>
    <row r="36" spans="1:7" ht="12.75" customHeight="1">
      <c r="A36" s="228"/>
      <c r="B36" s="229"/>
      <c r="C36" s="20" t="s">
        <v>0</v>
      </c>
      <c r="D36" s="17">
        <f>SUM(D34:D35)</f>
        <v>5</v>
      </c>
      <c r="E36" s="17">
        <f>SUM(E34:E35)</f>
        <v>16</v>
      </c>
      <c r="F36" s="17">
        <f>SUM(F34:F35)</f>
        <v>21</v>
      </c>
      <c r="G36" s="34"/>
    </row>
    <row r="37" spans="1:7" ht="11.25">
      <c r="A37" s="27"/>
      <c r="B37" s="27"/>
      <c r="C37" s="27"/>
      <c r="D37" s="35"/>
      <c r="E37" s="35"/>
      <c r="F37" s="35"/>
      <c r="G37" s="23"/>
    </row>
    <row r="38" spans="1:7" ht="11.25">
      <c r="A38" s="223" t="s">
        <v>119</v>
      </c>
      <c r="B38" s="223"/>
      <c r="C38" s="223"/>
      <c r="D38" s="223"/>
      <c r="E38" s="223"/>
      <c r="F38" s="223"/>
      <c r="G38" s="3"/>
    </row>
    <row r="39" spans="1:7" ht="8.25" customHeight="1">
      <c r="A39" s="3"/>
      <c r="B39" s="23"/>
      <c r="C39" s="23"/>
      <c r="D39" s="23"/>
      <c r="E39" s="23"/>
      <c r="F39" s="23"/>
      <c r="G39" s="23"/>
    </row>
    <row r="40" spans="1:7" ht="17.25" customHeight="1">
      <c r="A40" s="25"/>
      <c r="B40" s="25"/>
      <c r="C40" s="25"/>
      <c r="D40" s="7" t="s">
        <v>47</v>
      </c>
      <c r="E40" s="7" t="s">
        <v>48</v>
      </c>
      <c r="F40" s="8" t="s">
        <v>0</v>
      </c>
      <c r="G40" s="23"/>
    </row>
    <row r="41" spans="1:7" ht="27" customHeight="1">
      <c r="A41" s="224" t="s">
        <v>65</v>
      </c>
      <c r="B41" s="244"/>
      <c r="C41" s="225"/>
      <c r="D41" s="36">
        <v>2160</v>
      </c>
      <c r="E41" s="36">
        <v>5354</v>
      </c>
      <c r="F41" s="37">
        <f>SUM(D41:E41)</f>
        <v>7514</v>
      </c>
      <c r="G41" s="23"/>
    </row>
    <row r="42" spans="1:7" ht="12.75" customHeight="1">
      <c r="A42" s="228" t="s">
        <v>120</v>
      </c>
      <c r="B42" s="232"/>
      <c r="C42" s="229"/>
      <c r="D42" s="38">
        <v>955</v>
      </c>
      <c r="E42" s="38">
        <v>2307</v>
      </c>
      <c r="F42" s="39">
        <f>SUM(D42:E42)</f>
        <v>3262</v>
      </c>
      <c r="G42" s="23"/>
    </row>
    <row r="43" spans="1:7" ht="11.25">
      <c r="A43" s="27" t="s">
        <v>66</v>
      </c>
      <c r="B43" s="27"/>
      <c r="C43" s="27"/>
      <c r="D43" s="27"/>
      <c r="E43" s="27"/>
      <c r="F43" s="23"/>
      <c r="G43" s="23"/>
    </row>
    <row r="44" spans="1:7" ht="11.25">
      <c r="A44" s="27"/>
      <c r="B44" s="27"/>
      <c r="C44" s="27"/>
      <c r="D44" s="27"/>
      <c r="E44" s="27"/>
      <c r="F44" s="23"/>
      <c r="G44" s="23"/>
    </row>
    <row r="45" spans="1:7" ht="11.25">
      <c r="A45" s="223" t="s">
        <v>60</v>
      </c>
      <c r="B45" s="223"/>
      <c r="C45" s="223"/>
      <c r="D45" s="223"/>
      <c r="E45" s="223"/>
      <c r="F45" s="223"/>
      <c r="G45" s="3"/>
    </row>
    <row r="46" spans="1:7" ht="8.25" customHeight="1">
      <c r="A46" s="40"/>
      <c r="B46" s="6"/>
      <c r="C46" s="6"/>
      <c r="D46" s="4"/>
      <c r="F46" s="23"/>
      <c r="G46" s="23"/>
    </row>
    <row r="47" spans="1:7" ht="11.25">
      <c r="A47" s="85" t="s">
        <v>51</v>
      </c>
      <c r="B47" s="85" t="s">
        <v>52</v>
      </c>
      <c r="C47" s="257" t="s">
        <v>53</v>
      </c>
      <c r="D47" s="258"/>
      <c r="E47" s="239" t="s">
        <v>0</v>
      </c>
      <c r="F47" s="240"/>
      <c r="G47" s="23"/>
    </row>
    <row r="48" spans="1:7" ht="11.25">
      <c r="A48" s="86">
        <v>38</v>
      </c>
      <c r="B48" s="86">
        <v>26</v>
      </c>
      <c r="C48" s="237">
        <v>0</v>
      </c>
      <c r="D48" s="238"/>
      <c r="E48" s="241">
        <f>SUM(A48:D48)</f>
        <v>64</v>
      </c>
      <c r="F48" s="242"/>
      <c r="G48" s="23"/>
    </row>
  </sheetData>
  <sheetProtection/>
  <mergeCells count="29">
    <mergeCell ref="E13:E14"/>
    <mergeCell ref="F13:F14"/>
    <mergeCell ref="A14:C14"/>
    <mergeCell ref="A45:F45"/>
    <mergeCell ref="C47:D47"/>
    <mergeCell ref="E47:F47"/>
    <mergeCell ref="A22:F22"/>
    <mergeCell ref="A25:B27"/>
    <mergeCell ref="A28:B30"/>
    <mergeCell ref="D5:G5"/>
    <mergeCell ref="B7:B9"/>
    <mergeCell ref="A31:B33"/>
    <mergeCell ref="A34:B36"/>
    <mergeCell ref="C48:D48"/>
    <mergeCell ref="E48:F48"/>
    <mergeCell ref="A38:F38"/>
    <mergeCell ref="A41:C41"/>
    <mergeCell ref="A42:C42"/>
    <mergeCell ref="D13:D14"/>
    <mergeCell ref="A1:H1"/>
    <mergeCell ref="B10:C10"/>
    <mergeCell ref="A13:C13"/>
    <mergeCell ref="A16:F16"/>
    <mergeCell ref="A19:C19"/>
    <mergeCell ref="A20:F20"/>
    <mergeCell ref="A3:F3"/>
    <mergeCell ref="A5:A10"/>
    <mergeCell ref="B5:B6"/>
    <mergeCell ref="C5:C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27:F33" formula="1"/>
  </ignoredErrors>
</worksheet>
</file>

<file path=xl/worksheets/sheet60.xml><?xml version="1.0" encoding="utf-8"?>
<worksheet xmlns="http://schemas.openxmlformats.org/spreadsheetml/2006/main" xmlns:r="http://schemas.openxmlformats.org/officeDocument/2006/relationships">
  <dimension ref="A1:I51"/>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9" ht="11.25">
      <c r="A1" s="214" t="s">
        <v>234</v>
      </c>
      <c r="B1" s="214"/>
      <c r="C1" s="214"/>
      <c r="D1" s="214"/>
      <c r="E1" s="214"/>
      <c r="F1" s="214"/>
      <c r="G1" s="214"/>
      <c r="H1" s="214"/>
      <c r="I1" s="151"/>
    </row>
    <row r="3" spans="1:7" ht="11.25">
      <c r="A3" s="223" t="s">
        <v>61</v>
      </c>
      <c r="B3" s="223"/>
      <c r="C3" s="223"/>
      <c r="D3" s="223"/>
      <c r="E3" s="223"/>
      <c r="F3" s="223"/>
      <c r="G3" s="3"/>
    </row>
    <row r="4" spans="1:7" ht="8.25" customHeight="1">
      <c r="A4" s="3"/>
      <c r="B4" s="4"/>
      <c r="C4" s="4"/>
      <c r="D4" s="5"/>
      <c r="E4" s="6"/>
      <c r="F4" s="4"/>
      <c r="G4" s="3"/>
    </row>
    <row r="5" spans="1:7" ht="11.25">
      <c r="A5" s="318" t="s">
        <v>45</v>
      </c>
      <c r="B5" s="321" t="s">
        <v>46</v>
      </c>
      <c r="C5" s="215" t="s">
        <v>54</v>
      </c>
      <c r="D5" s="217" t="s">
        <v>45</v>
      </c>
      <c r="E5" s="218"/>
      <c r="F5" s="218"/>
      <c r="G5" s="219"/>
    </row>
    <row r="6" spans="1:7" ht="11.25">
      <c r="A6" s="343"/>
      <c r="B6" s="322"/>
      <c r="C6" s="216"/>
      <c r="D6" s="7" t="s">
        <v>47</v>
      </c>
      <c r="E6" s="7" t="s">
        <v>48</v>
      </c>
      <c r="F6" s="8" t="s">
        <v>0</v>
      </c>
      <c r="G6" s="9" t="s">
        <v>49</v>
      </c>
    </row>
    <row r="7" spans="1:7" ht="15" customHeight="1">
      <c r="A7" s="343"/>
      <c r="B7" s="220" t="s">
        <v>305</v>
      </c>
      <c r="C7" s="10" t="s">
        <v>305</v>
      </c>
      <c r="D7" s="11">
        <v>0</v>
      </c>
      <c r="E7" s="12">
        <v>0</v>
      </c>
      <c r="F7" s="13">
        <f>SUM(D7:E7)</f>
        <v>0</v>
      </c>
      <c r="G7" s="12">
        <v>0</v>
      </c>
    </row>
    <row r="8" spans="1:7" ht="11.25">
      <c r="A8" s="343"/>
      <c r="B8" s="221"/>
      <c r="C8" s="14" t="s">
        <v>306</v>
      </c>
      <c r="D8" s="11">
        <v>348</v>
      </c>
      <c r="E8" s="15">
        <v>188</v>
      </c>
      <c r="F8" s="13">
        <f>SUM(D8:E8)</f>
        <v>536</v>
      </c>
      <c r="G8" s="15">
        <v>0</v>
      </c>
    </row>
    <row r="9" spans="1:7" ht="11.25">
      <c r="A9" s="343"/>
      <c r="B9" s="222"/>
      <c r="C9" s="20" t="s">
        <v>0</v>
      </c>
      <c r="D9" s="17">
        <f>SUM(D7:D8)</f>
        <v>348</v>
      </c>
      <c r="E9" s="17">
        <f>SUM(E7:E8)</f>
        <v>188</v>
      </c>
      <c r="F9" s="17">
        <f>SUM(F7:F8)</f>
        <v>536</v>
      </c>
      <c r="G9" s="17">
        <f>SUM(G7:G8)</f>
        <v>0</v>
      </c>
    </row>
    <row r="10" spans="1:7" ht="15" customHeight="1">
      <c r="A10" s="343"/>
      <c r="B10" s="243" t="s">
        <v>306</v>
      </c>
      <c r="C10" s="10" t="s">
        <v>305</v>
      </c>
      <c r="D10" s="12">
        <v>0</v>
      </c>
      <c r="E10" s="11">
        <v>0</v>
      </c>
      <c r="F10" s="32">
        <f>SUM(D10:E10)</f>
        <v>0</v>
      </c>
      <c r="G10" s="12">
        <v>0</v>
      </c>
    </row>
    <row r="11" spans="1:7" ht="11.25">
      <c r="A11" s="343"/>
      <c r="B11" s="243"/>
      <c r="C11" s="14" t="s">
        <v>306</v>
      </c>
      <c r="D11" s="15">
        <v>317</v>
      </c>
      <c r="E11" s="11">
        <v>165</v>
      </c>
      <c r="F11" s="33">
        <f>SUM(D11:E11)</f>
        <v>482</v>
      </c>
      <c r="G11" s="15">
        <v>3</v>
      </c>
    </row>
    <row r="12" spans="1:7" ht="15" customHeight="1">
      <c r="A12" s="343"/>
      <c r="B12" s="243"/>
      <c r="C12" s="20" t="s">
        <v>0</v>
      </c>
      <c r="D12" s="17">
        <f>SUM(D10:D11)</f>
        <v>317</v>
      </c>
      <c r="E12" s="17">
        <f>SUM(E10:E11)</f>
        <v>165</v>
      </c>
      <c r="F12" s="17">
        <f>SUM(F10:F11)</f>
        <v>482</v>
      </c>
      <c r="G12" s="17">
        <f>SUM(G10:G11)</f>
        <v>3</v>
      </c>
    </row>
    <row r="13" spans="1:7" ht="11.25">
      <c r="A13" s="334"/>
      <c r="B13" s="230" t="s">
        <v>0</v>
      </c>
      <c r="C13" s="231"/>
      <c r="D13" s="17">
        <f>SUM(D12,D9)</f>
        <v>665</v>
      </c>
      <c r="E13" s="17">
        <f>SUM(E12,E9)</f>
        <v>353</v>
      </c>
      <c r="F13" s="17">
        <f>SUM(F12,F9)</f>
        <v>1018</v>
      </c>
      <c r="G13" s="17">
        <f>SUM(G12,G9)</f>
        <v>3</v>
      </c>
    </row>
    <row r="14" spans="1:7" ht="11.25">
      <c r="A14" s="78"/>
      <c r="B14" s="18"/>
      <c r="C14" s="18"/>
      <c r="D14" s="13"/>
      <c r="E14" s="13"/>
      <c r="F14" s="13"/>
      <c r="G14" s="13"/>
    </row>
    <row r="15" spans="1:7" ht="11.25">
      <c r="A15" s="25"/>
      <c r="B15" s="25"/>
      <c r="C15" s="25"/>
      <c r="D15" s="7" t="s">
        <v>47</v>
      </c>
      <c r="E15" s="7" t="s">
        <v>48</v>
      </c>
      <c r="F15" s="8" t="s">
        <v>0</v>
      </c>
      <c r="G15" s="24"/>
    </row>
    <row r="16" spans="1:7" ht="11.25">
      <c r="A16" s="224" t="s">
        <v>299</v>
      </c>
      <c r="B16" s="244"/>
      <c r="C16" s="225"/>
      <c r="D16" s="233">
        <v>0</v>
      </c>
      <c r="E16" s="233">
        <v>0</v>
      </c>
      <c r="F16" s="235">
        <v>0</v>
      </c>
      <c r="G16" s="26"/>
    </row>
    <row r="17" spans="1:7" ht="11.25">
      <c r="A17" s="228" t="s">
        <v>300</v>
      </c>
      <c r="B17" s="232"/>
      <c r="C17" s="229"/>
      <c r="D17" s="234"/>
      <c r="E17" s="234"/>
      <c r="F17" s="236"/>
      <c r="G17" s="27"/>
    </row>
    <row r="18" spans="1:7" ht="11.25">
      <c r="A18" s="23"/>
      <c r="B18" s="23"/>
      <c r="C18" s="23"/>
      <c r="D18" s="23"/>
      <c r="E18" s="23"/>
      <c r="F18" s="6"/>
      <c r="G18" s="27"/>
    </row>
    <row r="19" spans="1:7" ht="11.25">
      <c r="A19" s="223" t="s">
        <v>58</v>
      </c>
      <c r="B19" s="223"/>
      <c r="C19" s="223"/>
      <c r="D19" s="223"/>
      <c r="E19" s="223"/>
      <c r="F19" s="223"/>
      <c r="G19" s="3"/>
    </row>
    <row r="20" spans="1:7" ht="8.25" customHeight="1">
      <c r="A20" s="6"/>
      <c r="B20" s="23"/>
      <c r="C20" s="23"/>
      <c r="D20" s="23"/>
      <c r="E20" s="23"/>
      <c r="F20" s="6"/>
      <c r="G20" s="27"/>
    </row>
    <row r="21" spans="1:7" ht="11.25">
      <c r="A21" s="6"/>
      <c r="B21" s="23"/>
      <c r="C21" s="23"/>
      <c r="D21" s="7" t="s">
        <v>47</v>
      </c>
      <c r="E21" s="7" t="s">
        <v>48</v>
      </c>
      <c r="F21" s="8" t="s">
        <v>0</v>
      </c>
      <c r="G21" s="27"/>
    </row>
    <row r="22" spans="1:7" ht="11.25">
      <c r="A22" s="246" t="s">
        <v>309</v>
      </c>
      <c r="B22" s="247"/>
      <c r="C22" s="248"/>
      <c r="D22" s="29">
        <v>336</v>
      </c>
      <c r="E22" s="29">
        <v>189</v>
      </c>
      <c r="F22" s="17">
        <f>SUM(D22:E22)</f>
        <v>525</v>
      </c>
      <c r="G22" s="27"/>
    </row>
    <row r="23" spans="1:7" ht="11.25">
      <c r="A23" s="243" t="s">
        <v>320</v>
      </c>
      <c r="B23" s="243"/>
      <c r="C23" s="243"/>
      <c r="D23" s="243"/>
      <c r="E23" s="243"/>
      <c r="F23" s="243"/>
      <c r="G23" s="27"/>
    </row>
    <row r="24" spans="1:7" ht="11.25">
      <c r="A24" s="30"/>
      <c r="B24" s="31"/>
      <c r="C24" s="31"/>
      <c r="D24" s="27"/>
      <c r="E24" s="27"/>
      <c r="F24" s="27"/>
      <c r="G24" s="27"/>
    </row>
    <row r="25" spans="1:7" ht="11.25">
      <c r="A25" s="223" t="s">
        <v>59</v>
      </c>
      <c r="B25" s="223"/>
      <c r="C25" s="223"/>
      <c r="D25" s="223"/>
      <c r="E25" s="223"/>
      <c r="F25" s="223"/>
      <c r="G25" s="3"/>
    </row>
    <row r="26" spans="1:7" ht="8.25" customHeight="1">
      <c r="A26" s="3"/>
      <c r="B26" s="23"/>
      <c r="C26" s="23"/>
      <c r="D26" s="6"/>
      <c r="E26" s="4"/>
      <c r="F26" s="4"/>
      <c r="G26" s="27"/>
    </row>
    <row r="27" spans="1:7" ht="11.25">
      <c r="A27" s="23"/>
      <c r="B27" s="23"/>
      <c r="C27" s="7" t="s">
        <v>54</v>
      </c>
      <c r="D27" s="7" t="s">
        <v>47</v>
      </c>
      <c r="E27" s="7" t="s">
        <v>48</v>
      </c>
      <c r="F27" s="8" t="s">
        <v>0</v>
      </c>
      <c r="G27" s="27"/>
    </row>
    <row r="28" spans="1:7" ht="11.25">
      <c r="A28" s="251" t="s">
        <v>289</v>
      </c>
      <c r="B28" s="252"/>
      <c r="C28" s="30" t="s">
        <v>305</v>
      </c>
      <c r="D28" s="12">
        <v>44</v>
      </c>
      <c r="E28" s="11">
        <v>31</v>
      </c>
      <c r="F28" s="32">
        <f>SUM(D28:E28)</f>
        <v>75</v>
      </c>
      <c r="G28" s="27"/>
    </row>
    <row r="29" spans="1:7" ht="11.25">
      <c r="A29" s="253"/>
      <c r="B29" s="254"/>
      <c r="C29" s="30" t="s">
        <v>306</v>
      </c>
      <c r="D29" s="15">
        <v>276</v>
      </c>
      <c r="E29" s="11">
        <v>122</v>
      </c>
      <c r="F29" s="33">
        <f>SUM(D29:E29)</f>
        <v>398</v>
      </c>
      <c r="G29" s="27"/>
    </row>
    <row r="30" spans="1:7" ht="11.25">
      <c r="A30" s="255"/>
      <c r="B30" s="256"/>
      <c r="C30" s="20" t="s">
        <v>0</v>
      </c>
      <c r="D30" s="17">
        <f>SUM(D28:D29)</f>
        <v>320</v>
      </c>
      <c r="E30" s="17">
        <f>SUM(E28:E29)</f>
        <v>153</v>
      </c>
      <c r="F30" s="17">
        <f>SUM(F28:F29)</f>
        <v>473</v>
      </c>
      <c r="G30" s="27"/>
    </row>
    <row r="31" spans="1:7" ht="11.25">
      <c r="A31" s="251" t="s">
        <v>290</v>
      </c>
      <c r="B31" s="252"/>
      <c r="C31" s="30" t="s">
        <v>305</v>
      </c>
      <c r="D31" s="12">
        <v>44</v>
      </c>
      <c r="E31" s="11">
        <v>31</v>
      </c>
      <c r="F31" s="32">
        <f>SUM(D31:E31)</f>
        <v>75</v>
      </c>
      <c r="G31" s="23"/>
    </row>
    <row r="32" spans="1:7" ht="11.25">
      <c r="A32" s="253"/>
      <c r="B32" s="254"/>
      <c r="C32" s="30" t="s">
        <v>306</v>
      </c>
      <c r="D32" s="15">
        <v>276</v>
      </c>
      <c r="E32" s="11">
        <v>122</v>
      </c>
      <c r="F32" s="33">
        <f>SUM(D32:E32)</f>
        <v>398</v>
      </c>
      <c r="G32" s="23"/>
    </row>
    <row r="33" spans="1:7" ht="11.25">
      <c r="A33" s="255"/>
      <c r="B33" s="256"/>
      <c r="C33" s="20" t="s">
        <v>0</v>
      </c>
      <c r="D33" s="17">
        <f>SUM(D31:D32)</f>
        <v>320</v>
      </c>
      <c r="E33" s="17">
        <f>SUM(E31:E32)</f>
        <v>153</v>
      </c>
      <c r="F33" s="17">
        <f>SUM(F31:F32)</f>
        <v>473</v>
      </c>
      <c r="G33" s="23"/>
    </row>
    <row r="34" spans="1:7" ht="12.75" customHeight="1">
      <c r="A34" s="224" t="s">
        <v>291</v>
      </c>
      <c r="B34" s="225"/>
      <c r="C34" s="30" t="s">
        <v>305</v>
      </c>
      <c r="D34" s="12">
        <v>0</v>
      </c>
      <c r="E34" s="12">
        <v>0</v>
      </c>
      <c r="F34" s="32">
        <f>SUM(D34:E34)</f>
        <v>0</v>
      </c>
      <c r="G34" s="23"/>
    </row>
    <row r="35" spans="1:7" ht="12.75" customHeight="1">
      <c r="A35" s="226"/>
      <c r="B35" s="227"/>
      <c r="C35" s="30" t="s">
        <v>306</v>
      </c>
      <c r="D35" s="15">
        <v>0</v>
      </c>
      <c r="E35" s="15">
        <v>0</v>
      </c>
      <c r="F35" s="33">
        <f>SUM(D35:E35)</f>
        <v>0</v>
      </c>
      <c r="G35" s="23"/>
    </row>
    <row r="36" spans="1:7" ht="12.75" customHeight="1">
      <c r="A36" s="228"/>
      <c r="B36" s="229"/>
      <c r="C36" s="20" t="s">
        <v>0</v>
      </c>
      <c r="D36" s="17">
        <f>SUM(D34:D35)</f>
        <v>0</v>
      </c>
      <c r="E36" s="17">
        <f>SUM(E34:E35)</f>
        <v>0</v>
      </c>
      <c r="F36" s="17">
        <f>SUM(F34:F35)</f>
        <v>0</v>
      </c>
      <c r="G36" s="23"/>
    </row>
    <row r="37" spans="1:7" ht="12.75" customHeight="1">
      <c r="A37" s="224" t="s">
        <v>292</v>
      </c>
      <c r="B37" s="225"/>
      <c r="C37" s="30" t="s">
        <v>305</v>
      </c>
      <c r="D37" s="12">
        <v>0</v>
      </c>
      <c r="E37" s="11">
        <v>0</v>
      </c>
      <c r="F37" s="32">
        <f>SUM(D37:E37)</f>
        <v>0</v>
      </c>
      <c r="G37" s="34"/>
    </row>
    <row r="38" spans="1:7" ht="12.75" customHeight="1">
      <c r="A38" s="226"/>
      <c r="B38" s="227"/>
      <c r="C38" s="30" t="s">
        <v>306</v>
      </c>
      <c r="D38" s="15">
        <v>0</v>
      </c>
      <c r="E38" s="11">
        <v>0</v>
      </c>
      <c r="F38" s="33">
        <f>SUM(D38:E38)</f>
        <v>0</v>
      </c>
      <c r="G38" s="34"/>
    </row>
    <row r="39" spans="1:7" ht="12.75" customHeight="1">
      <c r="A39" s="228"/>
      <c r="B39" s="229"/>
      <c r="C39" s="20" t="s">
        <v>0</v>
      </c>
      <c r="D39" s="17">
        <f>SUM(D37:D38)</f>
        <v>0</v>
      </c>
      <c r="E39" s="17">
        <f>SUM(E37:E38)</f>
        <v>0</v>
      </c>
      <c r="F39" s="17">
        <f>SUM(F37:F38)</f>
        <v>0</v>
      </c>
      <c r="G39" s="34"/>
    </row>
    <row r="40" spans="1:7" ht="11.25">
      <c r="A40" s="27"/>
      <c r="B40" s="27"/>
      <c r="C40" s="27"/>
      <c r="D40" s="35"/>
      <c r="E40" s="35"/>
      <c r="F40" s="35"/>
      <c r="G40" s="23"/>
    </row>
    <row r="41" spans="1:7" ht="11.25">
      <c r="A41" s="223" t="s">
        <v>119</v>
      </c>
      <c r="B41" s="223"/>
      <c r="C41" s="223"/>
      <c r="D41" s="223"/>
      <c r="E41" s="223"/>
      <c r="F41" s="223"/>
      <c r="G41" s="3"/>
    </row>
    <row r="42" spans="1:7" ht="8.25" customHeight="1">
      <c r="A42" s="3"/>
      <c r="B42" s="23"/>
      <c r="C42" s="23"/>
      <c r="D42" s="23"/>
      <c r="E42" s="23"/>
      <c r="F42" s="23"/>
      <c r="G42" s="23"/>
    </row>
    <row r="43" spans="1:7" ht="11.25">
      <c r="A43" s="25"/>
      <c r="B43" s="25"/>
      <c r="C43" s="25"/>
      <c r="D43" s="7" t="s">
        <v>47</v>
      </c>
      <c r="E43" s="7" t="s">
        <v>48</v>
      </c>
      <c r="F43" s="8" t="s">
        <v>0</v>
      </c>
      <c r="G43" s="23"/>
    </row>
    <row r="44" spans="1:7" ht="27" customHeight="1">
      <c r="A44" s="224" t="s">
        <v>65</v>
      </c>
      <c r="B44" s="244"/>
      <c r="C44" s="225"/>
      <c r="D44" s="36">
        <v>753</v>
      </c>
      <c r="E44" s="36">
        <v>435</v>
      </c>
      <c r="F44" s="37">
        <f>SUM(D44:E44)</f>
        <v>1188</v>
      </c>
      <c r="G44" s="23"/>
    </row>
    <row r="45" spans="1:7" ht="12.75" customHeight="1">
      <c r="A45" s="228" t="s">
        <v>120</v>
      </c>
      <c r="B45" s="232"/>
      <c r="C45" s="229"/>
      <c r="D45" s="38">
        <v>291</v>
      </c>
      <c r="E45" s="38">
        <v>167</v>
      </c>
      <c r="F45" s="39">
        <f>SUM(D45:E45)</f>
        <v>458</v>
      </c>
      <c r="G45" s="23"/>
    </row>
    <row r="46" spans="1:7" ht="11.25">
      <c r="A46" s="27" t="s">
        <v>66</v>
      </c>
      <c r="B46" s="27"/>
      <c r="C46" s="27"/>
      <c r="D46" s="27"/>
      <c r="E46" s="27"/>
      <c r="F46" s="23"/>
      <c r="G46" s="23"/>
    </row>
    <row r="47" spans="1:7" ht="11.25">
      <c r="A47" s="27"/>
      <c r="B47" s="27"/>
      <c r="C47" s="27"/>
      <c r="D47" s="27"/>
      <c r="E47" s="27"/>
      <c r="F47" s="23"/>
      <c r="G47" s="23"/>
    </row>
    <row r="48" spans="1:7" ht="11.25">
      <c r="A48" s="223" t="s">
        <v>60</v>
      </c>
      <c r="B48" s="223"/>
      <c r="C48" s="223"/>
      <c r="D48" s="223"/>
      <c r="E48" s="223"/>
      <c r="F48" s="223"/>
      <c r="G48" s="3"/>
    </row>
    <row r="49" spans="1:7" ht="8.25" customHeight="1">
      <c r="A49" s="40"/>
      <c r="B49" s="6"/>
      <c r="C49" s="6"/>
      <c r="D49" s="4"/>
      <c r="F49" s="23"/>
      <c r="G49" s="23"/>
    </row>
    <row r="50" spans="1:7" ht="11.25">
      <c r="A50" s="85" t="s">
        <v>51</v>
      </c>
      <c r="B50" s="85" t="s">
        <v>52</v>
      </c>
      <c r="C50" s="257" t="s">
        <v>53</v>
      </c>
      <c r="D50" s="258"/>
      <c r="E50" s="239" t="s">
        <v>0</v>
      </c>
      <c r="F50" s="240"/>
      <c r="G50" s="23"/>
    </row>
    <row r="51" spans="1:7" ht="11.25">
      <c r="A51" s="86">
        <v>29</v>
      </c>
      <c r="B51" s="86">
        <v>0</v>
      </c>
      <c r="C51" s="237">
        <v>0</v>
      </c>
      <c r="D51" s="238"/>
      <c r="E51" s="241">
        <f>SUM(A51:D51)</f>
        <v>29</v>
      </c>
      <c r="F51" s="242"/>
      <c r="G51" s="23"/>
    </row>
  </sheetData>
  <sheetProtection/>
  <mergeCells count="30">
    <mergeCell ref="A25:F25"/>
    <mergeCell ref="A28:B30"/>
    <mergeCell ref="A31:B33"/>
    <mergeCell ref="A34:B36"/>
    <mergeCell ref="A37:B39"/>
    <mergeCell ref="C51:D51"/>
    <mergeCell ref="E51:F51"/>
    <mergeCell ref="A41:F41"/>
    <mergeCell ref="A44:C44"/>
    <mergeCell ref="A45:C45"/>
    <mergeCell ref="A19:F19"/>
    <mergeCell ref="A48:F48"/>
    <mergeCell ref="A23:F23"/>
    <mergeCell ref="C50:D50"/>
    <mergeCell ref="E50:F50"/>
    <mergeCell ref="A3:F3"/>
    <mergeCell ref="A5:A13"/>
    <mergeCell ref="B5:B6"/>
    <mergeCell ref="C5:C6"/>
    <mergeCell ref="A16:C16"/>
    <mergeCell ref="A1:H1"/>
    <mergeCell ref="A22:C22"/>
    <mergeCell ref="E16:E17"/>
    <mergeCell ref="F16:F17"/>
    <mergeCell ref="A17:C17"/>
    <mergeCell ref="D16:D17"/>
    <mergeCell ref="D5:G5"/>
    <mergeCell ref="B7:B9"/>
    <mergeCell ref="B10:B12"/>
    <mergeCell ref="B13:C13"/>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9 F30:F36" formula="1"/>
  </ignoredErrors>
</worksheet>
</file>

<file path=xl/worksheets/sheet61.xml><?xml version="1.0" encoding="utf-8"?>
<worksheet xmlns="http://schemas.openxmlformats.org/spreadsheetml/2006/main" xmlns:r="http://schemas.openxmlformats.org/officeDocument/2006/relationships">
  <dimension ref="A1:O46"/>
  <sheetViews>
    <sheetView showGridLines="0" zoomScalePageLayoutView="0" workbookViewId="0" topLeftCell="A1">
      <selection activeCell="A1" sqref="A1:I1"/>
    </sheetView>
  </sheetViews>
  <sheetFormatPr defaultColWidth="11.421875" defaultRowHeight="12.75"/>
  <cols>
    <col min="1" max="1" width="31.28125" style="2" customWidth="1"/>
    <col min="2" max="2" width="10.8515625" style="2" customWidth="1"/>
    <col min="3" max="3" width="9.421875" style="2" customWidth="1"/>
    <col min="4" max="4" width="9.7109375" style="2" customWidth="1"/>
    <col min="5" max="5" width="11.421875" style="2" customWidth="1"/>
    <col min="6" max="6" width="9.00390625" style="2" customWidth="1"/>
    <col min="7" max="7" width="8.140625" style="2" customWidth="1"/>
    <col min="8" max="8" width="7.7109375" style="2" customWidth="1"/>
    <col min="9" max="9" width="3.140625" style="2" customWidth="1"/>
    <col min="10" max="16384" width="11.421875" style="2" customWidth="1"/>
  </cols>
  <sheetData>
    <row r="1" spans="1:9" ht="11.25">
      <c r="A1" s="214" t="s">
        <v>234</v>
      </c>
      <c r="B1" s="214"/>
      <c r="C1" s="214"/>
      <c r="D1" s="214"/>
      <c r="E1" s="214"/>
      <c r="F1" s="214"/>
      <c r="G1" s="214"/>
      <c r="H1" s="214"/>
      <c r="I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64">
        <v>10.3</v>
      </c>
      <c r="C12" s="56">
        <v>0</v>
      </c>
      <c r="D12" s="56">
        <v>12.3</v>
      </c>
      <c r="E12" s="56">
        <v>69.9</v>
      </c>
      <c r="F12" s="56">
        <v>7.5</v>
      </c>
      <c r="G12" s="56">
        <v>0</v>
      </c>
      <c r="H12" s="59">
        <f>SUM(B12:G12)</f>
        <v>100</v>
      </c>
    </row>
    <row r="13" spans="1:8" ht="11.25">
      <c r="A13" s="65" t="s">
        <v>21</v>
      </c>
      <c r="B13" s="64"/>
      <c r="C13" s="58"/>
      <c r="D13" s="58"/>
      <c r="E13" s="58"/>
      <c r="F13" s="58"/>
      <c r="G13" s="66"/>
      <c r="H13" s="67">
        <v>522</v>
      </c>
    </row>
    <row r="14" spans="1:8" ht="11.25">
      <c r="A14" s="63" t="s">
        <v>63</v>
      </c>
      <c r="B14" s="56">
        <v>9.3</v>
      </c>
      <c r="C14" s="56">
        <v>0</v>
      </c>
      <c r="D14" s="56">
        <v>13.9</v>
      </c>
      <c r="E14" s="56">
        <v>70.3</v>
      </c>
      <c r="F14" s="56">
        <v>6.5</v>
      </c>
      <c r="G14" s="50">
        <v>0</v>
      </c>
      <c r="H14" s="59">
        <f>SUM(B14:G14)</f>
        <v>100</v>
      </c>
    </row>
    <row r="15" spans="1:8" ht="11.25">
      <c r="A15" s="65" t="s">
        <v>21</v>
      </c>
      <c r="B15" s="58"/>
      <c r="C15" s="58"/>
      <c r="D15" s="58"/>
      <c r="E15" s="58"/>
      <c r="F15" s="58"/>
      <c r="G15" s="66"/>
      <c r="H15" s="67">
        <v>1021</v>
      </c>
    </row>
    <row r="16" spans="1:8" ht="11.25">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8" ht="32.25" customHeight="1">
      <c r="A19" s="42" t="s">
        <v>15</v>
      </c>
      <c r="B19" s="307" t="s">
        <v>311</v>
      </c>
      <c r="C19" s="308"/>
      <c r="D19" s="307" t="s">
        <v>63</v>
      </c>
      <c r="E19" s="308"/>
      <c r="F19" s="64"/>
      <c r="G19" s="68"/>
      <c r="H19" s="69"/>
    </row>
    <row r="20" spans="1:8" ht="11.25">
      <c r="A20" s="73" t="s">
        <v>22</v>
      </c>
      <c r="B20" s="272">
        <v>0</v>
      </c>
      <c r="C20" s="273"/>
      <c r="D20" s="272">
        <v>0</v>
      </c>
      <c r="E20" s="273"/>
      <c r="F20" s="64"/>
      <c r="G20" s="68"/>
      <c r="H20" s="69"/>
    </row>
    <row r="21" spans="1:8" ht="11.25">
      <c r="A21" s="74" t="s">
        <v>23</v>
      </c>
      <c r="B21" s="259">
        <v>0</v>
      </c>
      <c r="C21" s="260"/>
      <c r="D21" s="259">
        <v>0</v>
      </c>
      <c r="E21" s="260"/>
      <c r="F21" s="64"/>
      <c r="G21" s="68"/>
      <c r="H21" s="69"/>
    </row>
    <row r="22" spans="1:8" ht="11.25">
      <c r="A22" s="74" t="s">
        <v>24</v>
      </c>
      <c r="B22" s="259">
        <v>5.9</v>
      </c>
      <c r="C22" s="260"/>
      <c r="D22" s="259">
        <v>3.4</v>
      </c>
      <c r="E22" s="260"/>
      <c r="F22" s="64"/>
      <c r="G22" s="68"/>
      <c r="H22" s="69"/>
    </row>
    <row r="23" spans="1:8" ht="11.25">
      <c r="A23" s="74" t="s">
        <v>25</v>
      </c>
      <c r="B23" s="259">
        <v>42</v>
      </c>
      <c r="C23" s="260"/>
      <c r="D23" s="259">
        <v>40.1</v>
      </c>
      <c r="E23" s="260"/>
      <c r="F23" s="64"/>
      <c r="G23" s="68"/>
      <c r="H23" s="69"/>
    </row>
    <row r="24" spans="1:8" ht="11.25">
      <c r="A24" s="74" t="s">
        <v>26</v>
      </c>
      <c r="B24" s="259">
        <v>30.8</v>
      </c>
      <c r="C24" s="260"/>
      <c r="D24" s="259">
        <v>33.9</v>
      </c>
      <c r="E24" s="260"/>
      <c r="F24" s="64"/>
      <c r="G24" s="68"/>
      <c r="H24" s="69"/>
    </row>
    <row r="25" spans="1:8" ht="11.25">
      <c r="A25" s="74" t="s">
        <v>27</v>
      </c>
      <c r="B25" s="259">
        <v>14.4</v>
      </c>
      <c r="C25" s="260"/>
      <c r="D25" s="259">
        <v>15.4</v>
      </c>
      <c r="E25" s="260"/>
      <c r="F25" s="64"/>
      <c r="G25" s="68"/>
      <c r="H25" s="69"/>
    </row>
    <row r="26" spans="1:8" ht="11.25">
      <c r="A26" s="74" t="s">
        <v>28</v>
      </c>
      <c r="B26" s="259">
        <v>4.6</v>
      </c>
      <c r="C26" s="260"/>
      <c r="D26" s="259">
        <v>5.2</v>
      </c>
      <c r="E26" s="260"/>
      <c r="F26" s="64"/>
      <c r="G26" s="68"/>
      <c r="H26" s="69"/>
    </row>
    <row r="27" spans="1:8" ht="11.25">
      <c r="A27" s="74" t="s">
        <v>29</v>
      </c>
      <c r="B27" s="259">
        <v>1.1</v>
      </c>
      <c r="C27" s="260"/>
      <c r="D27" s="259">
        <v>1.3</v>
      </c>
      <c r="E27" s="260"/>
      <c r="F27" s="64"/>
      <c r="G27" s="68"/>
      <c r="H27" s="69"/>
    </row>
    <row r="28" spans="1:8" ht="11.25">
      <c r="A28" s="74" t="s">
        <v>30</v>
      </c>
      <c r="B28" s="259">
        <v>0.4</v>
      </c>
      <c r="C28" s="260"/>
      <c r="D28" s="259">
        <v>0.3</v>
      </c>
      <c r="E28" s="260"/>
      <c r="F28" s="64"/>
      <c r="G28" s="68"/>
      <c r="H28" s="69"/>
    </row>
    <row r="29" spans="1:8" ht="11.25">
      <c r="A29" s="75" t="s">
        <v>1</v>
      </c>
      <c r="B29" s="274">
        <v>0.8</v>
      </c>
      <c r="C29" s="275"/>
      <c r="D29" s="274">
        <v>0.5</v>
      </c>
      <c r="E29" s="275"/>
      <c r="F29" s="64"/>
      <c r="G29" s="68"/>
      <c r="H29" s="69"/>
    </row>
    <row r="30" spans="1:8" ht="11.25">
      <c r="A30" s="63" t="s">
        <v>0</v>
      </c>
      <c r="B30" s="266">
        <f>SUM(B20:B29)</f>
        <v>100</v>
      </c>
      <c r="C30" s="267"/>
      <c r="D30" s="266">
        <f>SUM(D20:D29)</f>
        <v>100.10000000000001</v>
      </c>
      <c r="E30" s="267"/>
      <c r="F30" s="64"/>
      <c r="G30" s="68"/>
      <c r="H30" s="69"/>
    </row>
    <row r="31" spans="1:8" ht="11.25">
      <c r="A31" s="65" t="s">
        <v>21</v>
      </c>
      <c r="B31" s="261">
        <v>522</v>
      </c>
      <c r="C31" s="262"/>
      <c r="D31" s="261">
        <v>1021</v>
      </c>
      <c r="E31" s="262"/>
      <c r="F31" s="64"/>
      <c r="G31" s="68"/>
      <c r="H31" s="69"/>
    </row>
    <row r="32" spans="1:8" ht="16.5" customHeight="1">
      <c r="A32" s="54"/>
      <c r="B32" s="64"/>
      <c r="C32" s="64"/>
      <c r="D32" s="64"/>
      <c r="E32" s="64"/>
      <c r="F32" s="64"/>
      <c r="G32" s="68"/>
      <c r="H32" s="69"/>
    </row>
    <row r="33" spans="1:15" ht="12.75" customHeight="1">
      <c r="A33" s="223" t="s">
        <v>81</v>
      </c>
      <c r="B33" s="223"/>
      <c r="C33" s="223"/>
      <c r="D33" s="223"/>
      <c r="E33" s="223"/>
      <c r="F33" s="223"/>
      <c r="G33" s="223"/>
      <c r="H33" s="223"/>
      <c r="I33" s="72"/>
      <c r="J33" s="72"/>
      <c r="K33" s="72"/>
      <c r="L33" s="72"/>
      <c r="M33" s="72"/>
      <c r="N33" s="72"/>
      <c r="O33" s="72"/>
    </row>
    <row r="34" ht="8.25" customHeight="1"/>
    <row r="35" spans="2:5" ht="18" customHeight="1">
      <c r="B35" s="307" t="s">
        <v>312</v>
      </c>
      <c r="C35" s="308"/>
      <c r="D35" s="307" t="s">
        <v>313</v>
      </c>
      <c r="E35" s="308"/>
    </row>
    <row r="36" spans="1:5" ht="18.75" customHeight="1">
      <c r="A36" s="73" t="s">
        <v>68</v>
      </c>
      <c r="B36" s="278">
        <v>9</v>
      </c>
      <c r="C36" s="279"/>
      <c r="D36" s="278">
        <v>3</v>
      </c>
      <c r="E36" s="279"/>
    </row>
    <row r="37" spans="1:5" ht="41.25" customHeight="1">
      <c r="A37" s="74" t="s">
        <v>69</v>
      </c>
      <c r="B37" s="276">
        <v>2</v>
      </c>
      <c r="C37" s="277"/>
      <c r="D37" s="276">
        <v>4</v>
      </c>
      <c r="E37" s="277"/>
    </row>
    <row r="38" spans="1:5" ht="21.75" customHeight="1">
      <c r="A38" s="74" t="s">
        <v>75</v>
      </c>
      <c r="B38" s="276">
        <v>1</v>
      </c>
      <c r="C38" s="277"/>
      <c r="D38" s="276">
        <v>0</v>
      </c>
      <c r="E38" s="277"/>
    </row>
    <row r="39" spans="1:5" ht="14.25" customHeight="1">
      <c r="A39" s="74" t="s">
        <v>70</v>
      </c>
      <c r="B39" s="276">
        <v>20</v>
      </c>
      <c r="C39" s="277"/>
      <c r="D39" s="276">
        <v>27</v>
      </c>
      <c r="E39" s="277"/>
    </row>
    <row r="40" spans="1:5" ht="29.25" customHeight="1">
      <c r="A40" s="74" t="s">
        <v>72</v>
      </c>
      <c r="B40" s="276">
        <v>83</v>
      </c>
      <c r="C40" s="277"/>
      <c r="D40" s="276">
        <v>72</v>
      </c>
      <c r="E40" s="277"/>
    </row>
    <row r="41" spans="1:5" ht="16.5" customHeight="1">
      <c r="A41" s="74" t="s">
        <v>31</v>
      </c>
      <c r="B41" s="276">
        <v>0</v>
      </c>
      <c r="C41" s="277"/>
      <c r="D41" s="276">
        <v>0</v>
      </c>
      <c r="E41" s="277"/>
    </row>
    <row r="42" spans="1:5" ht="31.5" customHeight="1">
      <c r="A42" s="74" t="s">
        <v>71</v>
      </c>
      <c r="B42" s="276">
        <v>31</v>
      </c>
      <c r="C42" s="277"/>
      <c r="D42" s="276">
        <v>26</v>
      </c>
      <c r="E42" s="277"/>
    </row>
    <row r="43" spans="1:5" ht="27" customHeight="1">
      <c r="A43" s="74" t="s">
        <v>73</v>
      </c>
      <c r="B43" s="276">
        <v>321</v>
      </c>
      <c r="C43" s="277"/>
      <c r="D43" s="276">
        <v>317</v>
      </c>
      <c r="E43" s="277"/>
    </row>
    <row r="44" spans="1:5" ht="30.75" customHeight="1">
      <c r="A44" s="74" t="s">
        <v>76</v>
      </c>
      <c r="B44" s="276">
        <v>3</v>
      </c>
      <c r="C44" s="277"/>
      <c r="D44" s="276">
        <v>5</v>
      </c>
      <c r="E44" s="277"/>
    </row>
    <row r="45" spans="1:5" ht="30" customHeight="1">
      <c r="A45" s="74" t="s">
        <v>74</v>
      </c>
      <c r="B45" s="276">
        <v>14</v>
      </c>
      <c r="C45" s="277"/>
      <c r="D45" s="276">
        <v>9</v>
      </c>
      <c r="E45" s="277"/>
    </row>
    <row r="46" spans="1:5" ht="16.5" customHeight="1">
      <c r="A46" s="75" t="s">
        <v>67</v>
      </c>
      <c r="B46" s="280">
        <v>54</v>
      </c>
      <c r="C46" s="281"/>
      <c r="D46" s="280">
        <v>42</v>
      </c>
      <c r="E46" s="281"/>
    </row>
  </sheetData>
  <sheetProtection/>
  <mergeCells count="61">
    <mergeCell ref="B45:C45"/>
    <mergeCell ref="D45:E45"/>
    <mergeCell ref="B46:C46"/>
    <mergeCell ref="D46:E46"/>
    <mergeCell ref="B43:C43"/>
    <mergeCell ref="D43:E43"/>
    <mergeCell ref="B44:C44"/>
    <mergeCell ref="D44:E44"/>
    <mergeCell ref="B41:C41"/>
    <mergeCell ref="D41:E41"/>
    <mergeCell ref="B42:C42"/>
    <mergeCell ref="D42:E42"/>
    <mergeCell ref="B39:C39"/>
    <mergeCell ref="D39:E39"/>
    <mergeCell ref="B40:C40"/>
    <mergeCell ref="D40:E40"/>
    <mergeCell ref="B36:C36"/>
    <mergeCell ref="D36:E36"/>
    <mergeCell ref="B38:C38"/>
    <mergeCell ref="D38:E38"/>
    <mergeCell ref="B31:C31"/>
    <mergeCell ref="D31:E31"/>
    <mergeCell ref="A33:H33"/>
    <mergeCell ref="B35:C35"/>
    <mergeCell ref="D35:E35"/>
    <mergeCell ref="D37:E37"/>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A17:H17"/>
    <mergeCell ref="B19:C19"/>
    <mergeCell ref="D19:E19"/>
    <mergeCell ref="B20:C20"/>
    <mergeCell ref="D20:E20"/>
    <mergeCell ref="B21:C21"/>
    <mergeCell ref="D21:E21"/>
    <mergeCell ref="A1:I1"/>
    <mergeCell ref="B37:C37"/>
    <mergeCell ref="A3:H3"/>
    <mergeCell ref="B5:B11"/>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H1"/>
    </sheetView>
  </sheetViews>
  <sheetFormatPr defaultColWidth="11.421875" defaultRowHeight="12.75"/>
  <cols>
    <col min="1" max="1" width="15.421875" style="2" customWidth="1"/>
    <col min="2" max="2" width="11.421875" style="2" customWidth="1"/>
    <col min="3" max="3" width="13.28125" style="2" customWidth="1"/>
    <col min="4" max="7" width="13.7109375" style="2" customWidth="1"/>
    <col min="8" max="8" width="4.00390625" style="2" customWidth="1"/>
    <col min="9" max="16384" width="11.421875" style="2" customWidth="1"/>
  </cols>
  <sheetData>
    <row r="1" spans="1:9" ht="11.25">
      <c r="A1" s="214" t="s">
        <v>234</v>
      </c>
      <c r="B1" s="214"/>
      <c r="C1" s="214"/>
      <c r="D1" s="214"/>
      <c r="E1" s="214"/>
      <c r="F1" s="214"/>
      <c r="G1" s="214"/>
      <c r="H1" s="214"/>
      <c r="I1" s="151"/>
    </row>
    <row r="3" spans="1:7" ht="12.75" customHeight="1">
      <c r="A3" s="223" t="s">
        <v>82</v>
      </c>
      <c r="B3" s="223"/>
      <c r="C3" s="223"/>
      <c r="D3" s="223"/>
      <c r="E3" s="223"/>
      <c r="F3" s="223"/>
      <c r="G3" s="223"/>
    </row>
    <row r="4" spans="1:7" ht="8.25" customHeight="1">
      <c r="A4" s="53"/>
      <c r="B4" s="53"/>
      <c r="C4" s="53"/>
      <c r="D4" s="53"/>
      <c r="E4" s="53"/>
      <c r="F4" s="53"/>
      <c r="G4" s="53"/>
    </row>
    <row r="5" spans="1:7" ht="19.5" customHeight="1">
      <c r="A5" s="297"/>
      <c r="B5" s="297"/>
      <c r="C5" s="297"/>
      <c r="D5" s="307" t="s">
        <v>311</v>
      </c>
      <c r="E5" s="308"/>
      <c r="F5" s="307" t="s">
        <v>63</v>
      </c>
      <c r="G5" s="308"/>
    </row>
    <row r="6" spans="1:7" ht="16.5" customHeight="1">
      <c r="A6" s="224" t="s">
        <v>77</v>
      </c>
      <c r="B6" s="244"/>
      <c r="C6" s="225"/>
      <c r="D6" s="265">
        <v>0.2</v>
      </c>
      <c r="E6" s="265"/>
      <c r="F6" s="272">
        <v>0.1</v>
      </c>
      <c r="G6" s="273"/>
    </row>
    <row r="7" spans="1:7" ht="16.5" customHeight="1">
      <c r="A7" s="226" t="s">
        <v>83</v>
      </c>
      <c r="B7" s="295"/>
      <c r="C7" s="227"/>
      <c r="D7" s="265">
        <v>92.7</v>
      </c>
      <c r="E7" s="265"/>
      <c r="F7" s="259">
        <v>92.4</v>
      </c>
      <c r="G7" s="260"/>
    </row>
    <row r="8" spans="1:7" ht="16.5" customHeight="1">
      <c r="A8" s="226" t="s">
        <v>9</v>
      </c>
      <c r="B8" s="295"/>
      <c r="C8" s="227"/>
      <c r="D8" s="265">
        <v>4.2</v>
      </c>
      <c r="E8" s="265"/>
      <c r="F8" s="259">
        <v>3.1</v>
      </c>
      <c r="G8" s="260"/>
    </row>
    <row r="9" spans="1:7" ht="16.5" customHeight="1">
      <c r="A9" s="226" t="s">
        <v>10</v>
      </c>
      <c r="B9" s="295"/>
      <c r="C9" s="227"/>
      <c r="D9" s="265">
        <v>1.1</v>
      </c>
      <c r="E9" s="265"/>
      <c r="F9" s="259">
        <v>1.1</v>
      </c>
      <c r="G9" s="260"/>
    </row>
    <row r="10" spans="1:7" ht="16.5" customHeight="1">
      <c r="A10" s="226" t="s">
        <v>78</v>
      </c>
      <c r="B10" s="295"/>
      <c r="C10" s="227"/>
      <c r="D10" s="265">
        <v>0.2</v>
      </c>
      <c r="E10" s="265"/>
      <c r="F10" s="259">
        <v>0.1</v>
      </c>
      <c r="G10" s="260"/>
    </row>
    <row r="11" spans="1:7" ht="16.5" customHeight="1">
      <c r="A11" s="226" t="s">
        <v>79</v>
      </c>
      <c r="B11" s="295"/>
      <c r="C11" s="227"/>
      <c r="D11" s="265">
        <v>0.4</v>
      </c>
      <c r="E11" s="265"/>
      <c r="F11" s="259">
        <v>0.4</v>
      </c>
      <c r="G11" s="260"/>
    </row>
    <row r="12" spans="1:7" ht="16.5" customHeight="1">
      <c r="A12" s="226" t="s">
        <v>11</v>
      </c>
      <c r="B12" s="295"/>
      <c r="C12" s="227"/>
      <c r="D12" s="265">
        <v>0</v>
      </c>
      <c r="E12" s="265"/>
      <c r="F12" s="259">
        <v>0</v>
      </c>
      <c r="G12" s="260"/>
    </row>
    <row r="13" spans="1:7" ht="16.5" customHeight="1">
      <c r="A13" s="226" t="s">
        <v>80</v>
      </c>
      <c r="B13" s="295"/>
      <c r="C13" s="227"/>
      <c r="D13" s="265">
        <v>0.2</v>
      </c>
      <c r="E13" s="265"/>
      <c r="F13" s="259">
        <v>0.4</v>
      </c>
      <c r="G13" s="260"/>
    </row>
    <row r="14" spans="1:7" ht="16.5" customHeight="1">
      <c r="A14" s="228" t="s">
        <v>1</v>
      </c>
      <c r="B14" s="232"/>
      <c r="C14" s="229"/>
      <c r="D14" s="265">
        <v>1</v>
      </c>
      <c r="E14" s="265"/>
      <c r="F14" s="274">
        <v>2.4</v>
      </c>
      <c r="G14" s="275"/>
    </row>
    <row r="15" spans="1:7" ht="15.75" customHeight="1">
      <c r="A15" s="289" t="s">
        <v>0</v>
      </c>
      <c r="B15" s="290"/>
      <c r="C15" s="291"/>
      <c r="D15" s="266">
        <f>SUM(D6:E14)</f>
        <v>100.00000000000001</v>
      </c>
      <c r="E15" s="267"/>
      <c r="F15" s="266">
        <f>SUM(F6:G14)</f>
        <v>100</v>
      </c>
      <c r="G15" s="267"/>
    </row>
    <row r="16" spans="1:7" ht="15.75" customHeight="1">
      <c r="A16" s="292" t="s">
        <v>21</v>
      </c>
      <c r="B16" s="293"/>
      <c r="C16" s="294"/>
      <c r="D16" s="261">
        <v>522</v>
      </c>
      <c r="E16" s="262"/>
      <c r="F16" s="261">
        <v>1021</v>
      </c>
      <c r="G16" s="262"/>
    </row>
    <row r="17" ht="16.5" customHeight="1"/>
    <row r="18" spans="1:7" ht="11.25">
      <c r="A18" s="223" t="s">
        <v>62</v>
      </c>
      <c r="B18" s="223"/>
      <c r="C18" s="223"/>
      <c r="D18" s="223"/>
      <c r="E18" s="223"/>
      <c r="F18" s="223"/>
      <c r="G18" s="223"/>
    </row>
    <row r="20" spans="4:7" ht="19.5" customHeight="1">
      <c r="D20" s="307" t="s">
        <v>311</v>
      </c>
      <c r="E20" s="308"/>
      <c r="F20" s="307" t="s">
        <v>63</v>
      </c>
      <c r="G20" s="308"/>
    </row>
    <row r="21" spans="1:7" ht="19.5" customHeight="1">
      <c r="A21" s="79"/>
      <c r="D21" s="7" t="s">
        <v>13</v>
      </c>
      <c r="E21" s="7" t="s">
        <v>14</v>
      </c>
      <c r="F21" s="7" t="s">
        <v>13</v>
      </c>
      <c r="G21" s="7" t="s">
        <v>14</v>
      </c>
    </row>
    <row r="22" spans="1:7" ht="16.5" customHeight="1">
      <c r="A22" s="251" t="s">
        <v>2</v>
      </c>
      <c r="B22" s="296"/>
      <c r="C22" s="252"/>
      <c r="D22" s="49">
        <v>3.1</v>
      </c>
      <c r="E22" s="50">
        <v>0.8</v>
      </c>
      <c r="F22" s="49">
        <v>2.8</v>
      </c>
      <c r="G22" s="50">
        <v>1</v>
      </c>
    </row>
    <row r="23" spans="1:7" ht="16.5" customHeight="1">
      <c r="A23" s="253" t="s">
        <v>3</v>
      </c>
      <c r="B23" s="243"/>
      <c r="C23" s="254"/>
      <c r="D23" s="49">
        <v>8.2</v>
      </c>
      <c r="E23" s="51">
        <v>3.3</v>
      </c>
      <c r="F23" s="49">
        <v>9.3</v>
      </c>
      <c r="G23" s="51">
        <v>3.6</v>
      </c>
    </row>
    <row r="24" spans="1:7" ht="16.5" customHeight="1">
      <c r="A24" s="253" t="s">
        <v>4</v>
      </c>
      <c r="B24" s="243"/>
      <c r="C24" s="254"/>
      <c r="D24" s="49">
        <v>25.9</v>
      </c>
      <c r="E24" s="51">
        <v>14.2</v>
      </c>
      <c r="F24" s="49">
        <v>24.9</v>
      </c>
      <c r="G24" s="51">
        <v>12.5</v>
      </c>
    </row>
    <row r="25" spans="1:7" ht="16.5" customHeight="1">
      <c r="A25" s="253" t="s">
        <v>5</v>
      </c>
      <c r="B25" s="243"/>
      <c r="C25" s="254"/>
      <c r="D25" s="49">
        <v>11.3</v>
      </c>
      <c r="E25" s="51">
        <v>13.6</v>
      </c>
      <c r="F25" s="49">
        <v>11.1</v>
      </c>
      <c r="G25" s="51">
        <v>15.1</v>
      </c>
    </row>
    <row r="26" spans="1:7" ht="16.5" customHeight="1">
      <c r="A26" s="253" t="s">
        <v>6</v>
      </c>
      <c r="B26" s="243"/>
      <c r="C26" s="254"/>
      <c r="D26" s="49">
        <v>28.4</v>
      </c>
      <c r="E26" s="51">
        <v>44.8</v>
      </c>
      <c r="F26" s="49">
        <v>27.9</v>
      </c>
      <c r="G26" s="51">
        <v>43.6</v>
      </c>
    </row>
    <row r="27" spans="1:7" ht="16.5" customHeight="1">
      <c r="A27" s="253" t="s">
        <v>7</v>
      </c>
      <c r="B27" s="243"/>
      <c r="C27" s="254"/>
      <c r="D27" s="49">
        <v>17</v>
      </c>
      <c r="E27" s="51">
        <v>8.4</v>
      </c>
      <c r="F27" s="49">
        <v>16.6</v>
      </c>
      <c r="G27" s="51">
        <v>7.4</v>
      </c>
    </row>
    <row r="28" spans="1:7" ht="16.5" customHeight="1">
      <c r="A28" s="253" t="s">
        <v>8</v>
      </c>
      <c r="B28" s="243"/>
      <c r="C28" s="254"/>
      <c r="D28" s="49">
        <v>1</v>
      </c>
      <c r="E28" s="51">
        <v>10.9</v>
      </c>
      <c r="F28" s="49">
        <v>0.7</v>
      </c>
      <c r="G28" s="51">
        <v>11.9</v>
      </c>
    </row>
    <row r="29" spans="1:7" ht="16.5" customHeight="1">
      <c r="A29" s="255" t="s">
        <v>1</v>
      </c>
      <c r="B29" s="288"/>
      <c r="C29" s="256"/>
      <c r="D29" s="49">
        <v>5.2</v>
      </c>
      <c r="E29" s="52">
        <v>4</v>
      </c>
      <c r="F29" s="49">
        <v>6.8</v>
      </c>
      <c r="G29" s="52">
        <v>4.9</v>
      </c>
    </row>
    <row r="30" spans="1:7" ht="15.75" customHeight="1">
      <c r="A30" s="289" t="s">
        <v>20</v>
      </c>
      <c r="B30" s="290"/>
      <c r="C30" s="291"/>
      <c r="D30" s="47">
        <f>SUM(D22:D29)</f>
        <v>100.10000000000001</v>
      </c>
      <c r="E30" s="47">
        <f>SUM(E22:E29)</f>
        <v>100</v>
      </c>
      <c r="F30" s="47">
        <f>SUM(F22:F29)</f>
        <v>100.1</v>
      </c>
      <c r="G30" s="47">
        <f>SUM(G22:G29)</f>
        <v>100.00000000000003</v>
      </c>
    </row>
    <row r="31" spans="1:7" ht="15.75" customHeight="1">
      <c r="A31" s="292" t="s">
        <v>21</v>
      </c>
      <c r="B31" s="293"/>
      <c r="C31" s="294"/>
      <c r="D31" s="83">
        <v>522</v>
      </c>
      <c r="E31" s="83">
        <v>522</v>
      </c>
      <c r="F31" s="83">
        <v>1021</v>
      </c>
      <c r="G31" s="83">
        <v>1021</v>
      </c>
    </row>
  </sheetData>
  <sheetProtection/>
  <mergeCells count="51">
    <mergeCell ref="A31:C31"/>
    <mergeCell ref="A25:C25"/>
    <mergeCell ref="A26:C26"/>
    <mergeCell ref="A27:C27"/>
    <mergeCell ref="A28:C28"/>
    <mergeCell ref="A29:C29"/>
    <mergeCell ref="A30:C30"/>
    <mergeCell ref="A18:G18"/>
    <mergeCell ref="D20:E20"/>
    <mergeCell ref="F20:G20"/>
    <mergeCell ref="A22:C22"/>
    <mergeCell ref="A23:C23"/>
    <mergeCell ref="A24:C24"/>
    <mergeCell ref="A15:C15"/>
    <mergeCell ref="D15:E15"/>
    <mergeCell ref="F15:G15"/>
    <mergeCell ref="A16:C16"/>
    <mergeCell ref="D16:E16"/>
    <mergeCell ref="F16:G16"/>
    <mergeCell ref="A13:C13"/>
    <mergeCell ref="D13:E13"/>
    <mergeCell ref="F13:G13"/>
    <mergeCell ref="A14:C14"/>
    <mergeCell ref="D14:E14"/>
    <mergeCell ref="F14:G14"/>
    <mergeCell ref="A11:C11"/>
    <mergeCell ref="D11:E11"/>
    <mergeCell ref="F11:G11"/>
    <mergeCell ref="A12:C12"/>
    <mergeCell ref="D12:E12"/>
    <mergeCell ref="F12:G12"/>
    <mergeCell ref="A9:C9"/>
    <mergeCell ref="D9:E9"/>
    <mergeCell ref="F9:G9"/>
    <mergeCell ref="A10:C10"/>
    <mergeCell ref="D10:E10"/>
    <mergeCell ref="F10:G10"/>
    <mergeCell ref="A7:C7"/>
    <mergeCell ref="D7:E7"/>
    <mergeCell ref="F7:G7"/>
    <mergeCell ref="A8:C8"/>
    <mergeCell ref="D8:E8"/>
    <mergeCell ref="F8:G8"/>
    <mergeCell ref="A1:H1"/>
    <mergeCell ref="A3:G3"/>
    <mergeCell ref="A5:C5"/>
    <mergeCell ref="D5:E5"/>
    <mergeCell ref="F5:G5"/>
    <mergeCell ref="A6:C6"/>
    <mergeCell ref="D6:E6"/>
    <mergeCell ref="F6:G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I51"/>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9" ht="11.25">
      <c r="A1" s="214" t="s">
        <v>235</v>
      </c>
      <c r="B1" s="214"/>
      <c r="C1" s="214"/>
      <c r="D1" s="214"/>
      <c r="E1" s="214"/>
      <c r="F1" s="214"/>
      <c r="G1" s="214"/>
      <c r="H1" s="214"/>
      <c r="I1" s="151"/>
    </row>
    <row r="3" spans="1:7" ht="11.25">
      <c r="A3" s="223" t="s">
        <v>61</v>
      </c>
      <c r="B3" s="223"/>
      <c r="C3" s="223"/>
      <c r="D3" s="223"/>
      <c r="E3" s="223"/>
      <c r="F3" s="223"/>
      <c r="G3" s="3"/>
    </row>
    <row r="4" spans="1:7" ht="8.25" customHeight="1">
      <c r="A4" s="3"/>
      <c r="B4" s="4"/>
      <c r="C4" s="4"/>
      <c r="D4" s="5"/>
      <c r="E4" s="6"/>
      <c r="F4" s="4"/>
      <c r="G4" s="3"/>
    </row>
    <row r="5" spans="1:7" ht="11.25">
      <c r="A5" s="318" t="s">
        <v>45</v>
      </c>
      <c r="B5" s="215" t="s">
        <v>46</v>
      </c>
      <c r="C5" s="215" t="s">
        <v>54</v>
      </c>
      <c r="D5" s="217" t="s">
        <v>45</v>
      </c>
      <c r="E5" s="218"/>
      <c r="F5" s="218"/>
      <c r="G5" s="219"/>
    </row>
    <row r="6" spans="1:7" ht="11.25">
      <c r="A6" s="319"/>
      <c r="B6" s="216"/>
      <c r="C6" s="216"/>
      <c r="D6" s="7" t="s">
        <v>47</v>
      </c>
      <c r="E6" s="7" t="s">
        <v>48</v>
      </c>
      <c r="F6" s="8" t="s">
        <v>0</v>
      </c>
      <c r="G6" s="9" t="s">
        <v>49</v>
      </c>
    </row>
    <row r="7" spans="1:7" ht="15" customHeight="1">
      <c r="A7" s="319"/>
      <c r="B7" s="220" t="s">
        <v>305</v>
      </c>
      <c r="C7" s="10" t="s">
        <v>305</v>
      </c>
      <c r="D7" s="12">
        <v>13</v>
      </c>
      <c r="E7" s="12">
        <v>1</v>
      </c>
      <c r="F7" s="13">
        <f>SUM(D7:E7)</f>
        <v>14</v>
      </c>
      <c r="G7" s="12">
        <v>0</v>
      </c>
    </row>
    <row r="8" spans="1:7" ht="11.25">
      <c r="A8" s="319"/>
      <c r="B8" s="221"/>
      <c r="C8" s="14" t="s">
        <v>306</v>
      </c>
      <c r="D8" s="15">
        <v>190</v>
      </c>
      <c r="E8" s="15">
        <v>43</v>
      </c>
      <c r="F8" s="13">
        <f>SUM(D8:E8)</f>
        <v>233</v>
      </c>
      <c r="G8" s="15">
        <v>1</v>
      </c>
    </row>
    <row r="9" spans="1:7" ht="11.25">
      <c r="A9" s="319"/>
      <c r="B9" s="222"/>
      <c r="C9" s="20" t="s">
        <v>0</v>
      </c>
      <c r="D9" s="17">
        <f>SUM(D7:D8)</f>
        <v>203</v>
      </c>
      <c r="E9" s="17">
        <f>SUM(E7:E8)</f>
        <v>44</v>
      </c>
      <c r="F9" s="17">
        <f>SUM(F7:F8)</f>
        <v>247</v>
      </c>
      <c r="G9" s="17">
        <f>SUM(G7:G8)</f>
        <v>1</v>
      </c>
    </row>
    <row r="10" spans="1:7" ht="15" customHeight="1">
      <c r="A10" s="319"/>
      <c r="B10" s="220" t="s">
        <v>306</v>
      </c>
      <c r="C10" s="30" t="s">
        <v>305</v>
      </c>
      <c r="D10" s="12">
        <v>34</v>
      </c>
      <c r="E10" s="11">
        <v>2</v>
      </c>
      <c r="F10" s="32">
        <f>SUM(D10:E10)</f>
        <v>36</v>
      </c>
      <c r="G10" s="12">
        <v>0</v>
      </c>
    </row>
    <row r="11" spans="1:7" ht="11.25">
      <c r="A11" s="319"/>
      <c r="B11" s="221"/>
      <c r="C11" s="30" t="s">
        <v>306</v>
      </c>
      <c r="D11" s="15">
        <v>186</v>
      </c>
      <c r="E11" s="11">
        <v>33</v>
      </c>
      <c r="F11" s="33">
        <f>SUM(D11:E11)</f>
        <v>219</v>
      </c>
      <c r="G11" s="15">
        <v>0</v>
      </c>
    </row>
    <row r="12" spans="1:7" ht="15" customHeight="1">
      <c r="A12" s="319"/>
      <c r="B12" s="221"/>
      <c r="C12" s="20" t="s">
        <v>0</v>
      </c>
      <c r="D12" s="17">
        <f>SUM(D10:D11)</f>
        <v>220</v>
      </c>
      <c r="E12" s="17">
        <f>SUM(E10:E11)</f>
        <v>35</v>
      </c>
      <c r="F12" s="17">
        <f>SUM(F10:F11)</f>
        <v>255</v>
      </c>
      <c r="G12" s="17">
        <f>SUM(G10:G11)</f>
        <v>0</v>
      </c>
    </row>
    <row r="13" spans="1:7" ht="11.25">
      <c r="A13" s="320"/>
      <c r="B13" s="230" t="s">
        <v>0</v>
      </c>
      <c r="C13" s="231"/>
      <c r="D13" s="17">
        <f>SUM(D12,D9)</f>
        <v>423</v>
      </c>
      <c r="E13" s="17">
        <f>SUM(E12,E9)</f>
        <v>79</v>
      </c>
      <c r="F13" s="17">
        <f>SUM(F12,F9)</f>
        <v>502</v>
      </c>
      <c r="G13" s="17">
        <f>SUM(G12,G9)</f>
        <v>1</v>
      </c>
    </row>
    <row r="14" spans="1:7" ht="11.25">
      <c r="A14" s="23"/>
      <c r="B14" s="23"/>
      <c r="C14" s="23"/>
      <c r="D14" s="23"/>
      <c r="E14" s="23"/>
      <c r="F14" s="24"/>
      <c r="G14" s="24"/>
    </row>
    <row r="15" spans="1:7" ht="11.25">
      <c r="A15" s="25"/>
      <c r="B15" s="25"/>
      <c r="C15" s="25"/>
      <c r="D15" s="7" t="s">
        <v>47</v>
      </c>
      <c r="E15" s="7" t="s">
        <v>48</v>
      </c>
      <c r="F15" s="8" t="s">
        <v>0</v>
      </c>
      <c r="G15" s="24"/>
    </row>
    <row r="16" spans="1:7" ht="11.25">
      <c r="A16" s="224" t="s">
        <v>299</v>
      </c>
      <c r="B16" s="244"/>
      <c r="C16" s="225"/>
      <c r="D16" s="233">
        <v>0</v>
      </c>
      <c r="E16" s="233">
        <v>0</v>
      </c>
      <c r="F16" s="235">
        <v>0</v>
      </c>
      <c r="G16" s="26"/>
    </row>
    <row r="17" spans="1:7" ht="11.25">
      <c r="A17" s="228" t="s">
        <v>300</v>
      </c>
      <c r="B17" s="232"/>
      <c r="C17" s="229"/>
      <c r="D17" s="234"/>
      <c r="E17" s="234"/>
      <c r="F17" s="236"/>
      <c r="G17" s="27"/>
    </row>
    <row r="18" spans="1:7" ht="11.25">
      <c r="A18" s="23"/>
      <c r="B18" s="23"/>
      <c r="C18" s="23"/>
      <c r="D18" s="23"/>
      <c r="E18" s="23"/>
      <c r="F18" s="6"/>
      <c r="G18" s="27"/>
    </row>
    <row r="19" spans="1:7" ht="11.25">
      <c r="A19" s="223" t="s">
        <v>58</v>
      </c>
      <c r="B19" s="223"/>
      <c r="C19" s="223"/>
      <c r="D19" s="223"/>
      <c r="E19" s="223"/>
      <c r="F19" s="223"/>
      <c r="G19" s="3"/>
    </row>
    <row r="20" spans="1:7" ht="8.25" customHeight="1">
      <c r="A20" s="6"/>
      <c r="B20" s="23"/>
      <c r="C20" s="23"/>
      <c r="D20" s="23"/>
      <c r="E20" s="23"/>
      <c r="F20" s="6"/>
      <c r="G20" s="27"/>
    </row>
    <row r="21" spans="1:7" ht="11.25">
      <c r="A21" s="6"/>
      <c r="B21" s="23"/>
      <c r="C21" s="23"/>
      <c r="D21" s="7" t="s">
        <v>47</v>
      </c>
      <c r="E21" s="7" t="s">
        <v>48</v>
      </c>
      <c r="F21" s="8" t="s">
        <v>0</v>
      </c>
      <c r="G21" s="27"/>
    </row>
    <row r="22" spans="1:7" ht="11.25">
      <c r="A22" s="246" t="s">
        <v>309</v>
      </c>
      <c r="B22" s="247"/>
      <c r="C22" s="248"/>
      <c r="D22" s="29">
        <v>152</v>
      </c>
      <c r="E22" s="29">
        <v>29</v>
      </c>
      <c r="F22" s="17">
        <f>SUM(D22:E22)</f>
        <v>181</v>
      </c>
      <c r="G22" s="27"/>
    </row>
    <row r="23" spans="1:7" ht="11.25">
      <c r="A23" s="243" t="s">
        <v>320</v>
      </c>
      <c r="B23" s="243"/>
      <c r="C23" s="243"/>
      <c r="D23" s="243"/>
      <c r="E23" s="243"/>
      <c r="F23" s="243"/>
      <c r="G23" s="27"/>
    </row>
    <row r="24" spans="1:7" ht="11.25">
      <c r="A24" s="30"/>
      <c r="B24" s="31"/>
      <c r="C24" s="31"/>
      <c r="D24" s="27"/>
      <c r="E24" s="27"/>
      <c r="F24" s="27"/>
      <c r="G24" s="27"/>
    </row>
    <row r="25" spans="1:7" ht="11.25">
      <c r="A25" s="223" t="s">
        <v>59</v>
      </c>
      <c r="B25" s="223"/>
      <c r="C25" s="223"/>
      <c r="D25" s="223"/>
      <c r="E25" s="223"/>
      <c r="F25" s="223"/>
      <c r="G25" s="3"/>
    </row>
    <row r="26" spans="1:7" ht="8.25" customHeight="1">
      <c r="A26" s="3"/>
      <c r="B26" s="23"/>
      <c r="C26" s="23"/>
      <c r="D26" s="6"/>
      <c r="E26" s="4"/>
      <c r="F26" s="4"/>
      <c r="G26" s="27"/>
    </row>
    <row r="27" spans="1:7" ht="11.25">
      <c r="A27" s="23"/>
      <c r="B27" s="23"/>
      <c r="C27" s="7" t="s">
        <v>54</v>
      </c>
      <c r="D27" s="7" t="s">
        <v>47</v>
      </c>
      <c r="E27" s="7" t="s">
        <v>48</v>
      </c>
      <c r="F27" s="8" t="s">
        <v>0</v>
      </c>
      <c r="G27" s="27"/>
    </row>
    <row r="28" spans="1:7" ht="11.25">
      <c r="A28" s="251" t="s">
        <v>289</v>
      </c>
      <c r="B28" s="252"/>
      <c r="C28" s="30" t="s">
        <v>305</v>
      </c>
      <c r="D28" s="12">
        <v>187</v>
      </c>
      <c r="E28" s="11">
        <v>36</v>
      </c>
      <c r="F28" s="32">
        <f>SUM(D28:E28)</f>
        <v>223</v>
      </c>
      <c r="G28" s="27"/>
    </row>
    <row r="29" spans="1:7" ht="11.25">
      <c r="A29" s="253"/>
      <c r="B29" s="254"/>
      <c r="C29" s="30" t="s">
        <v>306</v>
      </c>
      <c r="D29" s="15">
        <v>33</v>
      </c>
      <c r="E29" s="11">
        <v>2</v>
      </c>
      <c r="F29" s="33">
        <f>SUM(D29:E29)</f>
        <v>35</v>
      </c>
      <c r="G29" s="27"/>
    </row>
    <row r="30" spans="1:7" ht="11.25">
      <c r="A30" s="255"/>
      <c r="B30" s="256"/>
      <c r="C30" s="20" t="s">
        <v>0</v>
      </c>
      <c r="D30" s="17">
        <f>SUM(D28:D29)</f>
        <v>220</v>
      </c>
      <c r="E30" s="17">
        <f>SUM(E28:E29)</f>
        <v>38</v>
      </c>
      <c r="F30" s="17">
        <f>SUM(F28:F29)</f>
        <v>258</v>
      </c>
      <c r="G30" s="27"/>
    </row>
    <row r="31" spans="1:7" ht="11.25">
      <c r="A31" s="251" t="s">
        <v>290</v>
      </c>
      <c r="B31" s="252"/>
      <c r="C31" s="30" t="s">
        <v>305</v>
      </c>
      <c r="D31" s="12">
        <v>184</v>
      </c>
      <c r="E31" s="11">
        <v>36</v>
      </c>
      <c r="F31" s="32">
        <f>SUM(D31:E31)</f>
        <v>220</v>
      </c>
      <c r="G31" s="23"/>
    </row>
    <row r="32" spans="1:7" ht="11.25">
      <c r="A32" s="253"/>
      <c r="B32" s="254"/>
      <c r="C32" s="30" t="s">
        <v>306</v>
      </c>
      <c r="D32" s="15">
        <v>32</v>
      </c>
      <c r="E32" s="11">
        <v>2</v>
      </c>
      <c r="F32" s="33">
        <f>SUM(D32:E32)</f>
        <v>34</v>
      </c>
      <c r="G32" s="23"/>
    </row>
    <row r="33" spans="1:7" ht="11.25">
      <c r="A33" s="255"/>
      <c r="B33" s="256"/>
      <c r="C33" s="20" t="s">
        <v>0</v>
      </c>
      <c r="D33" s="17">
        <f>SUM(D31:D32)</f>
        <v>216</v>
      </c>
      <c r="E33" s="17">
        <f>SUM(E31:E32)</f>
        <v>38</v>
      </c>
      <c r="F33" s="17">
        <f>SUM(F31:F32)</f>
        <v>254</v>
      </c>
      <c r="G33" s="23"/>
    </row>
    <row r="34" spans="1:7" ht="12.75" customHeight="1">
      <c r="A34" s="224" t="s">
        <v>291</v>
      </c>
      <c r="B34" s="225"/>
      <c r="C34" s="30" t="s">
        <v>305</v>
      </c>
      <c r="D34" s="12">
        <v>0</v>
      </c>
      <c r="E34" s="11">
        <v>0</v>
      </c>
      <c r="F34" s="32">
        <f>SUM(D34:E34)</f>
        <v>0</v>
      </c>
      <c r="G34" s="23"/>
    </row>
    <row r="35" spans="1:7" ht="12.75" customHeight="1">
      <c r="A35" s="226"/>
      <c r="B35" s="227"/>
      <c r="C35" s="30" t="s">
        <v>306</v>
      </c>
      <c r="D35" s="15">
        <v>0</v>
      </c>
      <c r="E35" s="11">
        <v>0</v>
      </c>
      <c r="F35" s="33">
        <f>SUM(D35:E35)</f>
        <v>0</v>
      </c>
      <c r="G35" s="23"/>
    </row>
    <row r="36" spans="1:7" ht="12.75" customHeight="1">
      <c r="A36" s="228"/>
      <c r="B36" s="229"/>
      <c r="C36" s="20" t="s">
        <v>0</v>
      </c>
      <c r="D36" s="17">
        <f>SUM(D34:D35)</f>
        <v>0</v>
      </c>
      <c r="E36" s="17">
        <f>SUM(E34:E35)</f>
        <v>0</v>
      </c>
      <c r="F36" s="17">
        <f>SUM(F34:F35)</f>
        <v>0</v>
      </c>
      <c r="G36" s="23"/>
    </row>
    <row r="37" spans="1:7" ht="12.75" customHeight="1">
      <c r="A37" s="224" t="s">
        <v>292</v>
      </c>
      <c r="B37" s="225"/>
      <c r="C37" s="30" t="s">
        <v>305</v>
      </c>
      <c r="D37" s="12">
        <v>0</v>
      </c>
      <c r="E37" s="11">
        <v>0</v>
      </c>
      <c r="F37" s="32">
        <f>SUM(D37:E37)</f>
        <v>0</v>
      </c>
      <c r="G37" s="34"/>
    </row>
    <row r="38" spans="1:7" ht="12.75" customHeight="1">
      <c r="A38" s="226"/>
      <c r="B38" s="227"/>
      <c r="C38" s="30" t="s">
        <v>306</v>
      </c>
      <c r="D38" s="15">
        <v>0</v>
      </c>
      <c r="E38" s="11">
        <v>0</v>
      </c>
      <c r="F38" s="33">
        <f>SUM(D38:E38)</f>
        <v>0</v>
      </c>
      <c r="G38" s="34"/>
    </row>
    <row r="39" spans="1:7" ht="12.75" customHeight="1">
      <c r="A39" s="228"/>
      <c r="B39" s="229"/>
      <c r="C39" s="20" t="s">
        <v>0</v>
      </c>
      <c r="D39" s="17">
        <f>SUM(D37:D38)</f>
        <v>0</v>
      </c>
      <c r="E39" s="17">
        <f>SUM(E37:E38)</f>
        <v>0</v>
      </c>
      <c r="F39" s="17">
        <f>SUM(F37:F38)</f>
        <v>0</v>
      </c>
      <c r="G39" s="34"/>
    </row>
    <row r="40" spans="1:7" ht="11.25">
      <c r="A40" s="27"/>
      <c r="B40" s="27"/>
      <c r="C40" s="27"/>
      <c r="D40" s="35"/>
      <c r="E40" s="35"/>
      <c r="F40" s="35"/>
      <c r="G40" s="23"/>
    </row>
    <row r="41" spans="1:7" ht="11.25">
      <c r="A41" s="223" t="s">
        <v>119</v>
      </c>
      <c r="B41" s="223"/>
      <c r="C41" s="223"/>
      <c r="D41" s="223"/>
      <c r="E41" s="223"/>
      <c r="F41" s="223"/>
      <c r="G41" s="3"/>
    </row>
    <row r="42" spans="1:7" ht="8.25" customHeight="1">
      <c r="A42" s="3"/>
      <c r="B42" s="23"/>
      <c r="C42" s="23"/>
      <c r="D42" s="23"/>
      <c r="E42" s="23"/>
      <c r="F42" s="23"/>
      <c r="G42" s="23"/>
    </row>
    <row r="43" spans="1:7" ht="11.25">
      <c r="A43" s="25"/>
      <c r="B43" s="25"/>
      <c r="C43" s="25"/>
      <c r="D43" s="7" t="s">
        <v>47</v>
      </c>
      <c r="E43" s="7" t="s">
        <v>48</v>
      </c>
      <c r="F43" s="8" t="s">
        <v>0</v>
      </c>
      <c r="G43" s="23"/>
    </row>
    <row r="44" spans="1:7" ht="27" customHeight="1">
      <c r="A44" s="224" t="s">
        <v>65</v>
      </c>
      <c r="B44" s="244"/>
      <c r="C44" s="225"/>
      <c r="D44" s="36">
        <v>273</v>
      </c>
      <c r="E44" s="36">
        <v>66</v>
      </c>
      <c r="F44" s="37">
        <f>SUM(D44:E44)</f>
        <v>339</v>
      </c>
      <c r="G44" s="23"/>
    </row>
    <row r="45" spans="1:7" ht="12.75" customHeight="1">
      <c r="A45" s="228" t="s">
        <v>120</v>
      </c>
      <c r="B45" s="232"/>
      <c r="C45" s="229"/>
      <c r="D45" s="38">
        <v>208</v>
      </c>
      <c r="E45" s="38">
        <v>49</v>
      </c>
      <c r="F45" s="39">
        <f>SUM(D45:E45)</f>
        <v>257</v>
      </c>
      <c r="G45" s="23"/>
    </row>
    <row r="46" spans="1:7" ht="11.25">
      <c r="A46" s="27" t="s">
        <v>66</v>
      </c>
      <c r="B46" s="27"/>
      <c r="C46" s="27"/>
      <c r="D46" s="27"/>
      <c r="E46" s="27"/>
      <c r="F46" s="23"/>
      <c r="G46" s="23"/>
    </row>
    <row r="47" spans="1:7" ht="11.25">
      <c r="A47" s="27"/>
      <c r="B47" s="27"/>
      <c r="C47" s="27"/>
      <c r="D47" s="27"/>
      <c r="E47" s="27"/>
      <c r="F47" s="23"/>
      <c r="G47" s="23"/>
    </row>
    <row r="48" spans="1:7" ht="11.25">
      <c r="A48" s="223" t="s">
        <v>60</v>
      </c>
      <c r="B48" s="223"/>
      <c r="C48" s="223"/>
      <c r="D48" s="223"/>
      <c r="E48" s="223"/>
      <c r="F48" s="223"/>
      <c r="G48" s="3"/>
    </row>
    <row r="49" spans="1:7" ht="8.25" customHeight="1">
      <c r="A49" s="40"/>
      <c r="B49" s="6"/>
      <c r="C49" s="6"/>
      <c r="D49" s="4"/>
      <c r="F49" s="23"/>
      <c r="G49" s="23"/>
    </row>
    <row r="50" spans="1:7" ht="11.25">
      <c r="A50" s="85" t="s">
        <v>51</v>
      </c>
      <c r="B50" s="85" t="s">
        <v>52</v>
      </c>
      <c r="C50" s="257" t="s">
        <v>53</v>
      </c>
      <c r="D50" s="258"/>
      <c r="E50" s="239" t="s">
        <v>0</v>
      </c>
      <c r="F50" s="240"/>
      <c r="G50" s="23"/>
    </row>
    <row r="51" spans="1:7" ht="11.25">
      <c r="A51" s="86">
        <v>22</v>
      </c>
      <c r="B51" s="86">
        <v>3</v>
      </c>
      <c r="C51" s="237">
        <v>0</v>
      </c>
      <c r="D51" s="238"/>
      <c r="E51" s="241">
        <f>SUM(A51:D51)</f>
        <v>25</v>
      </c>
      <c r="F51" s="242"/>
      <c r="G51" s="23"/>
    </row>
  </sheetData>
  <sheetProtection/>
  <mergeCells count="30">
    <mergeCell ref="A25:F25"/>
    <mergeCell ref="A28:B30"/>
    <mergeCell ref="A31:B33"/>
    <mergeCell ref="A34:B36"/>
    <mergeCell ref="A37:B39"/>
    <mergeCell ref="C51:D51"/>
    <mergeCell ref="E51:F51"/>
    <mergeCell ref="A41:F41"/>
    <mergeCell ref="A44:C44"/>
    <mergeCell ref="A45:C45"/>
    <mergeCell ref="A19:F19"/>
    <mergeCell ref="A48:F48"/>
    <mergeCell ref="A23:F23"/>
    <mergeCell ref="C50:D50"/>
    <mergeCell ref="E50:F50"/>
    <mergeCell ref="A3:F3"/>
    <mergeCell ref="A5:A13"/>
    <mergeCell ref="B5:B6"/>
    <mergeCell ref="C5:C6"/>
    <mergeCell ref="A16:C16"/>
    <mergeCell ref="A1:H1"/>
    <mergeCell ref="A22:C22"/>
    <mergeCell ref="E16:E17"/>
    <mergeCell ref="F16:F17"/>
    <mergeCell ref="A17:C17"/>
    <mergeCell ref="D16:D17"/>
    <mergeCell ref="D5:G5"/>
    <mergeCell ref="B7:B9"/>
    <mergeCell ref="B10:B12"/>
    <mergeCell ref="B13:C13"/>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9 F30:F37" formula="1"/>
  </ignoredErrors>
</worksheet>
</file>

<file path=xl/worksheets/sheet64.xml><?xml version="1.0" encoding="utf-8"?>
<worksheet xmlns="http://schemas.openxmlformats.org/spreadsheetml/2006/main" xmlns:r="http://schemas.openxmlformats.org/officeDocument/2006/relationships">
  <dimension ref="A1:O46"/>
  <sheetViews>
    <sheetView showGridLines="0" zoomScalePageLayoutView="0" workbookViewId="0" topLeftCell="A1">
      <selection activeCell="A1" sqref="A1:I1"/>
    </sheetView>
  </sheetViews>
  <sheetFormatPr defaultColWidth="11.421875" defaultRowHeight="12.75"/>
  <cols>
    <col min="1" max="1" width="31.28125" style="2" customWidth="1"/>
    <col min="2" max="2" width="10.8515625" style="2" customWidth="1"/>
    <col min="3" max="3" width="9.421875" style="2" customWidth="1"/>
    <col min="4" max="4" width="9.7109375" style="2" customWidth="1"/>
    <col min="5" max="5" width="11.421875" style="2" customWidth="1"/>
    <col min="6" max="6" width="9.00390625" style="2" customWidth="1"/>
    <col min="7" max="7" width="8.140625" style="2" customWidth="1"/>
    <col min="8" max="8" width="7.7109375" style="2" customWidth="1"/>
    <col min="9" max="9" width="3.140625" style="2" customWidth="1"/>
    <col min="10" max="16384" width="11.421875" style="2" customWidth="1"/>
  </cols>
  <sheetData>
    <row r="1" spans="1:9" ht="11.25">
      <c r="A1" s="214" t="s">
        <v>235</v>
      </c>
      <c r="B1" s="214"/>
      <c r="C1" s="214"/>
      <c r="D1" s="214"/>
      <c r="E1" s="214"/>
      <c r="F1" s="214"/>
      <c r="G1" s="214"/>
      <c r="H1" s="214"/>
      <c r="I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56">
        <v>1.2</v>
      </c>
      <c r="C12" s="64">
        <v>0</v>
      </c>
      <c r="D12" s="56">
        <v>15.2</v>
      </c>
      <c r="E12" s="64">
        <v>82.8</v>
      </c>
      <c r="F12" s="56">
        <v>0.8</v>
      </c>
      <c r="G12" s="64">
        <v>0</v>
      </c>
      <c r="H12" s="59">
        <f>SUM(B12:G12)</f>
        <v>99.99999999999999</v>
      </c>
    </row>
    <row r="13" spans="1:8" ht="11.25">
      <c r="A13" s="65" t="s">
        <v>21</v>
      </c>
      <c r="B13" s="58"/>
      <c r="C13" s="64"/>
      <c r="D13" s="58"/>
      <c r="E13" s="64"/>
      <c r="F13" s="58"/>
      <c r="G13" s="68"/>
      <c r="H13" s="67">
        <v>244</v>
      </c>
    </row>
    <row r="14" spans="1:8" ht="11.25">
      <c r="A14" s="63" t="s">
        <v>63</v>
      </c>
      <c r="B14" s="56">
        <v>6</v>
      </c>
      <c r="C14" s="56">
        <v>0</v>
      </c>
      <c r="D14" s="56">
        <v>15.5</v>
      </c>
      <c r="E14" s="56">
        <v>77.5</v>
      </c>
      <c r="F14" s="56">
        <v>1</v>
      </c>
      <c r="G14" s="50">
        <v>0</v>
      </c>
      <c r="H14" s="59">
        <f>SUM(B14:G14)</f>
        <v>100</v>
      </c>
    </row>
    <row r="15" spans="1:8" ht="11.25">
      <c r="A15" s="65" t="s">
        <v>21</v>
      </c>
      <c r="B15" s="58"/>
      <c r="C15" s="58"/>
      <c r="D15" s="58"/>
      <c r="E15" s="58"/>
      <c r="F15" s="58"/>
      <c r="G15" s="66"/>
      <c r="H15" s="67">
        <v>503</v>
      </c>
    </row>
    <row r="16" spans="1:8" ht="11.25">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8" ht="32.25" customHeight="1">
      <c r="A19" s="42" t="s">
        <v>15</v>
      </c>
      <c r="B19" s="307" t="s">
        <v>311</v>
      </c>
      <c r="C19" s="308"/>
      <c r="D19" s="307" t="s">
        <v>63</v>
      </c>
      <c r="E19" s="308"/>
      <c r="F19" s="64"/>
      <c r="G19" s="68"/>
      <c r="H19" s="69"/>
    </row>
    <row r="20" spans="1:8" ht="11.25">
      <c r="A20" s="73" t="s">
        <v>22</v>
      </c>
      <c r="B20" s="265">
        <v>0</v>
      </c>
      <c r="C20" s="265"/>
      <c r="D20" s="272">
        <v>0</v>
      </c>
      <c r="E20" s="273"/>
      <c r="F20" s="64"/>
      <c r="G20" s="68"/>
      <c r="H20" s="69"/>
    </row>
    <row r="21" spans="1:8" ht="11.25">
      <c r="A21" s="74" t="s">
        <v>23</v>
      </c>
      <c r="B21" s="265">
        <v>0</v>
      </c>
      <c r="C21" s="265"/>
      <c r="D21" s="259">
        <v>0</v>
      </c>
      <c r="E21" s="260"/>
      <c r="F21" s="64"/>
      <c r="G21" s="68"/>
      <c r="H21" s="69"/>
    </row>
    <row r="22" spans="1:8" ht="11.25">
      <c r="A22" s="74" t="s">
        <v>24</v>
      </c>
      <c r="B22" s="265">
        <v>8.6</v>
      </c>
      <c r="C22" s="265"/>
      <c r="D22" s="259">
        <v>4.4</v>
      </c>
      <c r="E22" s="260"/>
      <c r="F22" s="64"/>
      <c r="G22" s="68"/>
      <c r="H22" s="69"/>
    </row>
    <row r="23" spans="1:8" ht="11.25">
      <c r="A23" s="74" t="s">
        <v>25</v>
      </c>
      <c r="B23" s="265">
        <v>31.1</v>
      </c>
      <c r="C23" s="265"/>
      <c r="D23" s="259">
        <v>28.2</v>
      </c>
      <c r="E23" s="260"/>
      <c r="F23" s="64"/>
      <c r="G23" s="68"/>
      <c r="H23" s="69"/>
    </row>
    <row r="24" spans="1:8" ht="11.25">
      <c r="A24" s="74" t="s">
        <v>26</v>
      </c>
      <c r="B24" s="265">
        <v>25.8</v>
      </c>
      <c r="C24" s="265"/>
      <c r="D24" s="259">
        <v>28</v>
      </c>
      <c r="E24" s="260"/>
      <c r="F24" s="64"/>
      <c r="G24" s="68"/>
      <c r="H24" s="69"/>
    </row>
    <row r="25" spans="1:8" ht="11.25">
      <c r="A25" s="74" t="s">
        <v>27</v>
      </c>
      <c r="B25" s="265">
        <v>18.9</v>
      </c>
      <c r="C25" s="265"/>
      <c r="D25" s="259">
        <v>21.7</v>
      </c>
      <c r="E25" s="260"/>
      <c r="F25" s="64"/>
      <c r="G25" s="68"/>
      <c r="H25" s="69"/>
    </row>
    <row r="26" spans="1:8" ht="11.25">
      <c r="A26" s="74" t="s">
        <v>28</v>
      </c>
      <c r="B26" s="265">
        <v>8.6</v>
      </c>
      <c r="C26" s="265"/>
      <c r="D26" s="259">
        <v>9.7</v>
      </c>
      <c r="E26" s="260"/>
      <c r="F26" s="64"/>
      <c r="G26" s="68"/>
      <c r="H26" s="69"/>
    </row>
    <row r="27" spans="1:8" ht="11.25">
      <c r="A27" s="74" t="s">
        <v>29</v>
      </c>
      <c r="B27" s="265">
        <v>6.1</v>
      </c>
      <c r="C27" s="265"/>
      <c r="D27" s="259">
        <v>7.2</v>
      </c>
      <c r="E27" s="260"/>
      <c r="F27" s="64"/>
      <c r="G27" s="68"/>
      <c r="H27" s="69"/>
    </row>
    <row r="28" spans="1:8" ht="11.25">
      <c r="A28" s="74" t="s">
        <v>30</v>
      </c>
      <c r="B28" s="265">
        <v>0.8</v>
      </c>
      <c r="C28" s="265"/>
      <c r="D28" s="259">
        <v>0.6</v>
      </c>
      <c r="E28" s="260"/>
      <c r="F28" s="64"/>
      <c r="G28" s="68"/>
      <c r="H28" s="69"/>
    </row>
    <row r="29" spans="1:8" ht="11.25">
      <c r="A29" s="75" t="s">
        <v>1</v>
      </c>
      <c r="B29" s="265">
        <v>0</v>
      </c>
      <c r="C29" s="265"/>
      <c r="D29" s="274">
        <v>0.2</v>
      </c>
      <c r="E29" s="275"/>
      <c r="F29" s="64"/>
      <c r="G29" s="68"/>
      <c r="H29" s="69"/>
    </row>
    <row r="30" spans="1:8" ht="11.25">
      <c r="A30" s="63" t="s">
        <v>0</v>
      </c>
      <c r="B30" s="266">
        <f>SUM(B20:B29)</f>
        <v>99.89999999999999</v>
      </c>
      <c r="C30" s="267"/>
      <c r="D30" s="266">
        <f>SUM(D20:D29)</f>
        <v>100</v>
      </c>
      <c r="E30" s="267"/>
      <c r="F30" s="64"/>
      <c r="G30" s="68"/>
      <c r="H30" s="69"/>
    </row>
    <row r="31" spans="1:8" ht="11.25">
      <c r="A31" s="65" t="s">
        <v>21</v>
      </c>
      <c r="B31" s="261">
        <v>244</v>
      </c>
      <c r="C31" s="262"/>
      <c r="D31" s="261">
        <v>503</v>
      </c>
      <c r="E31" s="262"/>
      <c r="F31" s="64"/>
      <c r="G31" s="68"/>
      <c r="H31" s="69"/>
    </row>
    <row r="32" spans="1:8" ht="16.5" customHeight="1">
      <c r="A32" s="54"/>
      <c r="B32" s="64"/>
      <c r="C32" s="64"/>
      <c r="D32" s="64"/>
      <c r="E32" s="64"/>
      <c r="F32" s="64"/>
      <c r="G32" s="68"/>
      <c r="H32" s="69"/>
    </row>
    <row r="33" spans="1:15" ht="12.75" customHeight="1">
      <c r="A33" s="223" t="s">
        <v>81</v>
      </c>
      <c r="B33" s="223"/>
      <c r="C33" s="223"/>
      <c r="D33" s="223"/>
      <c r="E33" s="223"/>
      <c r="F33" s="223"/>
      <c r="G33" s="223"/>
      <c r="H33" s="223"/>
      <c r="I33" s="72"/>
      <c r="J33" s="72"/>
      <c r="K33" s="72"/>
      <c r="L33" s="72"/>
      <c r="M33" s="72"/>
      <c r="N33" s="72"/>
      <c r="O33" s="72"/>
    </row>
    <row r="34" ht="8.25" customHeight="1"/>
    <row r="35" spans="2:5" ht="18" customHeight="1">
      <c r="B35" s="307" t="s">
        <v>312</v>
      </c>
      <c r="C35" s="308"/>
      <c r="D35" s="307" t="s">
        <v>313</v>
      </c>
      <c r="E35" s="308"/>
    </row>
    <row r="36" spans="1:5" ht="18.75" customHeight="1">
      <c r="A36" s="73" t="s">
        <v>68</v>
      </c>
      <c r="B36" s="278">
        <v>1</v>
      </c>
      <c r="C36" s="330"/>
      <c r="D36" s="278">
        <v>1</v>
      </c>
      <c r="E36" s="330"/>
    </row>
    <row r="37" spans="1:5" ht="41.25" customHeight="1">
      <c r="A37" s="74" t="s">
        <v>69</v>
      </c>
      <c r="B37" s="276">
        <v>0</v>
      </c>
      <c r="C37" s="331"/>
      <c r="D37" s="276">
        <v>0</v>
      </c>
      <c r="E37" s="331"/>
    </row>
    <row r="38" spans="1:5" ht="21.75" customHeight="1">
      <c r="A38" s="74" t="s">
        <v>75</v>
      </c>
      <c r="B38" s="276">
        <v>0</v>
      </c>
      <c r="C38" s="331"/>
      <c r="D38" s="276">
        <v>0</v>
      </c>
      <c r="E38" s="331"/>
    </row>
    <row r="39" spans="1:5" ht="14.25" customHeight="1">
      <c r="A39" s="74" t="s">
        <v>70</v>
      </c>
      <c r="B39" s="276">
        <v>8</v>
      </c>
      <c r="C39" s="331"/>
      <c r="D39" s="276">
        <v>8</v>
      </c>
      <c r="E39" s="331"/>
    </row>
    <row r="40" spans="1:5" ht="29.25" customHeight="1">
      <c r="A40" s="74" t="s">
        <v>72</v>
      </c>
      <c r="B40" s="276">
        <v>56</v>
      </c>
      <c r="C40" s="331"/>
      <c r="D40" s="276">
        <v>39</v>
      </c>
      <c r="E40" s="331"/>
    </row>
    <row r="41" spans="1:5" ht="16.5" customHeight="1">
      <c r="A41" s="74" t="s">
        <v>31</v>
      </c>
      <c r="B41" s="276">
        <v>2</v>
      </c>
      <c r="C41" s="331"/>
      <c r="D41" s="276">
        <v>0</v>
      </c>
      <c r="E41" s="331"/>
    </row>
    <row r="42" spans="1:5" ht="31.5" customHeight="1">
      <c r="A42" s="74" t="s">
        <v>71</v>
      </c>
      <c r="B42" s="276">
        <v>1</v>
      </c>
      <c r="C42" s="331"/>
      <c r="D42" s="276">
        <v>1</v>
      </c>
      <c r="E42" s="331"/>
    </row>
    <row r="43" spans="1:5" ht="27" customHeight="1">
      <c r="A43" s="74" t="s">
        <v>73</v>
      </c>
      <c r="B43" s="276">
        <v>171</v>
      </c>
      <c r="C43" s="331"/>
      <c r="D43" s="276">
        <v>203</v>
      </c>
      <c r="E43" s="331"/>
    </row>
    <row r="44" spans="1:5" ht="30.75" customHeight="1">
      <c r="A44" s="74" t="s">
        <v>76</v>
      </c>
      <c r="B44" s="276">
        <v>5</v>
      </c>
      <c r="C44" s="331"/>
      <c r="D44" s="276">
        <v>4</v>
      </c>
      <c r="E44" s="331"/>
    </row>
    <row r="45" spans="1:5" ht="30" customHeight="1">
      <c r="A45" s="74" t="s">
        <v>74</v>
      </c>
      <c r="B45" s="276">
        <v>1</v>
      </c>
      <c r="C45" s="331"/>
      <c r="D45" s="276">
        <v>4</v>
      </c>
      <c r="E45" s="331"/>
    </row>
    <row r="46" spans="1:5" ht="16.5" customHeight="1">
      <c r="A46" s="75" t="s">
        <v>67</v>
      </c>
      <c r="B46" s="280">
        <v>4</v>
      </c>
      <c r="C46" s="332"/>
      <c r="D46" s="280">
        <v>4</v>
      </c>
      <c r="E46" s="332"/>
    </row>
  </sheetData>
  <sheetProtection/>
  <mergeCells count="61">
    <mergeCell ref="B45:C45"/>
    <mergeCell ref="D45:E45"/>
    <mergeCell ref="B46:C46"/>
    <mergeCell ref="D46:E46"/>
    <mergeCell ref="B43:C43"/>
    <mergeCell ref="D43:E43"/>
    <mergeCell ref="B44:C44"/>
    <mergeCell ref="D44:E44"/>
    <mergeCell ref="B41:C41"/>
    <mergeCell ref="D41:E41"/>
    <mergeCell ref="B42:C42"/>
    <mergeCell ref="D42:E42"/>
    <mergeCell ref="B39:C39"/>
    <mergeCell ref="D39:E39"/>
    <mergeCell ref="B40:C40"/>
    <mergeCell ref="D40:E40"/>
    <mergeCell ref="B36:C36"/>
    <mergeCell ref="D36:E36"/>
    <mergeCell ref="B38:C38"/>
    <mergeCell ref="D38:E38"/>
    <mergeCell ref="B31:C31"/>
    <mergeCell ref="D31:E31"/>
    <mergeCell ref="A33:H33"/>
    <mergeCell ref="B35:C35"/>
    <mergeCell ref="D35:E35"/>
    <mergeCell ref="D37:E37"/>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A17:H17"/>
    <mergeCell ref="B19:C19"/>
    <mergeCell ref="D19:E19"/>
    <mergeCell ref="B20:C20"/>
    <mergeCell ref="D20:E20"/>
    <mergeCell ref="B21:C21"/>
    <mergeCell ref="D21:E21"/>
    <mergeCell ref="A1:I1"/>
    <mergeCell ref="B37:C37"/>
    <mergeCell ref="A3:H3"/>
    <mergeCell ref="B5:B11"/>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H1"/>
    </sheetView>
  </sheetViews>
  <sheetFormatPr defaultColWidth="11.421875" defaultRowHeight="12.75"/>
  <cols>
    <col min="1" max="1" width="15.421875" style="2" customWidth="1"/>
    <col min="2" max="2" width="11.421875" style="2" customWidth="1"/>
    <col min="3" max="3" width="13.28125" style="2" customWidth="1"/>
    <col min="4" max="7" width="13.7109375" style="2" customWidth="1"/>
    <col min="8" max="8" width="4.00390625" style="2" customWidth="1"/>
    <col min="9" max="16384" width="11.421875" style="2" customWidth="1"/>
  </cols>
  <sheetData>
    <row r="1" spans="1:9" ht="11.25">
      <c r="A1" s="214" t="s">
        <v>235</v>
      </c>
      <c r="B1" s="214"/>
      <c r="C1" s="214"/>
      <c r="D1" s="214"/>
      <c r="E1" s="214"/>
      <c r="F1" s="214"/>
      <c r="G1" s="214"/>
      <c r="H1" s="214"/>
      <c r="I1" s="151"/>
    </row>
    <row r="3" spans="1:7" ht="12.75" customHeight="1">
      <c r="A3" s="223" t="s">
        <v>82</v>
      </c>
      <c r="B3" s="223"/>
      <c r="C3" s="223"/>
      <c r="D3" s="223"/>
      <c r="E3" s="223"/>
      <c r="F3" s="223"/>
      <c r="G3" s="223"/>
    </row>
    <row r="4" spans="1:7" ht="8.25" customHeight="1">
      <c r="A4" s="53"/>
      <c r="B4" s="53"/>
      <c r="C4" s="53"/>
      <c r="D4" s="53"/>
      <c r="E4" s="53"/>
      <c r="F4" s="53"/>
      <c r="G4" s="53"/>
    </row>
    <row r="5" spans="1:7" ht="19.5" customHeight="1">
      <c r="A5" s="297"/>
      <c r="B5" s="297"/>
      <c r="C5" s="297"/>
      <c r="D5" s="307" t="s">
        <v>311</v>
      </c>
      <c r="E5" s="308"/>
      <c r="F5" s="307" t="s">
        <v>63</v>
      </c>
      <c r="G5" s="308"/>
    </row>
    <row r="6" spans="1:7" ht="22.5" customHeight="1">
      <c r="A6" s="224" t="s">
        <v>77</v>
      </c>
      <c r="B6" s="244"/>
      <c r="C6" s="225"/>
      <c r="D6" s="265">
        <v>0</v>
      </c>
      <c r="E6" s="265"/>
      <c r="F6" s="272">
        <v>0</v>
      </c>
      <c r="G6" s="273"/>
    </row>
    <row r="7" spans="1:7" ht="16.5" customHeight="1">
      <c r="A7" s="226" t="s">
        <v>83</v>
      </c>
      <c r="B7" s="295"/>
      <c r="C7" s="227"/>
      <c r="D7" s="265">
        <v>96.3</v>
      </c>
      <c r="E7" s="265"/>
      <c r="F7" s="259">
        <v>95.2</v>
      </c>
      <c r="G7" s="260"/>
    </row>
    <row r="8" spans="1:7" ht="16.5" customHeight="1">
      <c r="A8" s="226" t="s">
        <v>9</v>
      </c>
      <c r="B8" s="295"/>
      <c r="C8" s="227"/>
      <c r="D8" s="265">
        <v>2.9</v>
      </c>
      <c r="E8" s="265"/>
      <c r="F8" s="259">
        <v>2.8</v>
      </c>
      <c r="G8" s="260"/>
    </row>
    <row r="9" spans="1:7" ht="16.5" customHeight="1">
      <c r="A9" s="226" t="s">
        <v>10</v>
      </c>
      <c r="B9" s="295"/>
      <c r="C9" s="227"/>
      <c r="D9" s="265">
        <v>0</v>
      </c>
      <c r="E9" s="265"/>
      <c r="F9" s="259">
        <v>0.4</v>
      </c>
      <c r="G9" s="260"/>
    </row>
    <row r="10" spans="1:7" ht="16.5" customHeight="1">
      <c r="A10" s="226" t="s">
        <v>78</v>
      </c>
      <c r="B10" s="295"/>
      <c r="C10" s="227"/>
      <c r="D10" s="265">
        <v>0</v>
      </c>
      <c r="E10" s="265"/>
      <c r="F10" s="259">
        <v>0</v>
      </c>
      <c r="G10" s="260"/>
    </row>
    <row r="11" spans="1:7" ht="16.5" customHeight="1">
      <c r="A11" s="226" t="s">
        <v>79</v>
      </c>
      <c r="B11" s="295"/>
      <c r="C11" s="227"/>
      <c r="D11" s="265">
        <v>0</v>
      </c>
      <c r="E11" s="265"/>
      <c r="F11" s="259">
        <v>0</v>
      </c>
      <c r="G11" s="260"/>
    </row>
    <row r="12" spans="1:7" ht="16.5" customHeight="1">
      <c r="A12" s="226" t="s">
        <v>11</v>
      </c>
      <c r="B12" s="295"/>
      <c r="C12" s="227"/>
      <c r="D12" s="265">
        <v>0</v>
      </c>
      <c r="E12" s="265"/>
      <c r="F12" s="259">
        <v>0</v>
      </c>
      <c r="G12" s="260"/>
    </row>
    <row r="13" spans="1:7" ht="16.5" customHeight="1">
      <c r="A13" s="226" t="s">
        <v>80</v>
      </c>
      <c r="B13" s="295"/>
      <c r="C13" s="227"/>
      <c r="D13" s="265">
        <v>0</v>
      </c>
      <c r="E13" s="265"/>
      <c r="F13" s="259">
        <v>0</v>
      </c>
      <c r="G13" s="260"/>
    </row>
    <row r="14" spans="1:7" ht="16.5" customHeight="1">
      <c r="A14" s="228" t="s">
        <v>1</v>
      </c>
      <c r="B14" s="232"/>
      <c r="C14" s="229"/>
      <c r="D14" s="265">
        <v>0.8</v>
      </c>
      <c r="E14" s="265"/>
      <c r="F14" s="274">
        <v>1.6</v>
      </c>
      <c r="G14" s="275"/>
    </row>
    <row r="15" spans="1:7" ht="15.75" customHeight="1">
      <c r="A15" s="289" t="s">
        <v>0</v>
      </c>
      <c r="B15" s="290"/>
      <c r="C15" s="291"/>
      <c r="D15" s="266">
        <f>SUM(D6:E14)</f>
        <v>100</v>
      </c>
      <c r="E15" s="267"/>
      <c r="F15" s="266">
        <f>SUM(F6:G14)</f>
        <v>100</v>
      </c>
      <c r="G15" s="267"/>
    </row>
    <row r="16" spans="1:7" ht="15.75" customHeight="1">
      <c r="A16" s="292" t="s">
        <v>21</v>
      </c>
      <c r="B16" s="293"/>
      <c r="C16" s="294"/>
      <c r="D16" s="261">
        <v>244</v>
      </c>
      <c r="E16" s="262"/>
      <c r="F16" s="261">
        <v>503</v>
      </c>
      <c r="G16" s="262"/>
    </row>
    <row r="17" ht="16.5" customHeight="1"/>
    <row r="18" spans="1:7" ht="11.25">
      <c r="A18" s="223" t="s">
        <v>62</v>
      </c>
      <c r="B18" s="223"/>
      <c r="C18" s="223"/>
      <c r="D18" s="223"/>
      <c r="E18" s="223"/>
      <c r="F18" s="223"/>
      <c r="G18" s="223"/>
    </row>
    <row r="20" spans="4:7" ht="19.5" customHeight="1">
      <c r="D20" s="307" t="s">
        <v>311</v>
      </c>
      <c r="E20" s="308"/>
      <c r="F20" s="307" t="s">
        <v>63</v>
      </c>
      <c r="G20" s="308"/>
    </row>
    <row r="21" spans="1:7" ht="19.5" customHeight="1">
      <c r="A21" s="79"/>
      <c r="D21" s="7" t="s">
        <v>13</v>
      </c>
      <c r="E21" s="7" t="s">
        <v>14</v>
      </c>
      <c r="F21" s="7" t="s">
        <v>13</v>
      </c>
      <c r="G21" s="7" t="s">
        <v>14</v>
      </c>
    </row>
    <row r="22" spans="1:7" ht="16.5" customHeight="1">
      <c r="A22" s="251" t="s">
        <v>2</v>
      </c>
      <c r="B22" s="296"/>
      <c r="C22" s="252"/>
      <c r="D22" s="49">
        <v>2</v>
      </c>
      <c r="E22" s="50">
        <v>2.9</v>
      </c>
      <c r="F22" s="49">
        <v>2.8</v>
      </c>
      <c r="G22" s="50">
        <v>2.8</v>
      </c>
    </row>
    <row r="23" spans="1:7" ht="16.5" customHeight="1">
      <c r="A23" s="253" t="s">
        <v>3</v>
      </c>
      <c r="B23" s="243"/>
      <c r="C23" s="254"/>
      <c r="D23" s="49">
        <v>16</v>
      </c>
      <c r="E23" s="51">
        <v>3.7</v>
      </c>
      <c r="F23" s="49">
        <v>13.9</v>
      </c>
      <c r="G23" s="51">
        <v>3.8</v>
      </c>
    </row>
    <row r="24" spans="1:7" ht="16.5" customHeight="1">
      <c r="A24" s="253" t="s">
        <v>4</v>
      </c>
      <c r="B24" s="243"/>
      <c r="C24" s="254"/>
      <c r="D24" s="49">
        <v>17.6</v>
      </c>
      <c r="E24" s="51">
        <v>7.8</v>
      </c>
      <c r="F24" s="49">
        <v>18.5</v>
      </c>
      <c r="G24" s="51">
        <v>7.4</v>
      </c>
    </row>
    <row r="25" spans="1:7" ht="16.5" customHeight="1">
      <c r="A25" s="253" t="s">
        <v>5</v>
      </c>
      <c r="B25" s="243"/>
      <c r="C25" s="254"/>
      <c r="D25" s="49">
        <v>6.6</v>
      </c>
      <c r="E25" s="51">
        <v>13.1</v>
      </c>
      <c r="F25" s="49">
        <v>8.9</v>
      </c>
      <c r="G25" s="51">
        <v>12.1</v>
      </c>
    </row>
    <row r="26" spans="1:7" ht="16.5" customHeight="1">
      <c r="A26" s="253" t="s">
        <v>6</v>
      </c>
      <c r="B26" s="243"/>
      <c r="C26" s="254"/>
      <c r="D26" s="49">
        <v>31.1</v>
      </c>
      <c r="E26" s="51">
        <v>42.6</v>
      </c>
      <c r="F26" s="49">
        <v>29.4</v>
      </c>
      <c r="G26" s="51">
        <v>43.7</v>
      </c>
    </row>
    <row r="27" spans="1:7" ht="16.5" customHeight="1">
      <c r="A27" s="253" t="s">
        <v>7</v>
      </c>
      <c r="B27" s="243"/>
      <c r="C27" s="254"/>
      <c r="D27" s="49">
        <v>20.9</v>
      </c>
      <c r="E27" s="51">
        <v>9.4</v>
      </c>
      <c r="F27" s="49">
        <v>19.5</v>
      </c>
      <c r="G27" s="51">
        <v>8.2</v>
      </c>
    </row>
    <row r="28" spans="1:7" ht="16.5" customHeight="1">
      <c r="A28" s="253" t="s">
        <v>8</v>
      </c>
      <c r="B28" s="243"/>
      <c r="C28" s="254"/>
      <c r="D28" s="49">
        <v>1.2</v>
      </c>
      <c r="E28" s="51">
        <v>17.6</v>
      </c>
      <c r="F28" s="49">
        <v>1.2</v>
      </c>
      <c r="G28" s="51">
        <v>18.3</v>
      </c>
    </row>
    <row r="29" spans="1:7" ht="16.5" customHeight="1">
      <c r="A29" s="255" t="s">
        <v>1</v>
      </c>
      <c r="B29" s="288"/>
      <c r="C29" s="256"/>
      <c r="D29" s="49">
        <v>4.5</v>
      </c>
      <c r="E29" s="52">
        <v>2.9</v>
      </c>
      <c r="F29" s="49">
        <v>5.8</v>
      </c>
      <c r="G29" s="52">
        <v>3.8</v>
      </c>
    </row>
    <row r="30" spans="1:7" ht="15.75" customHeight="1">
      <c r="A30" s="289" t="s">
        <v>20</v>
      </c>
      <c r="B30" s="290"/>
      <c r="C30" s="291"/>
      <c r="D30" s="47">
        <f>SUM(D22:D29)</f>
        <v>99.90000000000002</v>
      </c>
      <c r="E30" s="47">
        <f>SUM(E22:E29)</f>
        <v>100</v>
      </c>
      <c r="F30" s="47">
        <f>SUM(F22:F29)</f>
        <v>100</v>
      </c>
      <c r="G30" s="47">
        <f>SUM(G22:G29)</f>
        <v>100.10000000000001</v>
      </c>
    </row>
    <row r="31" spans="1:7" ht="15.75" customHeight="1">
      <c r="A31" s="292" t="s">
        <v>21</v>
      </c>
      <c r="B31" s="293"/>
      <c r="C31" s="294"/>
      <c r="D31" s="83">
        <v>244</v>
      </c>
      <c r="E31" s="83">
        <v>244</v>
      </c>
      <c r="F31" s="83">
        <v>503</v>
      </c>
      <c r="G31" s="83">
        <v>503</v>
      </c>
    </row>
  </sheetData>
  <sheetProtection/>
  <mergeCells count="51">
    <mergeCell ref="A31:C31"/>
    <mergeCell ref="A25:C25"/>
    <mergeCell ref="A26:C26"/>
    <mergeCell ref="A27:C27"/>
    <mergeCell ref="A28:C28"/>
    <mergeCell ref="A29:C29"/>
    <mergeCell ref="A30:C30"/>
    <mergeCell ref="A18:G18"/>
    <mergeCell ref="D20:E20"/>
    <mergeCell ref="F20:G20"/>
    <mergeCell ref="A22:C22"/>
    <mergeCell ref="A23:C23"/>
    <mergeCell ref="A24:C24"/>
    <mergeCell ref="A15:C15"/>
    <mergeCell ref="D15:E15"/>
    <mergeCell ref="F15:G15"/>
    <mergeCell ref="A16:C16"/>
    <mergeCell ref="D16:E16"/>
    <mergeCell ref="F16:G16"/>
    <mergeCell ref="A13:C13"/>
    <mergeCell ref="D13:E13"/>
    <mergeCell ref="F13:G13"/>
    <mergeCell ref="A14:C14"/>
    <mergeCell ref="D14:E14"/>
    <mergeCell ref="F14:G14"/>
    <mergeCell ref="A11:C11"/>
    <mergeCell ref="D11:E11"/>
    <mergeCell ref="F11:G11"/>
    <mergeCell ref="A12:C12"/>
    <mergeCell ref="D12:E12"/>
    <mergeCell ref="F12:G12"/>
    <mergeCell ref="A9:C9"/>
    <mergeCell ref="D9:E9"/>
    <mergeCell ref="F9:G9"/>
    <mergeCell ref="A10:C10"/>
    <mergeCell ref="D10:E10"/>
    <mergeCell ref="F10:G10"/>
    <mergeCell ref="A7:C7"/>
    <mergeCell ref="D7:E7"/>
    <mergeCell ref="F7:G7"/>
    <mergeCell ref="A8:C8"/>
    <mergeCell ref="D8:E8"/>
    <mergeCell ref="F8:G8"/>
    <mergeCell ref="A1:H1"/>
    <mergeCell ref="A3:G3"/>
    <mergeCell ref="A5:C5"/>
    <mergeCell ref="D5:E5"/>
    <mergeCell ref="F5:G5"/>
    <mergeCell ref="A6:C6"/>
    <mergeCell ref="D6:E6"/>
    <mergeCell ref="F6:G6"/>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H1"/>
    </sheetView>
  </sheetViews>
  <sheetFormatPr defaultColWidth="11.421875" defaultRowHeight="12.75"/>
  <cols>
    <col min="1" max="1" width="20.8515625" style="2" customWidth="1"/>
    <col min="2" max="2" width="14.7109375" style="2" customWidth="1"/>
    <col min="3" max="3" width="10.7109375" style="2" customWidth="1"/>
    <col min="4" max="4" width="11.140625" style="2" customWidth="1"/>
    <col min="5" max="5" width="10.57421875" style="2" customWidth="1"/>
    <col min="6" max="7" width="11.421875" style="2" customWidth="1"/>
    <col min="8" max="8" width="2.7109375" style="2" customWidth="1"/>
    <col min="9" max="16384" width="11.421875" style="2" customWidth="1"/>
  </cols>
  <sheetData>
    <row r="1" spans="1:9" ht="11.25">
      <c r="A1" s="214" t="s">
        <v>236</v>
      </c>
      <c r="B1" s="214"/>
      <c r="C1" s="214"/>
      <c r="D1" s="214"/>
      <c r="E1" s="214"/>
      <c r="F1" s="214"/>
      <c r="G1" s="214"/>
      <c r="H1" s="214"/>
      <c r="I1" s="151"/>
    </row>
    <row r="3" spans="1:7" ht="11.25">
      <c r="A3" s="223" t="s">
        <v>61</v>
      </c>
      <c r="B3" s="223"/>
      <c r="C3" s="223"/>
      <c r="D3" s="223"/>
      <c r="E3" s="223"/>
      <c r="F3" s="223"/>
      <c r="G3" s="3"/>
    </row>
    <row r="4" spans="1:7" ht="8.25" customHeight="1">
      <c r="A4" s="3"/>
      <c r="B4" s="4"/>
      <c r="C4" s="4"/>
      <c r="D4" s="5"/>
      <c r="E4" s="6"/>
      <c r="F4" s="4"/>
      <c r="G4" s="3"/>
    </row>
    <row r="5" spans="1:7" ht="11.25">
      <c r="A5" s="318" t="s">
        <v>45</v>
      </c>
      <c r="B5" s="215" t="s">
        <v>46</v>
      </c>
      <c r="C5" s="215" t="s">
        <v>54</v>
      </c>
      <c r="D5" s="217" t="s">
        <v>45</v>
      </c>
      <c r="E5" s="218"/>
      <c r="F5" s="218"/>
      <c r="G5" s="219"/>
    </row>
    <row r="6" spans="1:7" ht="11.25">
      <c r="A6" s="319"/>
      <c r="B6" s="216"/>
      <c r="C6" s="216"/>
      <c r="D6" s="7" t="s">
        <v>47</v>
      </c>
      <c r="E6" s="7" t="s">
        <v>48</v>
      </c>
      <c r="F6" s="8" t="s">
        <v>0</v>
      </c>
      <c r="G6" s="9" t="s">
        <v>49</v>
      </c>
    </row>
    <row r="7" spans="1:7" ht="15" customHeight="1">
      <c r="A7" s="319"/>
      <c r="B7" s="243" t="s">
        <v>305</v>
      </c>
      <c r="C7" s="138" t="s">
        <v>305</v>
      </c>
      <c r="D7" s="11">
        <v>0</v>
      </c>
      <c r="E7" s="12">
        <v>0</v>
      </c>
      <c r="F7" s="13">
        <f>SUM(D7:E7)</f>
        <v>0</v>
      </c>
      <c r="G7" s="12">
        <v>0</v>
      </c>
    </row>
    <row r="8" spans="1:7" ht="11.25">
      <c r="A8" s="319"/>
      <c r="B8" s="243"/>
      <c r="C8" s="139" t="s">
        <v>306</v>
      </c>
      <c r="D8" s="11">
        <v>1344</v>
      </c>
      <c r="E8" s="15">
        <v>269</v>
      </c>
      <c r="F8" s="13">
        <f>SUM(D8:E8)</f>
        <v>1613</v>
      </c>
      <c r="G8" s="15">
        <v>2</v>
      </c>
    </row>
    <row r="9" spans="1:7" ht="11.25">
      <c r="A9" s="319"/>
      <c r="B9" s="243"/>
      <c r="C9" s="81" t="s">
        <v>0</v>
      </c>
      <c r="D9" s="17">
        <f>SUM(D7:D8)</f>
        <v>1344</v>
      </c>
      <c r="E9" s="17">
        <f>SUM(E7:E8)</f>
        <v>269</v>
      </c>
      <c r="F9" s="17">
        <f>SUM(F7:F8)</f>
        <v>1613</v>
      </c>
      <c r="G9" s="17">
        <f>SUM(G7:G8)</f>
        <v>2</v>
      </c>
    </row>
    <row r="10" spans="1:7" ht="11.25">
      <c r="A10" s="320"/>
      <c r="B10" s="230" t="s">
        <v>0</v>
      </c>
      <c r="C10" s="231"/>
      <c r="D10" s="17">
        <f>SUM(D9)</f>
        <v>1344</v>
      </c>
      <c r="E10" s="17">
        <f>SUM(E9)</f>
        <v>269</v>
      </c>
      <c r="F10" s="17">
        <f>SUM(F9)</f>
        <v>1613</v>
      </c>
      <c r="G10" s="17">
        <f>SUM(G9)</f>
        <v>2</v>
      </c>
    </row>
    <row r="11" spans="1:7" ht="11.25">
      <c r="A11" s="78"/>
      <c r="B11" s="18"/>
      <c r="C11" s="18"/>
      <c r="D11" s="13"/>
      <c r="E11" s="13"/>
      <c r="F11" s="13"/>
      <c r="G11" s="13"/>
    </row>
    <row r="12" spans="1:7" ht="11.25">
      <c r="A12" s="25"/>
      <c r="B12" s="25"/>
      <c r="C12" s="25"/>
      <c r="D12" s="7" t="s">
        <v>47</v>
      </c>
      <c r="E12" s="7" t="s">
        <v>48</v>
      </c>
      <c r="F12" s="8" t="s">
        <v>0</v>
      </c>
      <c r="G12" s="24"/>
    </row>
    <row r="13" spans="1:7" ht="11.25">
      <c r="A13" s="224" t="s">
        <v>299</v>
      </c>
      <c r="B13" s="244"/>
      <c r="C13" s="225"/>
      <c r="D13" s="233">
        <v>30</v>
      </c>
      <c r="E13" s="233">
        <v>6</v>
      </c>
      <c r="F13" s="235">
        <v>36</v>
      </c>
      <c r="G13" s="26"/>
    </row>
    <row r="14" spans="1:7" ht="11.25">
      <c r="A14" s="228" t="s">
        <v>300</v>
      </c>
      <c r="B14" s="232"/>
      <c r="C14" s="229"/>
      <c r="D14" s="234"/>
      <c r="E14" s="234"/>
      <c r="F14" s="236"/>
      <c r="G14" s="27"/>
    </row>
    <row r="15" spans="1:7" ht="11.25">
      <c r="A15" s="23"/>
      <c r="B15" s="23"/>
      <c r="C15" s="23"/>
      <c r="D15" s="28"/>
      <c r="E15" s="28"/>
      <c r="F15" s="28"/>
      <c r="G15" s="27"/>
    </row>
    <row r="16" spans="1:7" ht="11.25">
      <c r="A16" s="223" t="s">
        <v>58</v>
      </c>
      <c r="B16" s="223"/>
      <c r="C16" s="223"/>
      <c r="D16" s="223"/>
      <c r="E16" s="223"/>
      <c r="F16" s="223"/>
      <c r="G16" s="3"/>
    </row>
    <row r="17" spans="1:7" ht="8.25" customHeight="1">
      <c r="A17" s="6"/>
      <c r="B17" s="23"/>
      <c r="C17" s="23"/>
      <c r="D17" s="23"/>
      <c r="E17" s="23"/>
      <c r="F17" s="6"/>
      <c r="G17" s="27"/>
    </row>
    <row r="18" spans="1:7" ht="11.25">
      <c r="A18" s="6"/>
      <c r="B18" s="23"/>
      <c r="C18" s="23"/>
      <c r="D18" s="7" t="s">
        <v>47</v>
      </c>
      <c r="E18" s="7" t="s">
        <v>48</v>
      </c>
      <c r="F18" s="8" t="s">
        <v>0</v>
      </c>
      <c r="G18" s="27"/>
    </row>
    <row r="19" spans="1:7" ht="11.25">
      <c r="A19" s="246" t="s">
        <v>309</v>
      </c>
      <c r="B19" s="247"/>
      <c r="C19" s="248"/>
      <c r="D19" s="29">
        <v>1291</v>
      </c>
      <c r="E19" s="29">
        <v>260</v>
      </c>
      <c r="F19" s="17">
        <f>SUM(D19:E19)</f>
        <v>1551</v>
      </c>
      <c r="G19" s="27"/>
    </row>
    <row r="20" spans="1:7" ht="11.25">
      <c r="A20" s="243" t="s">
        <v>320</v>
      </c>
      <c r="B20" s="243"/>
      <c r="C20" s="243"/>
      <c r="D20" s="243"/>
      <c r="E20" s="243"/>
      <c r="F20" s="243"/>
      <c r="G20" s="27"/>
    </row>
    <row r="21" spans="1:7" ht="11.25">
      <c r="A21" s="30"/>
      <c r="B21" s="31"/>
      <c r="C21" s="31"/>
      <c r="D21" s="27"/>
      <c r="E21" s="27"/>
      <c r="F21" s="27"/>
      <c r="G21" s="27"/>
    </row>
    <row r="22" spans="1:7" ht="11.25">
      <c r="A22" s="223" t="s">
        <v>59</v>
      </c>
      <c r="B22" s="223"/>
      <c r="C22" s="223"/>
      <c r="D22" s="223"/>
      <c r="E22" s="223"/>
      <c r="F22" s="223"/>
      <c r="G22" s="3"/>
    </row>
    <row r="23" spans="1:7" ht="8.25" customHeight="1">
      <c r="A23" s="3"/>
      <c r="B23" s="23"/>
      <c r="C23" s="23"/>
      <c r="D23" s="6"/>
      <c r="E23" s="4"/>
      <c r="F23" s="4"/>
      <c r="G23" s="27"/>
    </row>
    <row r="24" spans="1:7" ht="11.25">
      <c r="A24" s="23"/>
      <c r="B24" s="23"/>
      <c r="C24" s="7" t="s">
        <v>54</v>
      </c>
      <c r="D24" s="7" t="s">
        <v>47</v>
      </c>
      <c r="E24" s="7" t="s">
        <v>48</v>
      </c>
      <c r="F24" s="8" t="s">
        <v>0</v>
      </c>
      <c r="G24" s="27"/>
    </row>
    <row r="25" spans="1:7" ht="11.25">
      <c r="A25" s="251" t="s">
        <v>289</v>
      </c>
      <c r="B25" s="252"/>
      <c r="C25" s="30" t="s">
        <v>305</v>
      </c>
      <c r="D25" s="12">
        <v>1117</v>
      </c>
      <c r="E25" s="11">
        <v>254</v>
      </c>
      <c r="F25" s="32">
        <f>SUM(D25:E25)</f>
        <v>1371</v>
      </c>
      <c r="G25" s="27"/>
    </row>
    <row r="26" spans="1:7" ht="11.25">
      <c r="A26" s="253"/>
      <c r="B26" s="254"/>
      <c r="C26" s="30" t="s">
        <v>306</v>
      </c>
      <c r="D26" s="15">
        <v>127</v>
      </c>
      <c r="E26" s="11">
        <v>36</v>
      </c>
      <c r="F26" s="33">
        <f>SUM(D26:E26)</f>
        <v>163</v>
      </c>
      <c r="G26" s="27"/>
    </row>
    <row r="27" spans="1:7" ht="11.25">
      <c r="A27" s="255"/>
      <c r="B27" s="256"/>
      <c r="C27" s="20" t="s">
        <v>0</v>
      </c>
      <c r="D27" s="17">
        <f>SUM(D25:D26)</f>
        <v>1244</v>
      </c>
      <c r="E27" s="17">
        <f>SUM(E25:E26)</f>
        <v>290</v>
      </c>
      <c r="F27" s="17">
        <f>SUM(F25:F26)</f>
        <v>1534</v>
      </c>
      <c r="G27" s="27"/>
    </row>
    <row r="28" spans="1:7" ht="11.25">
      <c r="A28" s="251" t="s">
        <v>290</v>
      </c>
      <c r="B28" s="252"/>
      <c r="C28" s="30" t="s">
        <v>305</v>
      </c>
      <c r="D28" s="12">
        <v>1106</v>
      </c>
      <c r="E28" s="11">
        <v>246</v>
      </c>
      <c r="F28" s="32">
        <f>SUM(D28:E28)</f>
        <v>1352</v>
      </c>
      <c r="G28" s="23"/>
    </row>
    <row r="29" spans="1:7" ht="11.25">
      <c r="A29" s="253"/>
      <c r="B29" s="254"/>
      <c r="C29" s="30" t="s">
        <v>306</v>
      </c>
      <c r="D29" s="15">
        <v>119</v>
      </c>
      <c r="E29" s="11">
        <v>35</v>
      </c>
      <c r="F29" s="33">
        <f>SUM(D29:E29)</f>
        <v>154</v>
      </c>
      <c r="G29" s="23"/>
    </row>
    <row r="30" spans="1:7" ht="11.25">
      <c r="A30" s="255"/>
      <c r="B30" s="256"/>
      <c r="C30" s="20" t="s">
        <v>0</v>
      </c>
      <c r="D30" s="17">
        <f>SUM(D28:D29)</f>
        <v>1225</v>
      </c>
      <c r="E30" s="17">
        <f>SUM(E28:E29)</f>
        <v>281</v>
      </c>
      <c r="F30" s="17">
        <f>SUM(F28:F29)</f>
        <v>1506</v>
      </c>
      <c r="G30" s="23"/>
    </row>
    <row r="31" spans="1:7" ht="12.75" customHeight="1">
      <c r="A31" s="224" t="s">
        <v>291</v>
      </c>
      <c r="B31" s="225"/>
      <c r="C31" s="30" t="s">
        <v>305</v>
      </c>
      <c r="D31" s="12">
        <v>0</v>
      </c>
      <c r="E31" s="11">
        <v>0</v>
      </c>
      <c r="F31" s="32">
        <f>SUM(D31:E31)</f>
        <v>0</v>
      </c>
      <c r="G31" s="23"/>
    </row>
    <row r="32" spans="1:7" ht="12.75" customHeight="1">
      <c r="A32" s="226"/>
      <c r="B32" s="227"/>
      <c r="C32" s="30" t="s">
        <v>306</v>
      </c>
      <c r="D32" s="15">
        <v>0</v>
      </c>
      <c r="E32" s="11">
        <v>0</v>
      </c>
      <c r="F32" s="33">
        <f>SUM(D32:E32)</f>
        <v>0</v>
      </c>
      <c r="G32" s="23"/>
    </row>
    <row r="33" spans="1:7" ht="12.75" customHeight="1">
      <c r="A33" s="228"/>
      <c r="B33" s="229"/>
      <c r="C33" s="20" t="s">
        <v>0</v>
      </c>
      <c r="D33" s="17">
        <f>SUM(D31:D32)</f>
        <v>0</v>
      </c>
      <c r="E33" s="17">
        <f>SUM(E31:E32)</f>
        <v>0</v>
      </c>
      <c r="F33" s="17">
        <f>SUM(F31:F32)</f>
        <v>0</v>
      </c>
      <c r="G33" s="23"/>
    </row>
    <row r="34" spans="1:7" ht="12.75" customHeight="1">
      <c r="A34" s="224" t="s">
        <v>292</v>
      </c>
      <c r="B34" s="225"/>
      <c r="C34" s="30" t="s">
        <v>305</v>
      </c>
      <c r="D34" s="12">
        <v>0</v>
      </c>
      <c r="E34" s="11">
        <v>0</v>
      </c>
      <c r="F34" s="32">
        <f>SUM(D34:E34)</f>
        <v>0</v>
      </c>
      <c r="G34" s="34"/>
    </row>
    <row r="35" spans="1:7" ht="12.75" customHeight="1">
      <c r="A35" s="226"/>
      <c r="B35" s="227"/>
      <c r="C35" s="30" t="s">
        <v>306</v>
      </c>
      <c r="D35" s="15">
        <v>0</v>
      </c>
      <c r="E35" s="11">
        <v>0</v>
      </c>
      <c r="F35" s="33">
        <f>SUM(D35:E35)</f>
        <v>0</v>
      </c>
      <c r="G35" s="34"/>
    </row>
    <row r="36" spans="1:7" ht="12.75" customHeight="1">
      <c r="A36" s="228"/>
      <c r="B36" s="229"/>
      <c r="C36" s="20" t="s">
        <v>0</v>
      </c>
      <c r="D36" s="17">
        <f>SUM(D34:D35)</f>
        <v>0</v>
      </c>
      <c r="E36" s="17">
        <f>SUM(E34:E35)</f>
        <v>0</v>
      </c>
      <c r="F36" s="17">
        <f>SUM(F34:F35)</f>
        <v>0</v>
      </c>
      <c r="G36" s="34"/>
    </row>
    <row r="37" spans="1:7" ht="11.25">
      <c r="A37" s="27"/>
      <c r="B37" s="27"/>
      <c r="C37" s="27"/>
      <c r="D37" s="35"/>
      <c r="E37" s="35"/>
      <c r="F37" s="35"/>
      <c r="G37" s="23"/>
    </row>
    <row r="38" spans="1:7" ht="11.25">
      <c r="A38" s="223" t="s">
        <v>119</v>
      </c>
      <c r="B38" s="223"/>
      <c r="C38" s="223"/>
      <c r="D38" s="223"/>
      <c r="E38" s="223"/>
      <c r="F38" s="223"/>
      <c r="G38" s="3"/>
    </row>
    <row r="39" spans="1:7" ht="8.25" customHeight="1">
      <c r="A39" s="3"/>
      <c r="B39" s="23"/>
      <c r="C39" s="23"/>
      <c r="D39" s="23"/>
      <c r="E39" s="23"/>
      <c r="F39" s="23"/>
      <c r="G39" s="23"/>
    </row>
    <row r="40" spans="1:7" ht="11.25">
      <c r="A40" s="25"/>
      <c r="B40" s="25"/>
      <c r="C40" s="25"/>
      <c r="D40" s="7" t="s">
        <v>47</v>
      </c>
      <c r="E40" s="7" t="s">
        <v>48</v>
      </c>
      <c r="F40" s="8" t="s">
        <v>0</v>
      </c>
      <c r="G40" s="23"/>
    </row>
    <row r="41" spans="1:7" ht="27" customHeight="1">
      <c r="A41" s="224" t="s">
        <v>65</v>
      </c>
      <c r="B41" s="244"/>
      <c r="C41" s="225"/>
      <c r="D41" s="36">
        <v>4219</v>
      </c>
      <c r="E41" s="36">
        <v>970</v>
      </c>
      <c r="F41" s="37">
        <f>SUM(D41:E41)</f>
        <v>5189</v>
      </c>
      <c r="G41" s="23"/>
    </row>
    <row r="42" spans="1:7" ht="12.75" customHeight="1">
      <c r="A42" s="228" t="s">
        <v>120</v>
      </c>
      <c r="B42" s="232"/>
      <c r="C42" s="229"/>
      <c r="D42" s="38">
        <v>1400</v>
      </c>
      <c r="E42" s="38">
        <v>315</v>
      </c>
      <c r="F42" s="39">
        <f>SUM(D42:E42)</f>
        <v>1715</v>
      </c>
      <c r="G42" s="23"/>
    </row>
    <row r="43" spans="1:7" ht="11.25">
      <c r="A43" s="27" t="s">
        <v>66</v>
      </c>
      <c r="B43" s="27"/>
      <c r="C43" s="27"/>
      <c r="D43" s="27"/>
      <c r="E43" s="27"/>
      <c r="F43" s="23"/>
      <c r="G43" s="23"/>
    </row>
    <row r="44" spans="1:7" ht="11.25">
      <c r="A44" s="27"/>
      <c r="B44" s="27"/>
      <c r="C44" s="27"/>
      <c r="D44" s="27"/>
      <c r="E44" s="27"/>
      <c r="F44" s="23"/>
      <c r="G44" s="23"/>
    </row>
    <row r="45" spans="1:7" ht="11.25">
      <c r="A45" s="223" t="s">
        <v>60</v>
      </c>
      <c r="B45" s="223"/>
      <c r="C45" s="223"/>
      <c r="D45" s="223"/>
      <c r="E45" s="223"/>
      <c r="F45" s="223"/>
      <c r="G45" s="3"/>
    </row>
    <row r="46" spans="1:7" ht="8.25" customHeight="1">
      <c r="A46" s="40"/>
      <c r="B46" s="6"/>
      <c r="C46" s="6"/>
      <c r="D46" s="4"/>
      <c r="F46" s="23"/>
      <c r="G46" s="23"/>
    </row>
    <row r="47" spans="1:7" ht="11.25">
      <c r="A47" s="85" t="s">
        <v>51</v>
      </c>
      <c r="B47" s="85" t="s">
        <v>52</v>
      </c>
      <c r="C47" s="257" t="s">
        <v>53</v>
      </c>
      <c r="D47" s="258"/>
      <c r="E47" s="239" t="s">
        <v>0</v>
      </c>
      <c r="F47" s="240"/>
      <c r="G47" s="23"/>
    </row>
    <row r="48" spans="1:7" ht="11.25">
      <c r="A48" s="86">
        <v>34</v>
      </c>
      <c r="B48" s="86">
        <v>5</v>
      </c>
      <c r="C48" s="237">
        <v>0</v>
      </c>
      <c r="D48" s="238"/>
      <c r="E48" s="241">
        <f>SUM(A48:D48)</f>
        <v>39</v>
      </c>
      <c r="F48" s="242"/>
      <c r="G48" s="23"/>
    </row>
  </sheetData>
  <sheetProtection/>
  <mergeCells count="29">
    <mergeCell ref="E13:E14"/>
    <mergeCell ref="F13:F14"/>
    <mergeCell ref="A14:C14"/>
    <mergeCell ref="A45:F45"/>
    <mergeCell ref="C47:D47"/>
    <mergeCell ref="E47:F47"/>
    <mergeCell ref="A22:F22"/>
    <mergeCell ref="A25:B27"/>
    <mergeCell ref="A28:B30"/>
    <mergeCell ref="D5:G5"/>
    <mergeCell ref="B7:B9"/>
    <mergeCell ref="A31:B33"/>
    <mergeCell ref="A34:B36"/>
    <mergeCell ref="C48:D48"/>
    <mergeCell ref="E48:F48"/>
    <mergeCell ref="A38:F38"/>
    <mergeCell ref="A41:C41"/>
    <mergeCell ref="A42:C42"/>
    <mergeCell ref="D13:D14"/>
    <mergeCell ref="A1:H1"/>
    <mergeCell ref="B10:C10"/>
    <mergeCell ref="A13:C13"/>
    <mergeCell ref="A16:F16"/>
    <mergeCell ref="A19:C19"/>
    <mergeCell ref="A20:F20"/>
    <mergeCell ref="A3:F3"/>
    <mergeCell ref="A5:A10"/>
    <mergeCell ref="B5:B6"/>
    <mergeCell ref="C5:C6"/>
  </mergeCells>
  <printOptions/>
  <pageMargins left="0.1968503937007874" right="0.15748031496062992" top="0.1968503937007874" bottom="0.1968503937007874" header="0.31496062992125984" footer="0.31496062992125984"/>
  <pageSetup horizontalDpi="600" verticalDpi="600" orientation="portrait" paperSize="9" r:id="rId1"/>
  <ignoredErrors>
    <ignoredError sqref="F27:F33" formula="1"/>
  </ignoredErrors>
</worksheet>
</file>

<file path=xl/worksheets/sheet67.xml><?xml version="1.0" encoding="utf-8"?>
<worksheet xmlns="http://schemas.openxmlformats.org/spreadsheetml/2006/main" xmlns:r="http://schemas.openxmlformats.org/officeDocument/2006/relationships">
  <dimension ref="A1:O46"/>
  <sheetViews>
    <sheetView showGridLines="0" zoomScalePageLayoutView="0" workbookViewId="0" topLeftCell="A1">
      <selection activeCell="A1" sqref="A1:I1"/>
    </sheetView>
  </sheetViews>
  <sheetFormatPr defaultColWidth="11.421875" defaultRowHeight="12.75"/>
  <cols>
    <col min="1" max="1" width="31.28125" style="2" customWidth="1"/>
    <col min="2" max="2" width="10.8515625" style="2" customWidth="1"/>
    <col min="3" max="3" width="9.421875" style="2" customWidth="1"/>
    <col min="4" max="4" width="9.7109375" style="2" customWidth="1"/>
    <col min="5" max="5" width="11.421875" style="2" customWidth="1"/>
    <col min="6" max="6" width="9.00390625" style="2" customWidth="1"/>
    <col min="7" max="7" width="8.140625" style="2" customWidth="1"/>
    <col min="8" max="8" width="7.7109375" style="2" customWidth="1"/>
    <col min="9" max="9" width="3.140625" style="2" customWidth="1"/>
    <col min="10" max="16384" width="11.421875" style="2" customWidth="1"/>
  </cols>
  <sheetData>
    <row r="1" spans="1:9" ht="11.25">
      <c r="A1" s="214" t="s">
        <v>236</v>
      </c>
      <c r="B1" s="214"/>
      <c r="C1" s="214"/>
      <c r="D1" s="214"/>
      <c r="E1" s="214"/>
      <c r="F1" s="214"/>
      <c r="G1" s="214"/>
      <c r="H1" s="214"/>
      <c r="I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64">
        <v>12.3</v>
      </c>
      <c r="C12" s="56">
        <v>0</v>
      </c>
      <c r="D12" s="64">
        <v>12.6</v>
      </c>
      <c r="E12" s="56">
        <v>73.1</v>
      </c>
      <c r="F12" s="64">
        <v>2</v>
      </c>
      <c r="G12" s="56">
        <v>0</v>
      </c>
      <c r="H12" s="59">
        <f>SUM(B12:G12)</f>
        <v>100</v>
      </c>
    </row>
    <row r="13" spans="1:8" ht="11.25">
      <c r="A13" s="65" t="s">
        <v>21</v>
      </c>
      <c r="B13" s="64"/>
      <c r="C13" s="58"/>
      <c r="D13" s="64"/>
      <c r="E13" s="58"/>
      <c r="F13" s="64"/>
      <c r="G13" s="66"/>
      <c r="H13" s="67">
        <v>1564</v>
      </c>
    </row>
    <row r="14" spans="1:8" ht="11.25">
      <c r="A14" s="63" t="s">
        <v>63</v>
      </c>
      <c r="B14" s="56">
        <v>12.3</v>
      </c>
      <c r="C14" s="56">
        <v>0</v>
      </c>
      <c r="D14" s="56">
        <v>12.7</v>
      </c>
      <c r="E14" s="56">
        <v>73</v>
      </c>
      <c r="F14" s="56">
        <v>2</v>
      </c>
      <c r="G14" s="50">
        <v>0</v>
      </c>
      <c r="H14" s="59">
        <f>SUM(B14:G14)</f>
        <v>100</v>
      </c>
    </row>
    <row r="15" spans="1:8" ht="11.25">
      <c r="A15" s="65" t="s">
        <v>21</v>
      </c>
      <c r="B15" s="58"/>
      <c r="C15" s="58"/>
      <c r="D15" s="58"/>
      <c r="E15" s="58"/>
      <c r="F15" s="58"/>
      <c r="G15" s="66"/>
      <c r="H15" s="67">
        <v>1583</v>
      </c>
    </row>
    <row r="16" spans="1:8" ht="11.25">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8" ht="32.25" customHeight="1">
      <c r="A19" s="42" t="s">
        <v>15</v>
      </c>
      <c r="B19" s="307" t="s">
        <v>311</v>
      </c>
      <c r="C19" s="308"/>
      <c r="D19" s="307" t="s">
        <v>63</v>
      </c>
      <c r="E19" s="308"/>
      <c r="F19" s="64"/>
      <c r="G19" s="68"/>
      <c r="H19" s="69"/>
    </row>
    <row r="20" spans="1:8" ht="11.25">
      <c r="A20" s="71" t="s">
        <v>22</v>
      </c>
      <c r="B20" s="272">
        <v>0</v>
      </c>
      <c r="C20" s="273"/>
      <c r="D20" s="272">
        <v>0</v>
      </c>
      <c r="E20" s="273"/>
      <c r="F20" s="64"/>
      <c r="G20" s="68"/>
      <c r="H20" s="69"/>
    </row>
    <row r="21" spans="1:8" ht="11.25">
      <c r="A21" s="71" t="s">
        <v>23</v>
      </c>
      <c r="B21" s="259">
        <v>0</v>
      </c>
      <c r="C21" s="260"/>
      <c r="D21" s="259">
        <v>0</v>
      </c>
      <c r="E21" s="260"/>
      <c r="F21" s="64"/>
      <c r="G21" s="68"/>
      <c r="H21" s="69"/>
    </row>
    <row r="22" spans="1:8" ht="11.25">
      <c r="A22" s="71" t="s">
        <v>24</v>
      </c>
      <c r="B22" s="259">
        <v>0.1</v>
      </c>
      <c r="C22" s="260"/>
      <c r="D22" s="259">
        <v>0.1</v>
      </c>
      <c r="E22" s="260"/>
      <c r="F22" s="64"/>
      <c r="G22" s="68"/>
      <c r="H22" s="69"/>
    </row>
    <row r="23" spans="1:8" ht="11.25">
      <c r="A23" s="71" t="s">
        <v>25</v>
      </c>
      <c r="B23" s="259">
        <v>5.3</v>
      </c>
      <c r="C23" s="260"/>
      <c r="D23" s="259">
        <v>5.2</v>
      </c>
      <c r="E23" s="260"/>
      <c r="F23" s="64"/>
      <c r="G23" s="68"/>
      <c r="H23" s="69"/>
    </row>
    <row r="24" spans="1:8" ht="11.25">
      <c r="A24" s="71" t="s">
        <v>26</v>
      </c>
      <c r="B24" s="259">
        <v>22</v>
      </c>
      <c r="C24" s="260"/>
      <c r="D24" s="259">
        <v>21.8</v>
      </c>
      <c r="E24" s="260"/>
      <c r="F24" s="64"/>
      <c r="G24" s="68"/>
      <c r="H24" s="69"/>
    </row>
    <row r="25" spans="1:8" ht="11.25">
      <c r="A25" s="71" t="s">
        <v>27</v>
      </c>
      <c r="B25" s="259">
        <v>29.5</v>
      </c>
      <c r="C25" s="260"/>
      <c r="D25" s="259">
        <v>29.4</v>
      </c>
      <c r="E25" s="260"/>
      <c r="F25" s="64"/>
      <c r="G25" s="68"/>
      <c r="H25" s="69"/>
    </row>
    <row r="26" spans="1:8" ht="11.25">
      <c r="A26" s="71" t="s">
        <v>28</v>
      </c>
      <c r="B26" s="259">
        <v>23</v>
      </c>
      <c r="C26" s="260"/>
      <c r="D26" s="259">
        <v>23.1</v>
      </c>
      <c r="E26" s="260"/>
      <c r="F26" s="64"/>
      <c r="G26" s="68"/>
      <c r="H26" s="69"/>
    </row>
    <row r="27" spans="1:8" ht="11.25">
      <c r="A27" s="71" t="s">
        <v>29</v>
      </c>
      <c r="B27" s="259">
        <v>15</v>
      </c>
      <c r="C27" s="260"/>
      <c r="D27" s="259">
        <v>15.1</v>
      </c>
      <c r="E27" s="260"/>
      <c r="F27" s="64"/>
      <c r="G27" s="68"/>
      <c r="H27" s="69"/>
    </row>
    <row r="28" spans="1:8" ht="11.25">
      <c r="A28" s="71" t="s">
        <v>30</v>
      </c>
      <c r="B28" s="259">
        <v>4.8</v>
      </c>
      <c r="C28" s="260"/>
      <c r="D28" s="259">
        <v>4.9</v>
      </c>
      <c r="E28" s="260"/>
      <c r="F28" s="64"/>
      <c r="G28" s="68"/>
      <c r="H28" s="69"/>
    </row>
    <row r="29" spans="1:8" ht="11.25">
      <c r="A29" s="71" t="s">
        <v>1</v>
      </c>
      <c r="B29" s="274">
        <v>0.4</v>
      </c>
      <c r="C29" s="275"/>
      <c r="D29" s="274">
        <v>0.4</v>
      </c>
      <c r="E29" s="275"/>
      <c r="F29" s="64"/>
      <c r="G29" s="68"/>
      <c r="H29" s="69"/>
    </row>
    <row r="30" spans="1:8" ht="11.25">
      <c r="A30" s="63" t="s">
        <v>0</v>
      </c>
      <c r="B30" s="266">
        <f>SUM(B20:B29)</f>
        <v>100.10000000000001</v>
      </c>
      <c r="C30" s="267"/>
      <c r="D30" s="266">
        <f>SUM(D20:D29)</f>
        <v>100</v>
      </c>
      <c r="E30" s="267"/>
      <c r="F30" s="64"/>
      <c r="G30" s="68"/>
      <c r="H30" s="69"/>
    </row>
    <row r="31" spans="1:8" ht="11.25">
      <c r="A31" s="65" t="s">
        <v>21</v>
      </c>
      <c r="B31" s="261">
        <v>1564</v>
      </c>
      <c r="C31" s="262"/>
      <c r="D31" s="261">
        <v>1583</v>
      </c>
      <c r="E31" s="262"/>
      <c r="F31" s="64"/>
      <c r="G31" s="68"/>
      <c r="H31" s="69"/>
    </row>
    <row r="32" spans="1:8" ht="16.5" customHeight="1">
      <c r="A32" s="54"/>
      <c r="B32" s="64"/>
      <c r="C32" s="64"/>
      <c r="D32" s="64"/>
      <c r="E32" s="64"/>
      <c r="F32" s="64"/>
      <c r="G32" s="68"/>
      <c r="H32" s="69"/>
    </row>
    <row r="33" spans="1:15" ht="12.75" customHeight="1">
      <c r="A33" s="223" t="s">
        <v>81</v>
      </c>
      <c r="B33" s="223"/>
      <c r="C33" s="223"/>
      <c r="D33" s="223"/>
      <c r="E33" s="223"/>
      <c r="F33" s="223"/>
      <c r="G33" s="223"/>
      <c r="H33" s="223"/>
      <c r="I33" s="72"/>
      <c r="J33" s="72"/>
      <c r="K33" s="72"/>
      <c r="L33" s="72"/>
      <c r="M33" s="72"/>
      <c r="N33" s="72"/>
      <c r="O33" s="72"/>
    </row>
    <row r="34" ht="8.25" customHeight="1"/>
    <row r="35" spans="2:3" ht="18" customHeight="1">
      <c r="B35" s="307" t="s">
        <v>312</v>
      </c>
      <c r="C35" s="308"/>
    </row>
    <row r="36" spans="1:3" ht="18.75" customHeight="1">
      <c r="A36" s="73" t="s">
        <v>68</v>
      </c>
      <c r="B36" s="278">
        <v>12</v>
      </c>
      <c r="C36" s="279"/>
    </row>
    <row r="37" spans="1:3" ht="41.25" customHeight="1">
      <c r="A37" s="74" t="s">
        <v>69</v>
      </c>
      <c r="B37" s="276">
        <v>11</v>
      </c>
      <c r="C37" s="277"/>
    </row>
    <row r="38" spans="1:3" ht="21.75" customHeight="1">
      <c r="A38" s="74" t="s">
        <v>75</v>
      </c>
      <c r="B38" s="276">
        <v>0</v>
      </c>
      <c r="C38" s="277"/>
    </row>
    <row r="39" spans="1:3" ht="14.25" customHeight="1">
      <c r="A39" s="74" t="s">
        <v>70</v>
      </c>
      <c r="B39" s="276">
        <v>56</v>
      </c>
      <c r="C39" s="277"/>
    </row>
    <row r="40" spans="1:3" ht="29.25" customHeight="1">
      <c r="A40" s="74" t="s">
        <v>72</v>
      </c>
      <c r="B40" s="276">
        <v>283</v>
      </c>
      <c r="C40" s="277"/>
    </row>
    <row r="41" spans="1:3" ht="16.5" customHeight="1">
      <c r="A41" s="74" t="s">
        <v>31</v>
      </c>
      <c r="B41" s="276">
        <v>5</v>
      </c>
      <c r="C41" s="277"/>
    </row>
    <row r="42" spans="1:3" ht="31.5" customHeight="1">
      <c r="A42" s="74" t="s">
        <v>71</v>
      </c>
      <c r="B42" s="276">
        <v>16</v>
      </c>
      <c r="C42" s="277"/>
    </row>
    <row r="43" spans="1:3" ht="27" customHeight="1">
      <c r="A43" s="74" t="s">
        <v>73</v>
      </c>
      <c r="B43" s="276">
        <v>1094</v>
      </c>
      <c r="C43" s="277"/>
    </row>
    <row r="44" spans="1:3" ht="30.75" customHeight="1">
      <c r="A44" s="74" t="s">
        <v>76</v>
      </c>
      <c r="B44" s="276">
        <v>19</v>
      </c>
      <c r="C44" s="277"/>
    </row>
    <row r="45" spans="1:3" ht="30" customHeight="1">
      <c r="A45" s="74" t="s">
        <v>74</v>
      </c>
      <c r="B45" s="276">
        <v>17</v>
      </c>
      <c r="C45" s="277"/>
    </row>
    <row r="46" spans="1:3" ht="16.5" customHeight="1">
      <c r="A46" s="75" t="s">
        <v>67</v>
      </c>
      <c r="B46" s="280">
        <v>81</v>
      </c>
      <c r="C46" s="281"/>
    </row>
  </sheetData>
  <sheetProtection/>
  <mergeCells count="49">
    <mergeCell ref="B45:C45"/>
    <mergeCell ref="B46:C46"/>
    <mergeCell ref="B43:C43"/>
    <mergeCell ref="B44:C44"/>
    <mergeCell ref="B41:C41"/>
    <mergeCell ref="B42:C42"/>
    <mergeCell ref="B39:C39"/>
    <mergeCell ref="B40:C40"/>
    <mergeCell ref="B36:C36"/>
    <mergeCell ref="B38:C38"/>
    <mergeCell ref="B31:C31"/>
    <mergeCell ref="D31:E31"/>
    <mergeCell ref="A33:H33"/>
    <mergeCell ref="B35:C35"/>
    <mergeCell ref="B37:C37"/>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A17:H17"/>
    <mergeCell ref="B19:C19"/>
    <mergeCell ref="D19:E19"/>
    <mergeCell ref="B20:C20"/>
    <mergeCell ref="D20:E20"/>
    <mergeCell ref="B21:C21"/>
    <mergeCell ref="D21:E21"/>
    <mergeCell ref="A1:I1"/>
    <mergeCell ref="A3:H3"/>
    <mergeCell ref="B5:B11"/>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A1" sqref="A1:H1"/>
    </sheetView>
  </sheetViews>
  <sheetFormatPr defaultColWidth="11.421875" defaultRowHeight="12.75"/>
  <cols>
    <col min="1" max="1" width="15.421875" style="2" customWidth="1"/>
    <col min="2" max="2" width="11.421875" style="2" customWidth="1"/>
    <col min="3" max="3" width="13.28125" style="2" customWidth="1"/>
    <col min="4" max="7" width="13.7109375" style="2" customWidth="1"/>
    <col min="8" max="8" width="4.00390625" style="2" customWidth="1"/>
    <col min="9" max="16384" width="11.421875" style="2" customWidth="1"/>
  </cols>
  <sheetData>
    <row r="1" spans="1:8" ht="11.25">
      <c r="A1" s="214" t="s">
        <v>236</v>
      </c>
      <c r="B1" s="214"/>
      <c r="C1" s="214"/>
      <c r="D1" s="214"/>
      <c r="E1" s="214"/>
      <c r="F1" s="214"/>
      <c r="G1" s="214"/>
      <c r="H1" s="214"/>
    </row>
    <row r="3" spans="1:7" ht="12.75" customHeight="1">
      <c r="A3" s="223" t="s">
        <v>82</v>
      </c>
      <c r="B3" s="223"/>
      <c r="C3" s="223"/>
      <c r="D3" s="223"/>
      <c r="E3" s="223"/>
      <c r="F3" s="223"/>
      <c r="G3" s="223"/>
    </row>
    <row r="4" spans="1:7" ht="8.25" customHeight="1">
      <c r="A4" s="53"/>
      <c r="B4" s="53"/>
      <c r="C4" s="53"/>
      <c r="D4" s="53"/>
      <c r="E4" s="53"/>
      <c r="F4" s="53"/>
      <c r="G4" s="53"/>
    </row>
    <row r="5" spans="1:7" ht="19.5" customHeight="1">
      <c r="A5" s="297"/>
      <c r="B5" s="297"/>
      <c r="C5" s="297"/>
      <c r="D5" s="307" t="s">
        <v>311</v>
      </c>
      <c r="E5" s="308"/>
      <c r="F5" s="307" t="s">
        <v>63</v>
      </c>
      <c r="G5" s="308"/>
    </row>
    <row r="6" spans="1:7" ht="21" customHeight="1">
      <c r="A6" s="224" t="s">
        <v>77</v>
      </c>
      <c r="B6" s="244"/>
      <c r="C6" s="225"/>
      <c r="D6" s="272">
        <v>0.5</v>
      </c>
      <c r="E6" s="273"/>
      <c r="F6" s="272">
        <v>0.5</v>
      </c>
      <c r="G6" s="273"/>
    </row>
    <row r="7" spans="1:7" ht="16.5" customHeight="1">
      <c r="A7" s="226" t="s">
        <v>83</v>
      </c>
      <c r="B7" s="295"/>
      <c r="C7" s="227"/>
      <c r="D7" s="259">
        <v>85</v>
      </c>
      <c r="E7" s="260"/>
      <c r="F7" s="259">
        <v>84.9</v>
      </c>
      <c r="G7" s="260"/>
    </row>
    <row r="8" spans="1:7" ht="16.5" customHeight="1">
      <c r="A8" s="226" t="s">
        <v>9</v>
      </c>
      <c r="B8" s="295"/>
      <c r="C8" s="227"/>
      <c r="D8" s="259">
        <v>7.7</v>
      </c>
      <c r="E8" s="260"/>
      <c r="F8" s="259">
        <v>7.8</v>
      </c>
      <c r="G8" s="260"/>
    </row>
    <row r="9" spans="1:7" ht="16.5" customHeight="1">
      <c r="A9" s="226" t="s">
        <v>10</v>
      </c>
      <c r="B9" s="295"/>
      <c r="C9" s="227"/>
      <c r="D9" s="259">
        <v>0.5</v>
      </c>
      <c r="E9" s="260"/>
      <c r="F9" s="259">
        <v>0.5</v>
      </c>
      <c r="G9" s="260"/>
    </row>
    <row r="10" spans="1:7" ht="16.5" customHeight="1">
      <c r="A10" s="226" t="s">
        <v>78</v>
      </c>
      <c r="B10" s="295"/>
      <c r="C10" s="227"/>
      <c r="D10" s="259">
        <v>0</v>
      </c>
      <c r="E10" s="260"/>
      <c r="F10" s="259">
        <v>0</v>
      </c>
      <c r="G10" s="260"/>
    </row>
    <row r="11" spans="1:7" ht="16.5" customHeight="1">
      <c r="A11" s="226" t="s">
        <v>79</v>
      </c>
      <c r="B11" s="295"/>
      <c r="C11" s="227"/>
      <c r="D11" s="259">
        <v>0.3</v>
      </c>
      <c r="E11" s="260"/>
      <c r="F11" s="259">
        <v>0.3</v>
      </c>
      <c r="G11" s="260"/>
    </row>
    <row r="12" spans="1:7" ht="16.5" customHeight="1">
      <c r="A12" s="226" t="s">
        <v>11</v>
      </c>
      <c r="B12" s="295"/>
      <c r="C12" s="227"/>
      <c r="D12" s="259">
        <v>0.3</v>
      </c>
      <c r="E12" s="260"/>
      <c r="F12" s="259">
        <v>0.3</v>
      </c>
      <c r="G12" s="260"/>
    </row>
    <row r="13" spans="1:7" ht="16.5" customHeight="1">
      <c r="A13" s="226" t="s">
        <v>80</v>
      </c>
      <c r="B13" s="295"/>
      <c r="C13" s="227"/>
      <c r="D13" s="259">
        <v>0.1</v>
      </c>
      <c r="E13" s="260"/>
      <c r="F13" s="259">
        <v>0.1</v>
      </c>
      <c r="G13" s="260"/>
    </row>
    <row r="14" spans="1:7" ht="16.5" customHeight="1">
      <c r="A14" s="228" t="s">
        <v>1</v>
      </c>
      <c r="B14" s="232"/>
      <c r="C14" s="229"/>
      <c r="D14" s="274">
        <v>5.8</v>
      </c>
      <c r="E14" s="275"/>
      <c r="F14" s="274">
        <v>5.7</v>
      </c>
      <c r="G14" s="275"/>
    </row>
    <row r="15" spans="1:7" ht="15.75" customHeight="1">
      <c r="A15" s="289" t="s">
        <v>0</v>
      </c>
      <c r="B15" s="290"/>
      <c r="C15" s="291"/>
      <c r="D15" s="266">
        <f>SUM(D6:E14)</f>
        <v>100.19999999999999</v>
      </c>
      <c r="E15" s="267"/>
      <c r="F15" s="266">
        <f>SUM(F6:G14)</f>
        <v>100.1</v>
      </c>
      <c r="G15" s="267"/>
    </row>
    <row r="16" spans="1:7" ht="15.75" customHeight="1">
      <c r="A16" s="292" t="s">
        <v>21</v>
      </c>
      <c r="B16" s="293"/>
      <c r="C16" s="294"/>
      <c r="D16" s="261">
        <v>1564</v>
      </c>
      <c r="E16" s="262"/>
      <c r="F16" s="261">
        <v>1583</v>
      </c>
      <c r="G16" s="262"/>
    </row>
    <row r="17" ht="16.5" customHeight="1"/>
    <row r="18" spans="1:7" ht="11.25">
      <c r="A18" s="223" t="s">
        <v>62</v>
      </c>
      <c r="B18" s="223"/>
      <c r="C18" s="223"/>
      <c r="D18" s="223"/>
      <c r="E18" s="223"/>
      <c r="F18" s="223"/>
      <c r="G18" s="223"/>
    </row>
    <row r="20" spans="4:7" ht="19.5" customHeight="1">
      <c r="D20" s="307" t="s">
        <v>311</v>
      </c>
      <c r="E20" s="308"/>
      <c r="F20" s="307" t="s">
        <v>63</v>
      </c>
      <c r="G20" s="308"/>
    </row>
    <row r="21" spans="1:7" ht="19.5" customHeight="1">
      <c r="A21" s="79"/>
      <c r="D21" s="7" t="s">
        <v>13</v>
      </c>
      <c r="E21" s="7" t="s">
        <v>14</v>
      </c>
      <c r="F21" s="7" t="s">
        <v>13</v>
      </c>
      <c r="G21" s="7" t="s">
        <v>14</v>
      </c>
    </row>
    <row r="22" spans="1:7" ht="16.5" customHeight="1">
      <c r="A22" s="251" t="s">
        <v>2</v>
      </c>
      <c r="B22" s="296"/>
      <c r="C22" s="252"/>
      <c r="D22" s="49">
        <v>5.1</v>
      </c>
      <c r="E22" s="50">
        <v>2.9</v>
      </c>
      <c r="F22" s="49">
        <v>5</v>
      </c>
      <c r="G22" s="50">
        <v>3</v>
      </c>
    </row>
    <row r="23" spans="1:7" ht="16.5" customHeight="1">
      <c r="A23" s="253" t="s">
        <v>3</v>
      </c>
      <c r="B23" s="243"/>
      <c r="C23" s="254"/>
      <c r="D23" s="49">
        <v>12</v>
      </c>
      <c r="E23" s="51">
        <v>4.9</v>
      </c>
      <c r="F23" s="49">
        <v>11.8</v>
      </c>
      <c r="G23" s="51">
        <v>4.9</v>
      </c>
    </row>
    <row r="24" spans="1:7" ht="16.5" customHeight="1">
      <c r="A24" s="253" t="s">
        <v>4</v>
      </c>
      <c r="B24" s="243"/>
      <c r="C24" s="254"/>
      <c r="D24" s="49">
        <v>22.1</v>
      </c>
      <c r="E24" s="51">
        <v>9.7</v>
      </c>
      <c r="F24" s="49">
        <v>22.2</v>
      </c>
      <c r="G24" s="51">
        <v>9.6</v>
      </c>
    </row>
    <row r="25" spans="1:7" ht="16.5" customHeight="1">
      <c r="A25" s="253" t="s">
        <v>5</v>
      </c>
      <c r="B25" s="243"/>
      <c r="C25" s="254"/>
      <c r="D25" s="49">
        <v>11.6</v>
      </c>
      <c r="E25" s="51">
        <v>13.4</v>
      </c>
      <c r="F25" s="49">
        <v>11.6</v>
      </c>
      <c r="G25" s="51">
        <v>13.3</v>
      </c>
    </row>
    <row r="26" spans="1:7" ht="16.5" customHeight="1">
      <c r="A26" s="253" t="s">
        <v>6</v>
      </c>
      <c r="B26" s="243"/>
      <c r="C26" s="254"/>
      <c r="D26" s="49">
        <v>20.9</v>
      </c>
      <c r="E26" s="51">
        <v>36</v>
      </c>
      <c r="F26" s="49">
        <v>20.9</v>
      </c>
      <c r="G26" s="51">
        <v>36.1</v>
      </c>
    </row>
    <row r="27" spans="1:7" ht="16.5" customHeight="1">
      <c r="A27" s="253" t="s">
        <v>7</v>
      </c>
      <c r="B27" s="243"/>
      <c r="C27" s="254"/>
      <c r="D27" s="49">
        <v>19.5</v>
      </c>
      <c r="E27" s="51">
        <v>8.6</v>
      </c>
      <c r="F27" s="49">
        <v>19.6</v>
      </c>
      <c r="G27" s="51">
        <v>8.7</v>
      </c>
    </row>
    <row r="28" spans="1:7" ht="16.5" customHeight="1">
      <c r="A28" s="253" t="s">
        <v>8</v>
      </c>
      <c r="B28" s="243"/>
      <c r="C28" s="254"/>
      <c r="D28" s="49">
        <v>0.3</v>
      </c>
      <c r="E28" s="51">
        <v>17.7</v>
      </c>
      <c r="F28" s="49">
        <v>0.3</v>
      </c>
      <c r="G28" s="51">
        <v>17.6</v>
      </c>
    </row>
    <row r="29" spans="1:7" ht="16.5" customHeight="1">
      <c r="A29" s="255" t="s">
        <v>1</v>
      </c>
      <c r="B29" s="288"/>
      <c r="C29" s="256"/>
      <c r="D29" s="49">
        <v>8.5</v>
      </c>
      <c r="E29" s="52">
        <v>6.9</v>
      </c>
      <c r="F29" s="49">
        <v>8.5</v>
      </c>
      <c r="G29" s="52">
        <v>6.9</v>
      </c>
    </row>
    <row r="30" spans="1:7" ht="15.75" customHeight="1">
      <c r="A30" s="289" t="s">
        <v>20</v>
      </c>
      <c r="B30" s="290"/>
      <c r="C30" s="291"/>
      <c r="D30" s="47">
        <f>SUM(D22:D29)</f>
        <v>100</v>
      </c>
      <c r="E30" s="47">
        <f>SUM(E22:E29)</f>
        <v>100.10000000000001</v>
      </c>
      <c r="F30" s="47">
        <f>SUM(F22:F29)</f>
        <v>99.89999999999999</v>
      </c>
      <c r="G30" s="47">
        <f>SUM(G22:G29)</f>
        <v>100.10000000000002</v>
      </c>
    </row>
    <row r="31" spans="1:7" ht="15.75" customHeight="1">
      <c r="A31" s="292" t="s">
        <v>21</v>
      </c>
      <c r="B31" s="293"/>
      <c r="C31" s="294"/>
      <c r="D31" s="83">
        <v>1564</v>
      </c>
      <c r="E31" s="83">
        <v>1564</v>
      </c>
      <c r="F31" s="83">
        <v>1583</v>
      </c>
      <c r="G31" s="83">
        <v>1583</v>
      </c>
    </row>
  </sheetData>
  <sheetProtection/>
  <mergeCells count="51">
    <mergeCell ref="A22:C22"/>
    <mergeCell ref="A23:C23"/>
    <mergeCell ref="A24:C24"/>
    <mergeCell ref="A31:C31"/>
    <mergeCell ref="A25:C25"/>
    <mergeCell ref="A26:C26"/>
    <mergeCell ref="A27:C27"/>
    <mergeCell ref="A28:C28"/>
    <mergeCell ref="A29:C29"/>
    <mergeCell ref="A30:C30"/>
    <mergeCell ref="A16:C16"/>
    <mergeCell ref="D16:E16"/>
    <mergeCell ref="F16:G16"/>
    <mergeCell ref="A18:G18"/>
    <mergeCell ref="D20:E20"/>
    <mergeCell ref="F20:G20"/>
    <mergeCell ref="A14:C14"/>
    <mergeCell ref="D14:E14"/>
    <mergeCell ref="F14:G14"/>
    <mergeCell ref="A15:C15"/>
    <mergeCell ref="D15:E15"/>
    <mergeCell ref="F15:G15"/>
    <mergeCell ref="A12:C12"/>
    <mergeCell ref="D12:E12"/>
    <mergeCell ref="F12:G12"/>
    <mergeCell ref="A13:C13"/>
    <mergeCell ref="D13:E13"/>
    <mergeCell ref="F13:G13"/>
    <mergeCell ref="A10:C10"/>
    <mergeCell ref="D10:E10"/>
    <mergeCell ref="F10:G10"/>
    <mergeCell ref="A11:C11"/>
    <mergeCell ref="D11:E11"/>
    <mergeCell ref="F11:G11"/>
    <mergeCell ref="F5:G5"/>
    <mergeCell ref="A6:C6"/>
    <mergeCell ref="D6:E6"/>
    <mergeCell ref="F6:G6"/>
    <mergeCell ref="A9:C9"/>
    <mergeCell ref="D9:E9"/>
    <mergeCell ref="F9:G9"/>
    <mergeCell ref="A1:H1"/>
    <mergeCell ref="A7:C7"/>
    <mergeCell ref="D7:E7"/>
    <mergeCell ref="F7:G7"/>
    <mergeCell ref="A8:C8"/>
    <mergeCell ref="D8:E8"/>
    <mergeCell ref="F8:G8"/>
    <mergeCell ref="A3:G3"/>
    <mergeCell ref="A5:C5"/>
    <mergeCell ref="D5:E5"/>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dimension ref="A1:AB20"/>
  <sheetViews>
    <sheetView showGridLines="0" zoomScalePageLayoutView="0" workbookViewId="0" topLeftCell="A1">
      <selection activeCell="A1" sqref="A1:H1"/>
    </sheetView>
  </sheetViews>
  <sheetFormatPr defaultColWidth="10.28125" defaultRowHeight="12.75"/>
  <cols>
    <col min="1" max="1" width="16.00390625" style="124" customWidth="1"/>
    <col min="2" max="2" width="23.7109375" style="124" customWidth="1"/>
    <col min="3" max="8" width="10.7109375" style="124" customWidth="1"/>
    <col min="9" max="10" width="10.28125" style="124" hidden="1" customWidth="1"/>
    <col min="11" max="16384" width="10.28125" style="124" customWidth="1"/>
  </cols>
  <sheetData>
    <row r="1" spans="1:18" s="2" customFormat="1" ht="12.75" customHeight="1">
      <c r="A1" s="214" t="s">
        <v>241</v>
      </c>
      <c r="B1" s="214"/>
      <c r="C1" s="214"/>
      <c r="D1" s="214"/>
      <c r="E1" s="214"/>
      <c r="F1" s="214"/>
      <c r="G1" s="214"/>
      <c r="H1" s="214"/>
      <c r="I1" s="136"/>
      <c r="J1" s="136"/>
      <c r="K1" s="136"/>
      <c r="L1" s="136"/>
      <c r="M1" s="136"/>
      <c r="N1" s="149"/>
      <c r="O1" s="149"/>
      <c r="P1" s="149"/>
      <c r="Q1" s="149"/>
      <c r="R1" s="149"/>
    </row>
    <row r="2" spans="1:8" s="2" customFormat="1" ht="12.75" customHeight="1">
      <c r="A2" s="114"/>
      <c r="B2" s="34"/>
      <c r="C2" s="34"/>
      <c r="D2" s="34"/>
      <c r="E2" s="34"/>
      <c r="F2" s="34"/>
      <c r="G2" s="34"/>
      <c r="H2" s="34"/>
    </row>
    <row r="3" spans="1:8" s="115" customFormat="1" ht="45" customHeight="1">
      <c r="A3" s="111" t="s">
        <v>248</v>
      </c>
      <c r="B3" s="111" t="s">
        <v>249</v>
      </c>
      <c r="C3" s="111" t="s">
        <v>242</v>
      </c>
      <c r="D3" s="111" t="s">
        <v>243</v>
      </c>
      <c r="E3" s="111" t="s">
        <v>244</v>
      </c>
      <c r="F3" s="111" t="s">
        <v>245</v>
      </c>
      <c r="G3" s="111" t="s">
        <v>255</v>
      </c>
      <c r="H3" s="111" t="s">
        <v>246</v>
      </c>
    </row>
    <row r="4" spans="1:12" s="116" customFormat="1" ht="11.25">
      <c r="A4" s="117" t="s">
        <v>250</v>
      </c>
      <c r="B4" s="156" t="s">
        <v>251</v>
      </c>
      <c r="C4" s="157">
        <v>0</v>
      </c>
      <c r="D4" s="157">
        <v>113</v>
      </c>
      <c r="E4" s="157">
        <v>113</v>
      </c>
      <c r="F4" s="157">
        <v>0</v>
      </c>
      <c r="G4" s="157">
        <v>113</v>
      </c>
      <c r="H4" s="157">
        <v>113</v>
      </c>
      <c r="I4" s="121"/>
      <c r="J4" s="121"/>
      <c r="K4" s="121"/>
      <c r="L4" s="121"/>
    </row>
    <row r="5" spans="1:12" s="116" customFormat="1" ht="11.25">
      <c r="A5" s="122" t="s">
        <v>252</v>
      </c>
      <c r="B5" s="158" t="s">
        <v>125</v>
      </c>
      <c r="C5" s="159">
        <v>1</v>
      </c>
      <c r="D5" s="159">
        <v>14</v>
      </c>
      <c r="E5" s="159">
        <v>15</v>
      </c>
      <c r="F5" s="159">
        <v>0</v>
      </c>
      <c r="G5" s="159">
        <v>5</v>
      </c>
      <c r="H5" s="159">
        <v>5</v>
      </c>
      <c r="I5" s="121"/>
      <c r="J5" s="121"/>
      <c r="K5" s="121"/>
      <c r="L5" s="121"/>
    </row>
    <row r="6" spans="1:12" s="116" customFormat="1" ht="11.25">
      <c r="A6" s="122" t="s">
        <v>252</v>
      </c>
      <c r="B6" s="158" t="s">
        <v>253</v>
      </c>
      <c r="C6" s="159">
        <v>3</v>
      </c>
      <c r="D6" s="159">
        <v>1</v>
      </c>
      <c r="E6" s="159">
        <v>4</v>
      </c>
      <c r="F6" s="159">
        <v>3</v>
      </c>
      <c r="G6" s="159">
        <v>1</v>
      </c>
      <c r="H6" s="159">
        <v>4</v>
      </c>
      <c r="I6" s="121"/>
      <c r="J6" s="121"/>
      <c r="K6" s="121"/>
      <c r="L6" s="121"/>
    </row>
    <row r="7" spans="1:12" s="116" customFormat="1" ht="11.25">
      <c r="A7" s="127" t="s">
        <v>252</v>
      </c>
      <c r="B7" s="160" t="s">
        <v>254</v>
      </c>
      <c r="C7" s="161">
        <v>34</v>
      </c>
      <c r="D7" s="161">
        <v>15</v>
      </c>
      <c r="E7" s="161">
        <v>49</v>
      </c>
      <c r="F7" s="161">
        <v>2</v>
      </c>
      <c r="G7" s="161">
        <v>1</v>
      </c>
      <c r="H7" s="161">
        <v>3</v>
      </c>
      <c r="I7" s="121"/>
      <c r="J7" s="121"/>
      <c r="K7" s="121"/>
      <c r="L7" s="121"/>
    </row>
    <row r="8" spans="1:28" ht="11.25">
      <c r="A8" s="162" t="s">
        <v>247</v>
      </c>
      <c r="C8" s="163"/>
      <c r="D8" s="163"/>
      <c r="E8" s="163"/>
      <c r="F8" s="163"/>
      <c r="G8" s="163"/>
      <c r="H8" s="163"/>
      <c r="I8" s="121"/>
      <c r="J8" s="121"/>
      <c r="K8" s="121"/>
      <c r="L8" s="121"/>
      <c r="M8" s="116"/>
      <c r="N8" s="116"/>
      <c r="O8" s="116"/>
      <c r="P8" s="116"/>
      <c r="Q8" s="116"/>
      <c r="R8" s="116"/>
      <c r="S8" s="116"/>
      <c r="T8" s="116"/>
      <c r="U8" s="116"/>
      <c r="V8" s="116"/>
      <c r="W8" s="116"/>
      <c r="X8" s="116"/>
      <c r="Y8" s="116"/>
      <c r="Z8" s="116"/>
      <c r="AA8" s="116"/>
      <c r="AB8" s="116"/>
    </row>
    <row r="9" spans="2:28" ht="11.25">
      <c r="B9" s="124" t="s">
        <v>201</v>
      </c>
      <c r="C9" s="163"/>
      <c r="D9" s="163"/>
      <c r="E9" s="163"/>
      <c r="F9" s="163"/>
      <c r="G9" s="163"/>
      <c r="H9" s="163"/>
      <c r="I9" s="121"/>
      <c r="J9" s="121"/>
      <c r="K9" s="121"/>
      <c r="L9" s="121"/>
      <c r="M9" s="116"/>
      <c r="N9" s="116"/>
      <c r="O9" s="116"/>
      <c r="P9" s="116"/>
      <c r="Q9" s="116"/>
      <c r="R9" s="116"/>
      <c r="S9" s="116"/>
      <c r="T9" s="116"/>
      <c r="U9" s="116"/>
      <c r="V9" s="116"/>
      <c r="W9" s="116"/>
      <c r="X9" s="116"/>
      <c r="Y9" s="116"/>
      <c r="Z9" s="116"/>
      <c r="AA9" s="116"/>
      <c r="AB9" s="116"/>
    </row>
    <row r="10" spans="3:28" ht="11.25">
      <c r="C10" s="163"/>
      <c r="D10" s="163"/>
      <c r="E10" s="163"/>
      <c r="F10" s="163"/>
      <c r="G10" s="163"/>
      <c r="H10" s="163"/>
      <c r="I10" s="121"/>
      <c r="J10" s="121"/>
      <c r="K10" s="121"/>
      <c r="L10" s="121"/>
      <c r="M10" s="116"/>
      <c r="N10" s="116"/>
      <c r="O10" s="116"/>
      <c r="P10" s="116"/>
      <c r="Q10" s="116"/>
      <c r="R10" s="116"/>
      <c r="S10" s="116"/>
      <c r="T10" s="116"/>
      <c r="U10" s="116"/>
      <c r="V10" s="116"/>
      <c r="W10" s="116"/>
      <c r="X10" s="116"/>
      <c r="Y10" s="116"/>
      <c r="Z10" s="116"/>
      <c r="AA10" s="116"/>
      <c r="AB10" s="116"/>
    </row>
    <row r="11" spans="9:28" ht="11.25">
      <c r="I11" s="116"/>
      <c r="J11" s="116"/>
      <c r="K11" s="116"/>
      <c r="L11" s="116"/>
      <c r="M11" s="116"/>
      <c r="N11" s="116"/>
      <c r="O11" s="116"/>
      <c r="P11" s="116"/>
      <c r="Q11" s="116"/>
      <c r="R11" s="116"/>
      <c r="S11" s="116"/>
      <c r="T11" s="116"/>
      <c r="U11" s="116"/>
      <c r="V11" s="116"/>
      <c r="W11" s="116"/>
      <c r="X11" s="116"/>
      <c r="Y11" s="116"/>
      <c r="Z11" s="116"/>
      <c r="AA11" s="116"/>
      <c r="AB11" s="116"/>
    </row>
    <row r="12" spans="9:28" ht="11.25">
      <c r="I12" s="116"/>
      <c r="J12" s="116"/>
      <c r="K12" s="116"/>
      <c r="L12" s="116"/>
      <c r="M12" s="116"/>
      <c r="N12" s="116"/>
      <c r="O12" s="116"/>
      <c r="P12" s="116"/>
      <c r="Q12" s="116"/>
      <c r="R12" s="116"/>
      <c r="S12" s="116"/>
      <c r="T12" s="116"/>
      <c r="U12" s="116"/>
      <c r="V12" s="116"/>
      <c r="W12" s="116"/>
      <c r="X12" s="116"/>
      <c r="Y12" s="116"/>
      <c r="Z12" s="116"/>
      <c r="AA12" s="116"/>
      <c r="AB12" s="116"/>
    </row>
    <row r="13" spans="9:28" ht="11.25">
      <c r="I13" s="116"/>
      <c r="J13" s="116"/>
      <c r="K13" s="116"/>
      <c r="L13" s="116"/>
      <c r="M13" s="116"/>
      <c r="N13" s="116"/>
      <c r="O13" s="116"/>
      <c r="P13" s="116"/>
      <c r="Q13" s="116"/>
      <c r="R13" s="116"/>
      <c r="S13" s="116"/>
      <c r="T13" s="116"/>
      <c r="U13" s="116"/>
      <c r="V13" s="116"/>
      <c r="W13" s="116"/>
      <c r="X13" s="116"/>
      <c r="Y13" s="116"/>
      <c r="Z13" s="116"/>
      <c r="AA13" s="116"/>
      <c r="AB13" s="116"/>
    </row>
    <row r="14" spans="9:28" ht="11.25">
      <c r="I14" s="116"/>
      <c r="J14" s="116"/>
      <c r="K14" s="116"/>
      <c r="L14" s="116"/>
      <c r="M14" s="116"/>
      <c r="N14" s="116"/>
      <c r="O14" s="116"/>
      <c r="P14" s="116"/>
      <c r="Q14" s="116"/>
      <c r="R14" s="116"/>
      <c r="S14" s="116"/>
      <c r="T14" s="116"/>
      <c r="U14" s="116"/>
      <c r="V14" s="116"/>
      <c r="W14" s="116"/>
      <c r="X14" s="116"/>
      <c r="Y14" s="116"/>
      <c r="Z14" s="116"/>
      <c r="AA14" s="116"/>
      <c r="AB14" s="116"/>
    </row>
    <row r="15" spans="9:28" ht="11.25">
      <c r="I15" s="116"/>
      <c r="J15" s="116"/>
      <c r="K15" s="116"/>
      <c r="L15" s="116"/>
      <c r="M15" s="116"/>
      <c r="N15" s="116"/>
      <c r="O15" s="116"/>
      <c r="P15" s="116"/>
      <c r="Q15" s="116"/>
      <c r="R15" s="116"/>
      <c r="S15" s="116"/>
      <c r="T15" s="116"/>
      <c r="U15" s="116"/>
      <c r="V15" s="116"/>
      <c r="W15" s="116"/>
      <c r="X15" s="116"/>
      <c r="Y15" s="116"/>
      <c r="Z15" s="116"/>
      <c r="AA15" s="116"/>
      <c r="AB15" s="116"/>
    </row>
    <row r="16" spans="9:28" ht="11.25">
      <c r="I16" s="116"/>
      <c r="J16" s="116"/>
      <c r="K16" s="116"/>
      <c r="L16" s="116"/>
      <c r="M16" s="116"/>
      <c r="N16" s="116"/>
      <c r="O16" s="116"/>
      <c r="P16" s="116"/>
      <c r="Q16" s="116"/>
      <c r="R16" s="116"/>
      <c r="S16" s="116"/>
      <c r="T16" s="116"/>
      <c r="U16" s="116"/>
      <c r="V16" s="116"/>
      <c r="W16" s="116"/>
      <c r="X16" s="116"/>
      <c r="Y16" s="116"/>
      <c r="Z16" s="116"/>
      <c r="AA16" s="116"/>
      <c r="AB16" s="116"/>
    </row>
    <row r="17" spans="9:28" ht="11.25">
      <c r="I17" s="116"/>
      <c r="J17" s="116"/>
      <c r="K17" s="116"/>
      <c r="L17" s="116"/>
      <c r="M17" s="116"/>
      <c r="N17" s="116"/>
      <c r="O17" s="116"/>
      <c r="P17" s="116"/>
      <c r="Q17" s="116"/>
      <c r="R17" s="116"/>
      <c r="S17" s="116"/>
      <c r="T17" s="116"/>
      <c r="U17" s="116"/>
      <c r="V17" s="116"/>
      <c r="W17" s="116"/>
      <c r="X17" s="116"/>
      <c r="Y17" s="116"/>
      <c r="Z17" s="116"/>
      <c r="AA17" s="116"/>
      <c r="AB17" s="116"/>
    </row>
    <row r="18" spans="9:28" ht="11.25">
      <c r="I18" s="116"/>
      <c r="J18" s="116"/>
      <c r="K18" s="116"/>
      <c r="L18" s="116"/>
      <c r="M18" s="116"/>
      <c r="N18" s="116"/>
      <c r="O18" s="116"/>
      <c r="P18" s="116"/>
      <c r="Q18" s="116"/>
      <c r="R18" s="116"/>
      <c r="S18" s="116"/>
      <c r="T18" s="116"/>
      <c r="U18" s="116"/>
      <c r="V18" s="116"/>
      <c r="W18" s="116"/>
      <c r="X18" s="116"/>
      <c r="Y18" s="116"/>
      <c r="Z18" s="116"/>
      <c r="AA18" s="116"/>
      <c r="AB18" s="116"/>
    </row>
    <row r="19" spans="9:28" ht="11.25">
      <c r="I19" s="116"/>
      <c r="J19" s="116"/>
      <c r="K19" s="116"/>
      <c r="L19" s="116"/>
      <c r="M19" s="116"/>
      <c r="N19" s="116"/>
      <c r="O19" s="116"/>
      <c r="P19" s="116"/>
      <c r="Q19" s="116"/>
      <c r="R19" s="116"/>
      <c r="S19" s="116"/>
      <c r="T19" s="116"/>
      <c r="U19" s="116"/>
      <c r="V19" s="116"/>
      <c r="W19" s="116"/>
      <c r="X19" s="116"/>
      <c r="Y19" s="116"/>
      <c r="Z19" s="116"/>
      <c r="AA19" s="116"/>
      <c r="AB19" s="116"/>
    </row>
    <row r="20" spans="9:28" ht="11.25">
      <c r="I20" s="116"/>
      <c r="J20" s="116"/>
      <c r="K20" s="116"/>
      <c r="L20" s="116"/>
      <c r="M20" s="116"/>
      <c r="N20" s="116"/>
      <c r="O20" s="116"/>
      <c r="P20" s="116"/>
      <c r="Q20" s="116"/>
      <c r="R20" s="116"/>
      <c r="S20" s="116"/>
      <c r="T20" s="116"/>
      <c r="U20" s="116"/>
      <c r="V20" s="116"/>
      <c r="W20" s="116"/>
      <c r="X20" s="116"/>
      <c r="Y20" s="116"/>
      <c r="Z20" s="116"/>
      <c r="AA20" s="116"/>
      <c r="AB20" s="116"/>
    </row>
  </sheetData>
  <sheetProtection/>
  <mergeCells count="1">
    <mergeCell ref="A1:H1"/>
  </mergeCells>
  <printOptions/>
  <pageMargins left="0.7" right="0.7" top="0.75" bottom="0.75" header="0.3" footer="0.3"/>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P47"/>
  <sheetViews>
    <sheetView showGridLines="0" zoomScalePageLayoutView="0" workbookViewId="0" topLeftCell="A1">
      <selection activeCell="A1" sqref="A1:H1"/>
    </sheetView>
  </sheetViews>
  <sheetFormatPr defaultColWidth="11.421875" defaultRowHeight="12.75"/>
  <cols>
    <col min="1" max="1" width="31.140625" style="2" customWidth="1"/>
    <col min="2" max="2" width="10.57421875" style="2" customWidth="1"/>
    <col min="3" max="3" width="10.28125" style="2" customWidth="1"/>
    <col min="4" max="4" width="9.7109375" style="2" customWidth="1"/>
    <col min="5" max="5" width="11.421875" style="2" customWidth="1"/>
    <col min="6" max="6" width="8.7109375" style="2" customWidth="1"/>
    <col min="7" max="7" width="7.421875" style="2" customWidth="1"/>
    <col min="8" max="8" width="7.7109375" style="2" customWidth="1"/>
    <col min="9" max="9" width="3.140625" style="2" customWidth="1"/>
    <col min="10" max="16384" width="11.421875" style="2" customWidth="1"/>
  </cols>
  <sheetData>
    <row r="1" spans="1:8" ht="11.25">
      <c r="A1" s="214" t="s">
        <v>328</v>
      </c>
      <c r="B1" s="214"/>
      <c r="C1" s="214"/>
      <c r="D1" s="214"/>
      <c r="E1" s="214"/>
      <c r="F1" s="214"/>
      <c r="G1" s="214"/>
      <c r="H1" s="214"/>
    </row>
    <row r="3" spans="1:8" ht="12.75" customHeight="1">
      <c r="A3" s="223" t="s">
        <v>55</v>
      </c>
      <c r="B3" s="223"/>
      <c r="C3" s="223"/>
      <c r="D3" s="223"/>
      <c r="E3" s="223"/>
      <c r="F3" s="223"/>
      <c r="G3" s="223"/>
      <c r="H3" s="223"/>
    </row>
    <row r="4" spans="1:8" ht="8.25" customHeight="1">
      <c r="A4" s="41"/>
      <c r="B4" s="41"/>
      <c r="C4" s="41"/>
      <c r="D4" s="41"/>
      <c r="E4" s="41"/>
      <c r="F4" s="41"/>
      <c r="G4" s="41"/>
      <c r="H4" s="41"/>
    </row>
    <row r="5" spans="1:8" ht="12.75" customHeight="1">
      <c r="A5" s="62"/>
      <c r="B5" s="282" t="s">
        <v>84</v>
      </c>
      <c r="C5" s="282" t="s">
        <v>16</v>
      </c>
      <c r="D5" s="282" t="s">
        <v>17</v>
      </c>
      <c r="E5" s="282" t="s">
        <v>18</v>
      </c>
      <c r="F5" s="282" t="s">
        <v>19</v>
      </c>
      <c r="G5" s="282" t="s">
        <v>1</v>
      </c>
      <c r="H5" s="285" t="s">
        <v>0</v>
      </c>
    </row>
    <row r="6" spans="1:8" ht="11.25">
      <c r="A6" s="62"/>
      <c r="B6" s="283"/>
      <c r="C6" s="283"/>
      <c r="D6" s="283"/>
      <c r="E6" s="283"/>
      <c r="F6" s="283"/>
      <c r="G6" s="283"/>
      <c r="H6" s="286"/>
    </row>
    <row r="7" spans="1:8" ht="11.25">
      <c r="A7" s="62"/>
      <c r="B7" s="283"/>
      <c r="C7" s="283"/>
      <c r="D7" s="283"/>
      <c r="E7" s="283"/>
      <c r="F7" s="283"/>
      <c r="G7" s="283"/>
      <c r="H7" s="286"/>
    </row>
    <row r="8" spans="1:8" ht="11.25">
      <c r="A8" s="62"/>
      <c r="B8" s="283"/>
      <c r="C8" s="283"/>
      <c r="D8" s="283"/>
      <c r="E8" s="283"/>
      <c r="F8" s="283"/>
      <c r="G8" s="283"/>
      <c r="H8" s="286"/>
    </row>
    <row r="9" spans="1:8" ht="11.25">
      <c r="A9" s="62"/>
      <c r="B9" s="283"/>
      <c r="C9" s="283"/>
      <c r="D9" s="283"/>
      <c r="E9" s="283"/>
      <c r="F9" s="283"/>
      <c r="G9" s="283"/>
      <c r="H9" s="286"/>
    </row>
    <row r="10" spans="1:8" ht="11.25">
      <c r="A10" s="62"/>
      <c r="B10" s="283"/>
      <c r="C10" s="283"/>
      <c r="D10" s="283"/>
      <c r="E10" s="283"/>
      <c r="F10" s="283"/>
      <c r="G10" s="283"/>
      <c r="H10" s="286"/>
    </row>
    <row r="11" spans="1:8" ht="11.25">
      <c r="A11" s="62"/>
      <c r="B11" s="284"/>
      <c r="C11" s="284"/>
      <c r="D11" s="284"/>
      <c r="E11" s="284"/>
      <c r="F11" s="284"/>
      <c r="G11" s="284"/>
      <c r="H11" s="287"/>
    </row>
    <row r="12" spans="1:8" ht="15" customHeight="1">
      <c r="A12" s="63" t="s">
        <v>311</v>
      </c>
      <c r="B12" s="56">
        <v>6.5</v>
      </c>
      <c r="C12" s="64">
        <v>4.3</v>
      </c>
      <c r="D12" s="56">
        <v>25</v>
      </c>
      <c r="E12" s="64">
        <v>4.4</v>
      </c>
      <c r="F12" s="56">
        <v>59.8</v>
      </c>
      <c r="G12" s="64">
        <v>0</v>
      </c>
      <c r="H12" s="59">
        <f>SUM(B12:G12)</f>
        <v>100</v>
      </c>
    </row>
    <row r="13" spans="1:8" ht="11.25">
      <c r="A13" s="65" t="s">
        <v>21</v>
      </c>
      <c r="B13" s="58"/>
      <c r="C13" s="64"/>
      <c r="D13" s="58"/>
      <c r="E13" s="64"/>
      <c r="F13" s="58"/>
      <c r="G13" s="68"/>
      <c r="H13" s="67">
        <v>2830</v>
      </c>
    </row>
    <row r="14" spans="1:8" ht="11.25">
      <c r="A14" s="63" t="s">
        <v>63</v>
      </c>
      <c r="B14" s="56">
        <v>6.6</v>
      </c>
      <c r="C14" s="56">
        <v>4.5</v>
      </c>
      <c r="D14" s="56">
        <v>25</v>
      </c>
      <c r="E14" s="56">
        <v>4.3</v>
      </c>
      <c r="F14" s="56">
        <v>59.6</v>
      </c>
      <c r="G14" s="50">
        <v>0</v>
      </c>
      <c r="H14" s="59">
        <f>SUM(B14:G14)</f>
        <v>100</v>
      </c>
    </row>
    <row r="15" spans="1:8" ht="11.25">
      <c r="A15" s="65" t="s">
        <v>21</v>
      </c>
      <c r="B15" s="58"/>
      <c r="C15" s="58"/>
      <c r="D15" s="58"/>
      <c r="E15" s="58"/>
      <c r="F15" s="58"/>
      <c r="G15" s="66"/>
      <c r="H15" s="67">
        <v>3021</v>
      </c>
    </row>
    <row r="16" spans="1:8" ht="16.5" customHeight="1">
      <c r="A16" s="54"/>
      <c r="B16" s="64"/>
      <c r="C16" s="64"/>
      <c r="D16" s="64"/>
      <c r="E16" s="64"/>
      <c r="F16" s="64"/>
      <c r="G16" s="68"/>
      <c r="H16" s="69"/>
    </row>
    <row r="17" spans="1:8" ht="12.75" customHeight="1">
      <c r="A17" s="223" t="s">
        <v>56</v>
      </c>
      <c r="B17" s="223"/>
      <c r="C17" s="223"/>
      <c r="D17" s="223"/>
      <c r="E17" s="223"/>
      <c r="F17" s="223"/>
      <c r="G17" s="223"/>
      <c r="H17" s="223"/>
    </row>
    <row r="18" spans="1:8" ht="8.25" customHeight="1">
      <c r="A18" s="70"/>
      <c r="B18" s="70"/>
      <c r="C18" s="70"/>
      <c r="D18" s="70"/>
      <c r="E18" s="64"/>
      <c r="F18" s="64"/>
      <c r="G18" s="68"/>
      <c r="H18" s="69"/>
    </row>
    <row r="19" spans="1:8" ht="12.75" customHeight="1">
      <c r="A19" s="263" t="s">
        <v>15</v>
      </c>
      <c r="B19" s="268" t="s">
        <v>311</v>
      </c>
      <c r="C19" s="269"/>
      <c r="D19" s="268" t="s">
        <v>63</v>
      </c>
      <c r="E19" s="269"/>
      <c r="F19" s="64"/>
      <c r="G19" s="68"/>
      <c r="H19" s="69"/>
    </row>
    <row r="20" spans="1:8" ht="21.75" customHeight="1">
      <c r="A20" s="264"/>
      <c r="B20" s="270"/>
      <c r="C20" s="271"/>
      <c r="D20" s="270"/>
      <c r="E20" s="271"/>
      <c r="F20" s="64"/>
      <c r="G20" s="68"/>
      <c r="H20" s="69"/>
    </row>
    <row r="21" spans="1:8" ht="11.25">
      <c r="A21" s="73" t="s">
        <v>22</v>
      </c>
      <c r="B21" s="265">
        <v>0.1</v>
      </c>
      <c r="C21" s="265">
        <v>0.1</v>
      </c>
      <c r="D21" s="272">
        <v>0.1</v>
      </c>
      <c r="E21" s="273">
        <v>0.1</v>
      </c>
      <c r="F21" s="64"/>
      <c r="G21" s="68"/>
      <c r="H21" s="69"/>
    </row>
    <row r="22" spans="1:8" ht="11.25">
      <c r="A22" s="74" t="s">
        <v>23</v>
      </c>
      <c r="B22" s="265">
        <v>9.1</v>
      </c>
      <c r="C22" s="265">
        <v>9.1</v>
      </c>
      <c r="D22" s="259">
        <v>9</v>
      </c>
      <c r="E22" s="260">
        <v>9</v>
      </c>
      <c r="F22" s="64"/>
      <c r="G22" s="68"/>
      <c r="H22" s="69"/>
    </row>
    <row r="23" spans="1:8" ht="11.25">
      <c r="A23" s="74" t="s">
        <v>24</v>
      </c>
      <c r="B23" s="265">
        <v>23.1</v>
      </c>
      <c r="C23" s="265">
        <v>23.1</v>
      </c>
      <c r="D23" s="259">
        <v>22.9</v>
      </c>
      <c r="E23" s="260">
        <v>22.9</v>
      </c>
      <c r="F23" s="64"/>
      <c r="G23" s="68"/>
      <c r="H23" s="69"/>
    </row>
    <row r="24" spans="1:8" ht="11.25">
      <c r="A24" s="74" t="s">
        <v>25</v>
      </c>
      <c r="B24" s="265">
        <v>26.9</v>
      </c>
      <c r="C24" s="265">
        <v>26.9</v>
      </c>
      <c r="D24" s="259">
        <v>26.7</v>
      </c>
      <c r="E24" s="260">
        <v>26.7</v>
      </c>
      <c r="F24" s="64"/>
      <c r="G24" s="68"/>
      <c r="H24" s="69"/>
    </row>
    <row r="25" spans="1:8" ht="11.25">
      <c r="A25" s="74" t="s">
        <v>26</v>
      </c>
      <c r="B25" s="265">
        <v>14.3</v>
      </c>
      <c r="C25" s="265">
        <v>14.3</v>
      </c>
      <c r="D25" s="259">
        <v>14.3</v>
      </c>
      <c r="E25" s="260">
        <v>14.3</v>
      </c>
      <c r="F25" s="64"/>
      <c r="G25" s="68"/>
      <c r="H25" s="69"/>
    </row>
    <row r="26" spans="1:8" ht="11.25">
      <c r="A26" s="74" t="s">
        <v>27</v>
      </c>
      <c r="B26" s="265">
        <v>10.7</v>
      </c>
      <c r="C26" s="265">
        <v>10.7</v>
      </c>
      <c r="D26" s="259">
        <v>10.7</v>
      </c>
      <c r="E26" s="260">
        <v>10.7</v>
      </c>
      <c r="F26" s="64"/>
      <c r="G26" s="68"/>
      <c r="H26" s="69"/>
    </row>
    <row r="27" spans="1:8" ht="11.25">
      <c r="A27" s="74" t="s">
        <v>28</v>
      </c>
      <c r="B27" s="265">
        <v>7.1</v>
      </c>
      <c r="C27" s="265">
        <v>7.1</v>
      </c>
      <c r="D27" s="259">
        <v>7.3</v>
      </c>
      <c r="E27" s="260">
        <v>7.3</v>
      </c>
      <c r="F27" s="64"/>
      <c r="G27" s="68"/>
      <c r="H27" s="69"/>
    </row>
    <row r="28" spans="1:8" ht="11.25">
      <c r="A28" s="74" t="s">
        <v>29</v>
      </c>
      <c r="B28" s="265">
        <v>5.1</v>
      </c>
      <c r="C28" s="265">
        <v>5.1</v>
      </c>
      <c r="D28" s="259">
        <v>5.4</v>
      </c>
      <c r="E28" s="260">
        <v>5.4</v>
      </c>
      <c r="F28" s="64"/>
      <c r="G28" s="68"/>
      <c r="H28" s="69"/>
    </row>
    <row r="29" spans="1:8" ht="11.25">
      <c r="A29" s="74" t="s">
        <v>30</v>
      </c>
      <c r="B29" s="265">
        <v>3</v>
      </c>
      <c r="C29" s="265">
        <v>3</v>
      </c>
      <c r="D29" s="259">
        <v>3</v>
      </c>
      <c r="E29" s="260">
        <v>3</v>
      </c>
      <c r="F29" s="64"/>
      <c r="G29" s="137"/>
      <c r="H29" s="137"/>
    </row>
    <row r="30" spans="1:8" ht="11.25">
      <c r="A30" s="75" t="s">
        <v>1</v>
      </c>
      <c r="B30" s="265">
        <v>0.5</v>
      </c>
      <c r="C30" s="265"/>
      <c r="D30" s="274">
        <v>0.5</v>
      </c>
      <c r="E30" s="275"/>
      <c r="F30" s="64"/>
      <c r="G30" s="68"/>
      <c r="H30" s="69"/>
    </row>
    <row r="31" spans="1:8" ht="11.25">
      <c r="A31" s="63" t="s">
        <v>0</v>
      </c>
      <c r="B31" s="266">
        <f>SUM(B21:B30)</f>
        <v>99.89999999999999</v>
      </c>
      <c r="C31" s="267"/>
      <c r="D31" s="266">
        <f>SUM(D21:D30)</f>
        <v>99.9</v>
      </c>
      <c r="E31" s="267"/>
      <c r="F31" s="64"/>
      <c r="G31" s="68"/>
      <c r="H31" s="69"/>
    </row>
    <row r="32" spans="1:8" ht="11.25">
      <c r="A32" s="65" t="s">
        <v>21</v>
      </c>
      <c r="B32" s="261">
        <v>2830</v>
      </c>
      <c r="C32" s="262"/>
      <c r="D32" s="261">
        <v>3021</v>
      </c>
      <c r="E32" s="262"/>
      <c r="F32" s="64"/>
      <c r="G32" s="68"/>
      <c r="H32" s="69"/>
    </row>
    <row r="33" spans="1:10" ht="16.5" customHeight="1">
      <c r="A33" s="54"/>
      <c r="B33" s="64"/>
      <c r="C33" s="64"/>
      <c r="D33" s="64"/>
      <c r="E33" s="64"/>
      <c r="F33" s="64"/>
      <c r="G33" s="68"/>
      <c r="H33" s="69"/>
      <c r="J33" s="72"/>
    </row>
    <row r="34" spans="1:16" ht="12.75" customHeight="1">
      <c r="A34" s="223" t="s">
        <v>81</v>
      </c>
      <c r="B34" s="223"/>
      <c r="C34" s="223"/>
      <c r="D34" s="223"/>
      <c r="E34" s="223"/>
      <c r="F34" s="223"/>
      <c r="G34" s="223"/>
      <c r="H34" s="223"/>
      <c r="I34" s="72"/>
      <c r="K34" s="72"/>
      <c r="L34" s="72"/>
      <c r="M34" s="72"/>
      <c r="N34" s="72"/>
      <c r="O34" s="72"/>
      <c r="P34" s="72"/>
    </row>
    <row r="35" ht="8.25" customHeight="1"/>
    <row r="36" spans="2:3" ht="18" customHeight="1">
      <c r="B36" s="217" t="s">
        <v>312</v>
      </c>
      <c r="C36" s="219"/>
    </row>
    <row r="37" spans="1:3" ht="18.75" customHeight="1">
      <c r="A37" s="73" t="s">
        <v>68</v>
      </c>
      <c r="B37" s="278">
        <v>149</v>
      </c>
      <c r="C37" s="279">
        <v>149</v>
      </c>
    </row>
    <row r="38" spans="1:3" ht="41.25" customHeight="1">
      <c r="A38" s="74" t="s">
        <v>69</v>
      </c>
      <c r="B38" s="276">
        <v>178</v>
      </c>
      <c r="C38" s="277">
        <v>178</v>
      </c>
    </row>
    <row r="39" spans="1:3" ht="21.75" customHeight="1">
      <c r="A39" s="74" t="s">
        <v>75</v>
      </c>
      <c r="B39" s="276">
        <v>3</v>
      </c>
      <c r="C39" s="277">
        <v>3</v>
      </c>
    </row>
    <row r="40" spans="1:3" ht="15.75" customHeight="1">
      <c r="A40" s="74" t="s">
        <v>70</v>
      </c>
      <c r="B40" s="276">
        <v>242</v>
      </c>
      <c r="C40" s="277">
        <v>242</v>
      </c>
    </row>
    <row r="41" spans="1:3" ht="29.25" customHeight="1">
      <c r="A41" s="74" t="s">
        <v>72</v>
      </c>
      <c r="B41" s="276">
        <v>430</v>
      </c>
      <c r="C41" s="277">
        <v>430</v>
      </c>
    </row>
    <row r="42" spans="1:3" ht="16.5" customHeight="1">
      <c r="A42" s="74" t="s">
        <v>31</v>
      </c>
      <c r="B42" s="276">
        <v>132</v>
      </c>
      <c r="C42" s="277">
        <v>132</v>
      </c>
    </row>
    <row r="43" spans="1:3" ht="29.25" customHeight="1">
      <c r="A43" s="74" t="s">
        <v>71</v>
      </c>
      <c r="B43" s="276">
        <v>1196</v>
      </c>
      <c r="C43" s="277">
        <v>1196</v>
      </c>
    </row>
    <row r="44" spans="1:3" ht="26.25" customHeight="1">
      <c r="A44" s="74" t="s">
        <v>73</v>
      </c>
      <c r="B44" s="276">
        <v>111</v>
      </c>
      <c r="C44" s="277">
        <v>111</v>
      </c>
    </row>
    <row r="45" spans="1:3" ht="30.75" customHeight="1">
      <c r="A45" s="74" t="s">
        <v>76</v>
      </c>
      <c r="B45" s="276">
        <v>28</v>
      </c>
      <c r="C45" s="277">
        <v>28</v>
      </c>
    </row>
    <row r="46" spans="1:3" ht="30" customHeight="1">
      <c r="A46" s="74" t="s">
        <v>74</v>
      </c>
      <c r="B46" s="276">
        <v>250</v>
      </c>
      <c r="C46" s="277">
        <v>250</v>
      </c>
    </row>
    <row r="47" spans="1:3" ht="16.5" customHeight="1">
      <c r="A47" s="75" t="s">
        <v>67</v>
      </c>
      <c r="B47" s="280">
        <v>380</v>
      </c>
      <c r="C47" s="281">
        <v>380</v>
      </c>
    </row>
  </sheetData>
  <sheetProtection/>
  <mergeCells count="50">
    <mergeCell ref="B46:C46"/>
    <mergeCell ref="B47:C47"/>
    <mergeCell ref="B44:C44"/>
    <mergeCell ref="B45:C45"/>
    <mergeCell ref="B42:C42"/>
    <mergeCell ref="B43:C43"/>
    <mergeCell ref="B40:C40"/>
    <mergeCell ref="B41:C41"/>
    <mergeCell ref="B37:C37"/>
    <mergeCell ref="B39:C39"/>
    <mergeCell ref="B31:C31"/>
    <mergeCell ref="D31:E31"/>
    <mergeCell ref="B32:C32"/>
    <mergeCell ref="D32:E32"/>
    <mergeCell ref="A34:H34"/>
    <mergeCell ref="B36:C36"/>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A17:H17"/>
    <mergeCell ref="A19:A20"/>
    <mergeCell ref="B19:C20"/>
    <mergeCell ref="D19:E20"/>
    <mergeCell ref="B21:C21"/>
    <mergeCell ref="D21:E21"/>
    <mergeCell ref="A1:H1"/>
    <mergeCell ref="B38:C38"/>
    <mergeCell ref="A3:H3"/>
    <mergeCell ref="B5:B11"/>
    <mergeCell ref="C5:C11"/>
    <mergeCell ref="D5:D11"/>
    <mergeCell ref="E5:E11"/>
    <mergeCell ref="F5:F11"/>
    <mergeCell ref="G5:G11"/>
    <mergeCell ref="H5:H1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X37"/>
  <sheetViews>
    <sheetView showGridLines="0" zoomScalePageLayoutView="0" workbookViewId="0" topLeftCell="A1">
      <selection activeCell="A1" sqref="A1:D1"/>
    </sheetView>
  </sheetViews>
  <sheetFormatPr defaultColWidth="10.28125" defaultRowHeight="12.75"/>
  <cols>
    <col min="1" max="1" width="16.00390625" style="124" customWidth="1"/>
    <col min="2" max="4" width="16.7109375" style="124" customWidth="1"/>
    <col min="5" max="6" width="10.28125" style="124" hidden="1" customWidth="1"/>
    <col min="7" max="16384" width="10.28125" style="124" customWidth="1"/>
  </cols>
  <sheetData>
    <row r="1" spans="1:14" s="2" customFormat="1" ht="12.75" customHeight="1">
      <c r="A1" s="214" t="s">
        <v>301</v>
      </c>
      <c r="B1" s="214"/>
      <c r="C1" s="214"/>
      <c r="D1" s="214"/>
      <c r="E1" s="136"/>
      <c r="F1" s="136"/>
      <c r="G1" s="136"/>
      <c r="H1" s="136"/>
      <c r="I1" s="136"/>
      <c r="J1" s="78"/>
      <c r="K1" s="78"/>
      <c r="L1" s="78"/>
      <c r="M1" s="78"/>
      <c r="N1" s="78"/>
    </row>
    <row r="2" spans="1:4" s="2" customFormat="1" ht="12.75" customHeight="1">
      <c r="A2" s="114"/>
      <c r="B2" s="34"/>
      <c r="C2" s="34"/>
      <c r="D2" s="34"/>
    </row>
    <row r="3" spans="1:4" s="115" customFormat="1" ht="45" customHeight="1">
      <c r="A3" s="111" t="s">
        <v>248</v>
      </c>
      <c r="B3" s="111" t="s">
        <v>284</v>
      </c>
      <c r="C3" s="111" t="s">
        <v>285</v>
      </c>
      <c r="D3" s="111" t="s">
        <v>286</v>
      </c>
    </row>
    <row r="4" spans="1:8" s="116" customFormat="1" ht="11.25">
      <c r="A4" s="117" t="s">
        <v>256</v>
      </c>
      <c r="B4" s="118">
        <v>51</v>
      </c>
      <c r="C4" s="119">
        <v>50</v>
      </c>
      <c r="D4" s="119">
        <v>4</v>
      </c>
      <c r="E4" s="121"/>
      <c r="F4" s="121"/>
      <c r="G4" s="121"/>
      <c r="H4" s="121"/>
    </row>
    <row r="5" spans="1:8" s="116" customFormat="1" ht="11.25">
      <c r="A5" s="122" t="s">
        <v>257</v>
      </c>
      <c r="B5" s="118">
        <v>35</v>
      </c>
      <c r="C5" s="123">
        <v>104</v>
      </c>
      <c r="D5" s="123">
        <v>44</v>
      </c>
      <c r="E5" s="121"/>
      <c r="F5" s="121"/>
      <c r="G5" s="121"/>
      <c r="H5" s="121"/>
    </row>
    <row r="6" spans="1:8" s="116" customFormat="1" ht="11.25">
      <c r="A6" s="122" t="s">
        <v>258</v>
      </c>
      <c r="B6" s="118">
        <v>51</v>
      </c>
      <c r="C6" s="123">
        <v>104</v>
      </c>
      <c r="D6" s="123">
        <v>32</v>
      </c>
      <c r="E6" s="121"/>
      <c r="F6" s="121"/>
      <c r="G6" s="121"/>
      <c r="H6" s="121"/>
    </row>
    <row r="7" spans="1:8" s="116" customFormat="1" ht="11.25">
      <c r="A7" s="122" t="s">
        <v>259</v>
      </c>
      <c r="B7" s="118">
        <v>18</v>
      </c>
      <c r="C7" s="123">
        <v>92</v>
      </c>
      <c r="D7" s="123">
        <v>20</v>
      </c>
      <c r="E7" s="121"/>
      <c r="F7" s="121"/>
      <c r="G7" s="121"/>
      <c r="H7" s="121"/>
    </row>
    <row r="8" spans="1:24" ht="11.25">
      <c r="A8" s="122" t="s">
        <v>260</v>
      </c>
      <c r="B8" s="125">
        <v>23</v>
      </c>
      <c r="C8" s="126">
        <v>68</v>
      </c>
      <c r="D8" s="126">
        <v>22</v>
      </c>
      <c r="E8" s="121"/>
      <c r="F8" s="121"/>
      <c r="G8" s="121"/>
      <c r="H8" s="121"/>
      <c r="I8" s="116"/>
      <c r="J8" s="116"/>
      <c r="K8" s="116"/>
      <c r="L8" s="116"/>
      <c r="M8" s="116"/>
      <c r="N8" s="116"/>
      <c r="O8" s="116"/>
      <c r="P8" s="116"/>
      <c r="Q8" s="116"/>
      <c r="R8" s="116"/>
      <c r="S8" s="116"/>
      <c r="T8" s="116"/>
      <c r="U8" s="116"/>
      <c r="V8" s="116"/>
      <c r="W8" s="116"/>
      <c r="X8" s="116"/>
    </row>
    <row r="9" spans="1:24" ht="11.25">
      <c r="A9" s="122" t="s">
        <v>261</v>
      </c>
      <c r="B9" s="125">
        <v>53</v>
      </c>
      <c r="C9" s="126">
        <v>119</v>
      </c>
      <c r="D9" s="126">
        <v>38</v>
      </c>
      <c r="E9" s="121"/>
      <c r="F9" s="121"/>
      <c r="G9" s="121"/>
      <c r="H9" s="121"/>
      <c r="I9" s="116"/>
      <c r="J9" s="116"/>
      <c r="K9" s="116"/>
      <c r="L9" s="116"/>
      <c r="M9" s="116"/>
      <c r="N9" s="116"/>
      <c r="O9" s="116"/>
      <c r="P9" s="116"/>
      <c r="Q9" s="116"/>
      <c r="R9" s="116"/>
      <c r="S9" s="116"/>
      <c r="T9" s="116"/>
      <c r="U9" s="116"/>
      <c r="V9" s="116"/>
      <c r="W9" s="116"/>
      <c r="X9" s="116"/>
    </row>
    <row r="10" spans="1:24" ht="11.25">
      <c r="A10" s="122" t="s">
        <v>262</v>
      </c>
      <c r="B10" s="125">
        <v>69</v>
      </c>
      <c r="C10" s="126">
        <v>138</v>
      </c>
      <c r="D10" s="126">
        <v>57</v>
      </c>
      <c r="E10" s="121"/>
      <c r="F10" s="121"/>
      <c r="G10" s="121"/>
      <c r="H10" s="121"/>
      <c r="I10" s="116"/>
      <c r="J10" s="116"/>
      <c r="K10" s="116"/>
      <c r="L10" s="116"/>
      <c r="M10" s="116"/>
      <c r="N10" s="116"/>
      <c r="O10" s="116"/>
      <c r="P10" s="116"/>
      <c r="Q10" s="116"/>
      <c r="R10" s="116"/>
      <c r="S10" s="116"/>
      <c r="T10" s="116"/>
      <c r="U10" s="116"/>
      <c r="V10" s="116"/>
      <c r="W10" s="116"/>
      <c r="X10" s="116"/>
    </row>
    <row r="11" spans="1:24" ht="11.25">
      <c r="A11" s="122" t="s">
        <v>263</v>
      </c>
      <c r="B11" s="125">
        <v>27</v>
      </c>
      <c r="C11" s="126">
        <v>63</v>
      </c>
      <c r="D11" s="126">
        <v>19</v>
      </c>
      <c r="E11" s="116"/>
      <c r="F11" s="116"/>
      <c r="G11" s="116"/>
      <c r="H11" s="116"/>
      <c r="I11" s="116"/>
      <c r="J11" s="116"/>
      <c r="K11" s="116"/>
      <c r="L11" s="116"/>
      <c r="M11" s="116"/>
      <c r="N11" s="116"/>
      <c r="O11" s="116"/>
      <c r="P11" s="116"/>
      <c r="Q11" s="116"/>
      <c r="R11" s="116"/>
      <c r="S11" s="116"/>
      <c r="T11" s="116"/>
      <c r="U11" s="116"/>
      <c r="V11" s="116"/>
      <c r="W11" s="116"/>
      <c r="X11" s="116"/>
    </row>
    <row r="12" spans="1:24" ht="11.25">
      <c r="A12" s="122" t="s">
        <v>264</v>
      </c>
      <c r="B12" s="125">
        <v>5</v>
      </c>
      <c r="C12" s="126">
        <v>19</v>
      </c>
      <c r="D12" s="126">
        <v>0</v>
      </c>
      <c r="E12" s="116"/>
      <c r="F12" s="116"/>
      <c r="G12" s="116"/>
      <c r="H12" s="116"/>
      <c r="I12" s="116"/>
      <c r="J12" s="116"/>
      <c r="K12" s="116"/>
      <c r="L12" s="116"/>
      <c r="M12" s="116"/>
      <c r="N12" s="116"/>
      <c r="O12" s="116"/>
      <c r="P12" s="116"/>
      <c r="Q12" s="116"/>
      <c r="R12" s="116"/>
      <c r="S12" s="116"/>
      <c r="T12" s="116"/>
      <c r="U12" s="116"/>
      <c r="V12" s="116"/>
      <c r="W12" s="116"/>
      <c r="X12" s="116"/>
    </row>
    <row r="13" spans="1:24" ht="11.25">
      <c r="A13" s="122" t="s">
        <v>265</v>
      </c>
      <c r="B13" s="125">
        <v>12</v>
      </c>
      <c r="C13" s="126">
        <v>41</v>
      </c>
      <c r="D13" s="126">
        <v>21</v>
      </c>
      <c r="E13" s="116"/>
      <c r="F13" s="116"/>
      <c r="G13" s="116"/>
      <c r="H13" s="116"/>
      <c r="I13" s="116"/>
      <c r="J13" s="116"/>
      <c r="K13" s="116"/>
      <c r="L13" s="116"/>
      <c r="M13" s="116"/>
      <c r="N13" s="116"/>
      <c r="O13" s="116"/>
      <c r="P13" s="116"/>
      <c r="Q13" s="116"/>
      <c r="R13" s="116"/>
      <c r="S13" s="116"/>
      <c r="T13" s="116"/>
      <c r="U13" s="116"/>
      <c r="V13" s="116"/>
      <c r="W13" s="116"/>
      <c r="X13" s="116"/>
    </row>
    <row r="14" spans="1:24" ht="11.25">
      <c r="A14" s="122" t="s">
        <v>266</v>
      </c>
      <c r="B14" s="125">
        <v>14</v>
      </c>
      <c r="C14" s="126">
        <v>16</v>
      </c>
      <c r="D14" s="126">
        <v>6</v>
      </c>
      <c r="E14" s="116"/>
      <c r="F14" s="116"/>
      <c r="G14" s="116"/>
      <c r="H14" s="116"/>
      <c r="I14" s="116"/>
      <c r="J14" s="116"/>
      <c r="K14" s="116"/>
      <c r="L14" s="116"/>
      <c r="M14" s="116"/>
      <c r="N14" s="116"/>
      <c r="O14" s="116"/>
      <c r="P14" s="116"/>
      <c r="Q14" s="116"/>
      <c r="R14" s="116"/>
      <c r="S14" s="116"/>
      <c r="T14" s="116"/>
      <c r="U14" s="116"/>
      <c r="V14" s="116"/>
      <c r="W14" s="116"/>
      <c r="X14" s="116"/>
    </row>
    <row r="15" spans="1:24" ht="11.25">
      <c r="A15" s="122" t="s">
        <v>267</v>
      </c>
      <c r="B15" s="125">
        <v>2</v>
      </c>
      <c r="C15" s="126">
        <v>6</v>
      </c>
      <c r="D15" s="126">
        <v>0</v>
      </c>
      <c r="E15" s="116"/>
      <c r="F15" s="116"/>
      <c r="G15" s="116"/>
      <c r="H15" s="116"/>
      <c r="I15" s="116"/>
      <c r="J15" s="116"/>
      <c r="K15" s="116"/>
      <c r="L15" s="116"/>
      <c r="M15" s="116"/>
      <c r="N15" s="116"/>
      <c r="O15" s="116"/>
      <c r="P15" s="116"/>
      <c r="Q15" s="116"/>
      <c r="R15" s="116"/>
      <c r="S15" s="116"/>
      <c r="T15" s="116"/>
      <c r="U15" s="116"/>
      <c r="V15" s="116"/>
      <c r="W15" s="116"/>
      <c r="X15" s="116"/>
    </row>
    <row r="16" spans="1:24" ht="11.25">
      <c r="A16" s="122" t="s">
        <v>268</v>
      </c>
      <c r="B16" s="125">
        <v>40</v>
      </c>
      <c r="C16" s="126">
        <v>66</v>
      </c>
      <c r="D16" s="126">
        <v>28</v>
      </c>
      <c r="E16" s="116"/>
      <c r="F16" s="116"/>
      <c r="G16" s="116"/>
      <c r="H16" s="116"/>
      <c r="I16" s="116"/>
      <c r="J16" s="116"/>
      <c r="K16" s="116"/>
      <c r="L16" s="116"/>
      <c r="M16" s="116"/>
      <c r="N16" s="116"/>
      <c r="O16" s="116"/>
      <c r="P16" s="116"/>
      <c r="Q16" s="116"/>
      <c r="R16" s="116"/>
      <c r="S16" s="116"/>
      <c r="T16" s="116"/>
      <c r="U16" s="116"/>
      <c r="V16" s="116"/>
      <c r="W16" s="116"/>
      <c r="X16" s="116"/>
    </row>
    <row r="17" spans="1:24" ht="11.25">
      <c r="A17" s="122" t="s">
        <v>269</v>
      </c>
      <c r="B17" s="125">
        <v>211</v>
      </c>
      <c r="C17" s="126">
        <v>581</v>
      </c>
      <c r="D17" s="126">
        <v>199</v>
      </c>
      <c r="E17" s="116"/>
      <c r="F17" s="116"/>
      <c r="G17" s="116"/>
      <c r="H17" s="116"/>
      <c r="I17" s="116"/>
      <c r="J17" s="116"/>
      <c r="K17" s="116"/>
      <c r="L17" s="116"/>
      <c r="M17" s="116"/>
      <c r="N17" s="116"/>
      <c r="O17" s="116"/>
      <c r="P17" s="116"/>
      <c r="Q17" s="116"/>
      <c r="R17" s="116"/>
      <c r="S17" s="116"/>
      <c r="T17" s="116"/>
      <c r="U17" s="116"/>
      <c r="V17" s="116"/>
      <c r="W17" s="116"/>
      <c r="X17" s="116"/>
    </row>
    <row r="18" spans="1:24" ht="11.25">
      <c r="A18" s="122" t="s">
        <v>270</v>
      </c>
      <c r="B18" s="125">
        <v>83</v>
      </c>
      <c r="C18" s="126">
        <v>157</v>
      </c>
      <c r="D18" s="126">
        <v>94</v>
      </c>
      <c r="E18" s="116"/>
      <c r="F18" s="116"/>
      <c r="G18" s="116"/>
      <c r="H18" s="116"/>
      <c r="I18" s="116"/>
      <c r="J18" s="116"/>
      <c r="K18" s="116"/>
      <c r="L18" s="116"/>
      <c r="M18" s="116"/>
      <c r="N18" s="116"/>
      <c r="O18" s="116"/>
      <c r="P18" s="116"/>
      <c r="Q18" s="116"/>
      <c r="R18" s="116"/>
      <c r="S18" s="116"/>
      <c r="T18" s="116"/>
      <c r="U18" s="116"/>
      <c r="V18" s="116"/>
      <c r="W18" s="116"/>
      <c r="X18" s="116"/>
    </row>
    <row r="19" spans="1:24" ht="11.25">
      <c r="A19" s="122" t="s">
        <v>271</v>
      </c>
      <c r="B19" s="125">
        <v>5</v>
      </c>
      <c r="C19" s="126">
        <v>26</v>
      </c>
      <c r="D19" s="126">
        <v>8</v>
      </c>
      <c r="E19" s="116"/>
      <c r="F19" s="116"/>
      <c r="G19" s="116"/>
      <c r="H19" s="116"/>
      <c r="I19" s="116"/>
      <c r="J19" s="116"/>
      <c r="K19" s="116"/>
      <c r="L19" s="116"/>
      <c r="M19" s="116"/>
      <c r="N19" s="116"/>
      <c r="O19" s="116"/>
      <c r="P19" s="116"/>
      <c r="Q19" s="116"/>
      <c r="R19" s="116"/>
      <c r="S19" s="116"/>
      <c r="T19" s="116"/>
      <c r="U19" s="116"/>
      <c r="V19" s="116"/>
      <c r="W19" s="116"/>
      <c r="X19" s="116"/>
    </row>
    <row r="20" spans="1:24" ht="11.25">
      <c r="A20" s="122" t="s">
        <v>272</v>
      </c>
      <c r="B20" s="125">
        <v>27</v>
      </c>
      <c r="C20" s="126">
        <v>80</v>
      </c>
      <c r="D20" s="126">
        <v>38</v>
      </c>
      <c r="E20" s="116"/>
      <c r="F20" s="116"/>
      <c r="G20" s="116"/>
      <c r="H20" s="116"/>
      <c r="I20" s="116"/>
      <c r="J20" s="116"/>
      <c r="K20" s="116"/>
      <c r="L20" s="116"/>
      <c r="M20" s="116"/>
      <c r="N20" s="116"/>
      <c r="O20" s="116"/>
      <c r="P20" s="116"/>
      <c r="Q20" s="116"/>
      <c r="R20" s="116"/>
      <c r="S20" s="116"/>
      <c r="T20" s="116"/>
      <c r="U20" s="116"/>
      <c r="V20" s="116"/>
      <c r="W20" s="116"/>
      <c r="X20" s="116"/>
    </row>
    <row r="21" spans="1:4" ht="11.25">
      <c r="A21" s="122" t="s">
        <v>273</v>
      </c>
      <c r="B21" s="125">
        <v>6</v>
      </c>
      <c r="C21" s="126">
        <v>12</v>
      </c>
      <c r="D21" s="126">
        <v>2</v>
      </c>
    </row>
    <row r="22" spans="1:4" ht="11.25">
      <c r="A22" s="122" t="s">
        <v>274</v>
      </c>
      <c r="B22" s="125">
        <v>0</v>
      </c>
      <c r="C22" s="126">
        <v>0</v>
      </c>
      <c r="D22" s="126">
        <v>0</v>
      </c>
    </row>
    <row r="23" spans="1:4" ht="11.25">
      <c r="A23" s="122" t="s">
        <v>275</v>
      </c>
      <c r="B23" s="125">
        <v>94</v>
      </c>
      <c r="C23" s="126">
        <v>177</v>
      </c>
      <c r="D23" s="126">
        <v>38</v>
      </c>
    </row>
    <row r="24" spans="1:4" ht="11.25">
      <c r="A24" s="122" t="s">
        <v>276</v>
      </c>
      <c r="B24" s="125">
        <v>88</v>
      </c>
      <c r="C24" s="126">
        <v>199</v>
      </c>
      <c r="D24" s="126">
        <v>61</v>
      </c>
    </row>
    <row r="25" spans="1:4" ht="11.25">
      <c r="A25" s="122" t="s">
        <v>277</v>
      </c>
      <c r="B25" s="125">
        <v>69</v>
      </c>
      <c r="C25" s="126">
        <v>133</v>
      </c>
      <c r="D25" s="126">
        <v>35</v>
      </c>
    </row>
    <row r="26" spans="1:4" ht="11.25">
      <c r="A26" s="122" t="s">
        <v>278</v>
      </c>
      <c r="B26" s="125">
        <v>69</v>
      </c>
      <c r="C26" s="126">
        <v>94</v>
      </c>
      <c r="D26" s="126">
        <v>31</v>
      </c>
    </row>
    <row r="27" spans="1:4" ht="11.25">
      <c r="A27" s="122" t="s">
        <v>279</v>
      </c>
      <c r="B27" s="125">
        <v>71</v>
      </c>
      <c r="C27" s="126">
        <v>117</v>
      </c>
      <c r="D27" s="126">
        <v>50</v>
      </c>
    </row>
    <row r="28" spans="1:4" ht="11.25">
      <c r="A28" s="122" t="s">
        <v>280</v>
      </c>
      <c r="B28" s="125">
        <v>264</v>
      </c>
      <c r="C28" s="126">
        <v>294</v>
      </c>
      <c r="D28" s="126">
        <v>91</v>
      </c>
    </row>
    <row r="29" spans="1:4" ht="11.25">
      <c r="A29" s="122" t="s">
        <v>281</v>
      </c>
      <c r="B29" s="125">
        <v>24</v>
      </c>
      <c r="C29" s="126">
        <v>51</v>
      </c>
      <c r="D29" s="126">
        <v>7</v>
      </c>
    </row>
    <row r="30" spans="1:4" ht="11.25">
      <c r="A30" s="127" t="s">
        <v>282</v>
      </c>
      <c r="B30" s="125">
        <v>291</v>
      </c>
      <c r="C30" s="128">
        <v>418</v>
      </c>
      <c r="D30" s="128">
        <v>108</v>
      </c>
    </row>
    <row r="31" spans="1:4" ht="11.25">
      <c r="A31" s="129" t="s">
        <v>283</v>
      </c>
      <c r="B31" s="131">
        <v>1702</v>
      </c>
      <c r="C31" s="130">
        <f>SUM(C4:C30)</f>
        <v>3225</v>
      </c>
      <c r="D31" s="130">
        <v>1053</v>
      </c>
    </row>
    <row r="32" spans="1:4" ht="11.25">
      <c r="A32" s="344" t="s">
        <v>294</v>
      </c>
      <c r="B32" s="344"/>
      <c r="C32" s="344"/>
      <c r="D32" s="344"/>
    </row>
    <row r="33" spans="1:4" ht="11.25">
      <c r="A33" s="344"/>
      <c r="B33" s="344"/>
      <c r="C33" s="344"/>
      <c r="D33" s="344"/>
    </row>
    <row r="34" spans="1:4" ht="12.75" customHeight="1">
      <c r="A34" s="345" t="s">
        <v>296</v>
      </c>
      <c r="B34" s="345"/>
      <c r="C34" s="345"/>
      <c r="D34" s="345"/>
    </row>
    <row r="35" spans="1:4" ht="11.25">
      <c r="A35" s="345"/>
      <c r="B35" s="345"/>
      <c r="C35" s="345"/>
      <c r="D35" s="345"/>
    </row>
    <row r="36" spans="1:4" ht="11.25">
      <c r="A36" s="345"/>
      <c r="B36" s="345"/>
      <c r="C36" s="345"/>
      <c r="D36" s="345"/>
    </row>
    <row r="37" spans="1:4" ht="33.75" customHeight="1">
      <c r="A37" s="345" t="s">
        <v>295</v>
      </c>
      <c r="B37" s="345"/>
      <c r="C37" s="345"/>
      <c r="D37" s="345"/>
    </row>
  </sheetData>
  <sheetProtection/>
  <mergeCells count="4">
    <mergeCell ref="A32:D33"/>
    <mergeCell ref="A34:D36"/>
    <mergeCell ref="A37:D37"/>
    <mergeCell ref="A1:D1"/>
  </mergeCells>
  <printOptions/>
  <pageMargins left="0.7" right="0.7" top="0.75" bottom="0.75" header="0.3" footer="0.3"/>
  <pageSetup horizontalDpi="600" verticalDpi="600" orientation="portrait" paperSize="9" scale="65" r:id="rId1"/>
</worksheet>
</file>

<file path=xl/worksheets/sheet71.xml><?xml version="1.0" encoding="utf-8"?>
<worksheet xmlns="http://schemas.openxmlformats.org/spreadsheetml/2006/main" xmlns:r="http://schemas.openxmlformats.org/officeDocument/2006/relationships">
  <dimension ref="A1:X37"/>
  <sheetViews>
    <sheetView showGridLines="0" zoomScalePageLayoutView="0" workbookViewId="0" topLeftCell="A1">
      <selection activeCell="A1" sqref="A1:D1"/>
    </sheetView>
  </sheetViews>
  <sheetFormatPr defaultColWidth="10.28125" defaultRowHeight="12.75"/>
  <cols>
    <col min="1" max="1" width="16.00390625" style="124" customWidth="1"/>
    <col min="2" max="4" width="16.7109375" style="124" customWidth="1"/>
    <col min="5" max="6" width="10.28125" style="124" hidden="1" customWidth="1"/>
    <col min="7" max="16384" width="10.28125" style="124" customWidth="1"/>
  </cols>
  <sheetData>
    <row r="1" spans="1:14" s="2" customFormat="1" ht="12.75" customHeight="1">
      <c r="A1" s="214" t="s">
        <v>302</v>
      </c>
      <c r="B1" s="214"/>
      <c r="C1" s="214"/>
      <c r="D1" s="214"/>
      <c r="E1" s="136"/>
      <c r="F1" s="136"/>
      <c r="G1" s="136"/>
      <c r="H1" s="136"/>
      <c r="I1" s="136"/>
      <c r="J1" s="78"/>
      <c r="K1" s="78"/>
      <c r="L1" s="78"/>
      <c r="M1" s="78"/>
      <c r="N1" s="78"/>
    </row>
    <row r="2" spans="1:4" s="2" customFormat="1" ht="12.75" customHeight="1">
      <c r="A2" s="114"/>
      <c r="B2" s="34"/>
      <c r="C2" s="34"/>
      <c r="D2" s="34"/>
    </row>
    <row r="3" spans="1:4" s="115" customFormat="1" ht="45" customHeight="1">
      <c r="A3" s="111" t="s">
        <v>248</v>
      </c>
      <c r="B3" s="111" t="s">
        <v>284</v>
      </c>
      <c r="C3" s="111" t="s">
        <v>285</v>
      </c>
      <c r="D3" s="111" t="s">
        <v>286</v>
      </c>
    </row>
    <row r="4" spans="1:8" s="116" customFormat="1" ht="11.25">
      <c r="A4" s="117" t="s">
        <v>256</v>
      </c>
      <c r="B4" s="118">
        <v>12</v>
      </c>
      <c r="C4" s="119">
        <v>13</v>
      </c>
      <c r="D4" s="119">
        <v>5</v>
      </c>
      <c r="E4" s="121"/>
      <c r="F4" s="121"/>
      <c r="G4" s="121"/>
      <c r="H4" s="121"/>
    </row>
    <row r="5" spans="1:8" s="116" customFormat="1" ht="11.25">
      <c r="A5" s="122" t="s">
        <v>257</v>
      </c>
      <c r="B5" s="118">
        <v>19</v>
      </c>
      <c r="C5" s="123">
        <v>30</v>
      </c>
      <c r="D5" s="123">
        <v>18</v>
      </c>
      <c r="E5" s="121"/>
      <c r="F5" s="121"/>
      <c r="G5" s="121"/>
      <c r="H5" s="121"/>
    </row>
    <row r="6" spans="1:8" s="116" customFormat="1" ht="11.25">
      <c r="A6" s="122" t="s">
        <v>258</v>
      </c>
      <c r="B6" s="118">
        <v>4</v>
      </c>
      <c r="C6" s="123">
        <v>21</v>
      </c>
      <c r="D6" s="123">
        <v>3</v>
      </c>
      <c r="E6" s="121"/>
      <c r="F6" s="121"/>
      <c r="G6" s="121"/>
      <c r="H6" s="121"/>
    </row>
    <row r="7" spans="1:8" s="116" customFormat="1" ht="11.25">
      <c r="A7" s="122" t="s">
        <v>259</v>
      </c>
      <c r="B7" s="118">
        <v>8</v>
      </c>
      <c r="C7" s="123">
        <v>7</v>
      </c>
      <c r="D7" s="123">
        <v>4</v>
      </c>
      <c r="E7" s="121"/>
      <c r="F7" s="121"/>
      <c r="G7" s="121"/>
      <c r="H7" s="121"/>
    </row>
    <row r="8" spans="1:24" ht="11.25">
      <c r="A8" s="122" t="s">
        <v>260</v>
      </c>
      <c r="B8" s="125">
        <v>5</v>
      </c>
      <c r="C8" s="126">
        <v>15</v>
      </c>
      <c r="D8" s="126">
        <v>3</v>
      </c>
      <c r="E8" s="121"/>
      <c r="F8" s="121"/>
      <c r="G8" s="121"/>
      <c r="H8" s="121"/>
      <c r="I8" s="116"/>
      <c r="J8" s="116"/>
      <c r="K8" s="116"/>
      <c r="L8" s="116"/>
      <c r="M8" s="116"/>
      <c r="N8" s="116"/>
      <c r="O8" s="116"/>
      <c r="P8" s="116"/>
      <c r="Q8" s="116"/>
      <c r="R8" s="116"/>
      <c r="S8" s="116"/>
      <c r="T8" s="116"/>
      <c r="U8" s="116"/>
      <c r="V8" s="116"/>
      <c r="W8" s="116"/>
      <c r="X8" s="116"/>
    </row>
    <row r="9" spans="1:24" ht="11.25">
      <c r="A9" s="122" t="s">
        <v>261</v>
      </c>
      <c r="B9" s="125">
        <v>4</v>
      </c>
      <c r="C9" s="126">
        <v>14</v>
      </c>
      <c r="D9" s="126">
        <v>3</v>
      </c>
      <c r="E9" s="121"/>
      <c r="F9" s="121"/>
      <c r="G9" s="121"/>
      <c r="H9" s="121"/>
      <c r="I9" s="116"/>
      <c r="J9" s="116"/>
      <c r="K9" s="116"/>
      <c r="L9" s="116"/>
      <c r="M9" s="116"/>
      <c r="N9" s="116"/>
      <c r="O9" s="116"/>
      <c r="P9" s="116"/>
      <c r="Q9" s="116"/>
      <c r="R9" s="116"/>
      <c r="S9" s="116"/>
      <c r="T9" s="116"/>
      <c r="U9" s="116"/>
      <c r="V9" s="116"/>
      <c r="W9" s="116"/>
      <c r="X9" s="116"/>
    </row>
    <row r="10" spans="1:24" ht="11.25">
      <c r="A10" s="122" t="s">
        <v>262</v>
      </c>
      <c r="B10" s="125">
        <v>14</v>
      </c>
      <c r="C10" s="126">
        <v>18</v>
      </c>
      <c r="D10" s="126">
        <v>6</v>
      </c>
      <c r="E10" s="121"/>
      <c r="F10" s="121"/>
      <c r="G10" s="121"/>
      <c r="H10" s="121"/>
      <c r="I10" s="116"/>
      <c r="J10" s="116"/>
      <c r="K10" s="116"/>
      <c r="L10" s="116"/>
      <c r="M10" s="116"/>
      <c r="N10" s="116"/>
      <c r="O10" s="116"/>
      <c r="P10" s="116"/>
      <c r="Q10" s="116"/>
      <c r="R10" s="116"/>
      <c r="S10" s="116"/>
      <c r="T10" s="116"/>
      <c r="U10" s="116"/>
      <c r="V10" s="116"/>
      <c r="W10" s="116"/>
      <c r="X10" s="116"/>
    </row>
    <row r="11" spans="1:24" ht="11.25">
      <c r="A11" s="122" t="s">
        <v>263</v>
      </c>
      <c r="B11" s="125">
        <v>3</v>
      </c>
      <c r="C11" s="126">
        <v>11</v>
      </c>
      <c r="D11" s="126">
        <v>1</v>
      </c>
      <c r="E11" s="116"/>
      <c r="F11" s="116"/>
      <c r="G11" s="116"/>
      <c r="H11" s="116"/>
      <c r="I11" s="116"/>
      <c r="J11" s="116"/>
      <c r="K11" s="116"/>
      <c r="L11" s="116"/>
      <c r="M11" s="116"/>
      <c r="N11" s="116"/>
      <c r="O11" s="116"/>
      <c r="P11" s="116"/>
      <c r="Q11" s="116"/>
      <c r="R11" s="116"/>
      <c r="S11" s="116"/>
      <c r="T11" s="116"/>
      <c r="U11" s="116"/>
      <c r="V11" s="116"/>
      <c r="W11" s="116"/>
      <c r="X11" s="116"/>
    </row>
    <row r="12" spans="1:24" ht="11.25">
      <c r="A12" s="122" t="s">
        <v>264</v>
      </c>
      <c r="B12" s="125">
        <v>2</v>
      </c>
      <c r="C12" s="126">
        <v>6</v>
      </c>
      <c r="D12" s="126">
        <v>1</v>
      </c>
      <c r="E12" s="116"/>
      <c r="F12" s="116"/>
      <c r="G12" s="116"/>
      <c r="H12" s="116"/>
      <c r="I12" s="116"/>
      <c r="J12" s="116"/>
      <c r="K12" s="116"/>
      <c r="L12" s="116"/>
      <c r="M12" s="116"/>
      <c r="N12" s="116"/>
      <c r="O12" s="116"/>
      <c r="P12" s="116"/>
      <c r="Q12" s="116"/>
      <c r="R12" s="116"/>
      <c r="S12" s="116"/>
      <c r="T12" s="116"/>
      <c r="U12" s="116"/>
      <c r="V12" s="116"/>
      <c r="W12" s="116"/>
      <c r="X12" s="116"/>
    </row>
    <row r="13" spans="1:24" ht="11.25">
      <c r="A13" s="122" t="s">
        <v>265</v>
      </c>
      <c r="B13" s="125">
        <v>7</v>
      </c>
      <c r="C13" s="126">
        <v>9</v>
      </c>
      <c r="D13" s="126">
        <v>0</v>
      </c>
      <c r="E13" s="116"/>
      <c r="F13" s="116"/>
      <c r="G13" s="116"/>
      <c r="H13" s="116"/>
      <c r="I13" s="116"/>
      <c r="J13" s="116"/>
      <c r="K13" s="116"/>
      <c r="L13" s="116"/>
      <c r="M13" s="116"/>
      <c r="N13" s="116"/>
      <c r="O13" s="116"/>
      <c r="P13" s="116"/>
      <c r="Q13" s="116"/>
      <c r="R13" s="116"/>
      <c r="S13" s="116"/>
      <c r="T13" s="116"/>
      <c r="U13" s="116"/>
      <c r="V13" s="116"/>
      <c r="W13" s="116"/>
      <c r="X13" s="116"/>
    </row>
    <row r="14" spans="1:24" ht="11.25">
      <c r="A14" s="122" t="s">
        <v>266</v>
      </c>
      <c r="B14" s="125">
        <v>4</v>
      </c>
      <c r="C14" s="126">
        <v>8</v>
      </c>
      <c r="D14" s="126">
        <v>1</v>
      </c>
      <c r="E14" s="116"/>
      <c r="F14" s="116"/>
      <c r="G14" s="116"/>
      <c r="H14" s="116"/>
      <c r="I14" s="116"/>
      <c r="J14" s="116"/>
      <c r="K14" s="116"/>
      <c r="L14" s="116"/>
      <c r="M14" s="116"/>
      <c r="N14" s="116"/>
      <c r="O14" s="116"/>
      <c r="P14" s="116"/>
      <c r="Q14" s="116"/>
      <c r="R14" s="116"/>
      <c r="S14" s="116"/>
      <c r="T14" s="116"/>
      <c r="U14" s="116"/>
      <c r="V14" s="116"/>
      <c r="W14" s="116"/>
      <c r="X14" s="116"/>
    </row>
    <row r="15" spans="1:24" ht="11.25">
      <c r="A15" s="122" t="s">
        <v>267</v>
      </c>
      <c r="B15" s="125">
        <v>0</v>
      </c>
      <c r="C15" s="126">
        <v>2</v>
      </c>
      <c r="D15" s="126">
        <v>0</v>
      </c>
      <c r="E15" s="116"/>
      <c r="F15" s="116"/>
      <c r="G15" s="116"/>
      <c r="H15" s="116"/>
      <c r="I15" s="116"/>
      <c r="J15" s="116"/>
      <c r="K15" s="116"/>
      <c r="L15" s="116"/>
      <c r="M15" s="116"/>
      <c r="N15" s="116"/>
      <c r="O15" s="116"/>
      <c r="P15" s="116"/>
      <c r="Q15" s="116"/>
      <c r="R15" s="116"/>
      <c r="S15" s="116"/>
      <c r="T15" s="116"/>
      <c r="U15" s="116"/>
      <c r="V15" s="116"/>
      <c r="W15" s="116"/>
      <c r="X15" s="116"/>
    </row>
    <row r="16" spans="1:24" ht="11.25">
      <c r="A16" s="122" t="s">
        <v>268</v>
      </c>
      <c r="B16" s="125">
        <v>5</v>
      </c>
      <c r="C16" s="126">
        <v>14</v>
      </c>
      <c r="D16" s="126">
        <v>7</v>
      </c>
      <c r="E16" s="116"/>
      <c r="F16" s="116"/>
      <c r="G16" s="116"/>
      <c r="H16" s="116"/>
      <c r="I16" s="116"/>
      <c r="J16" s="116"/>
      <c r="K16" s="116"/>
      <c r="L16" s="116"/>
      <c r="M16" s="116"/>
      <c r="N16" s="116"/>
      <c r="O16" s="116"/>
      <c r="P16" s="116"/>
      <c r="Q16" s="116"/>
      <c r="R16" s="116"/>
      <c r="S16" s="116"/>
      <c r="T16" s="116"/>
      <c r="U16" s="116"/>
      <c r="V16" s="116"/>
      <c r="W16" s="116"/>
      <c r="X16" s="116"/>
    </row>
    <row r="17" spans="1:24" ht="11.25">
      <c r="A17" s="122" t="s">
        <v>269</v>
      </c>
      <c r="B17" s="125">
        <v>145</v>
      </c>
      <c r="C17" s="126">
        <v>203</v>
      </c>
      <c r="D17" s="126">
        <v>64</v>
      </c>
      <c r="E17" s="116"/>
      <c r="F17" s="116"/>
      <c r="G17" s="116"/>
      <c r="H17" s="116"/>
      <c r="I17" s="116"/>
      <c r="J17" s="116"/>
      <c r="K17" s="116"/>
      <c r="L17" s="116"/>
      <c r="M17" s="116"/>
      <c r="N17" s="116"/>
      <c r="O17" s="116"/>
      <c r="P17" s="116"/>
      <c r="Q17" s="116"/>
      <c r="R17" s="116"/>
      <c r="S17" s="116"/>
      <c r="T17" s="116"/>
      <c r="U17" s="116"/>
      <c r="V17" s="116"/>
      <c r="W17" s="116"/>
      <c r="X17" s="116"/>
    </row>
    <row r="18" spans="1:24" ht="11.25">
      <c r="A18" s="122" t="s">
        <v>270</v>
      </c>
      <c r="B18" s="125">
        <v>11</v>
      </c>
      <c r="C18" s="126">
        <v>71</v>
      </c>
      <c r="D18" s="126">
        <v>24</v>
      </c>
      <c r="E18" s="116"/>
      <c r="F18" s="116"/>
      <c r="G18" s="116"/>
      <c r="H18" s="116"/>
      <c r="I18" s="116"/>
      <c r="J18" s="116"/>
      <c r="K18" s="116"/>
      <c r="L18" s="116"/>
      <c r="M18" s="116"/>
      <c r="N18" s="116"/>
      <c r="O18" s="116"/>
      <c r="P18" s="116"/>
      <c r="Q18" s="116"/>
      <c r="R18" s="116"/>
      <c r="S18" s="116"/>
      <c r="T18" s="116"/>
      <c r="U18" s="116"/>
      <c r="V18" s="116"/>
      <c r="W18" s="116"/>
      <c r="X18" s="116"/>
    </row>
    <row r="19" spans="1:24" ht="11.25">
      <c r="A19" s="122" t="s">
        <v>271</v>
      </c>
      <c r="B19" s="125">
        <v>1</v>
      </c>
      <c r="C19" s="126">
        <v>7</v>
      </c>
      <c r="D19" s="126">
        <v>0</v>
      </c>
      <c r="E19" s="116"/>
      <c r="F19" s="116"/>
      <c r="G19" s="116"/>
      <c r="H19" s="116"/>
      <c r="I19" s="116"/>
      <c r="J19" s="116"/>
      <c r="K19" s="116"/>
      <c r="L19" s="116"/>
      <c r="M19" s="116"/>
      <c r="N19" s="116"/>
      <c r="O19" s="116"/>
      <c r="P19" s="116"/>
      <c r="Q19" s="116"/>
      <c r="R19" s="116"/>
      <c r="S19" s="116"/>
      <c r="T19" s="116"/>
      <c r="U19" s="116"/>
      <c r="V19" s="116"/>
      <c r="W19" s="116"/>
      <c r="X19" s="116"/>
    </row>
    <row r="20" spans="1:24" ht="11.25">
      <c r="A20" s="122" t="s">
        <v>272</v>
      </c>
      <c r="B20" s="125">
        <v>8</v>
      </c>
      <c r="C20" s="126">
        <v>19</v>
      </c>
      <c r="D20" s="126">
        <v>6</v>
      </c>
      <c r="E20" s="116"/>
      <c r="F20" s="116"/>
      <c r="G20" s="116"/>
      <c r="H20" s="116"/>
      <c r="I20" s="116"/>
      <c r="J20" s="116"/>
      <c r="K20" s="116"/>
      <c r="L20" s="116"/>
      <c r="M20" s="116"/>
      <c r="N20" s="116"/>
      <c r="O20" s="116"/>
      <c r="P20" s="116"/>
      <c r="Q20" s="116"/>
      <c r="R20" s="116"/>
      <c r="S20" s="116"/>
      <c r="T20" s="116"/>
      <c r="U20" s="116"/>
      <c r="V20" s="116"/>
      <c r="W20" s="116"/>
      <c r="X20" s="116"/>
    </row>
    <row r="21" spans="1:4" ht="11.25">
      <c r="A21" s="122" t="s">
        <v>273</v>
      </c>
      <c r="B21" s="125">
        <v>6</v>
      </c>
      <c r="C21" s="126">
        <v>9</v>
      </c>
      <c r="D21" s="126">
        <v>8</v>
      </c>
    </row>
    <row r="22" spans="1:4" ht="11.25">
      <c r="A22" s="122" t="s">
        <v>274</v>
      </c>
      <c r="B22" s="125">
        <v>0</v>
      </c>
      <c r="C22" s="126">
        <v>0</v>
      </c>
      <c r="D22" s="126">
        <v>0</v>
      </c>
    </row>
    <row r="23" spans="1:4" ht="11.25">
      <c r="A23" s="122" t="s">
        <v>275</v>
      </c>
      <c r="B23" s="125">
        <v>17</v>
      </c>
      <c r="C23" s="126">
        <v>42</v>
      </c>
      <c r="D23" s="126">
        <v>8</v>
      </c>
    </row>
    <row r="24" spans="1:4" ht="11.25">
      <c r="A24" s="122" t="s">
        <v>276</v>
      </c>
      <c r="B24" s="125">
        <v>4</v>
      </c>
      <c r="C24" s="126">
        <v>19</v>
      </c>
      <c r="D24" s="126">
        <v>12</v>
      </c>
    </row>
    <row r="25" spans="1:4" ht="11.25">
      <c r="A25" s="122" t="s">
        <v>277</v>
      </c>
      <c r="B25" s="125">
        <v>14</v>
      </c>
      <c r="C25" s="126">
        <v>38</v>
      </c>
      <c r="D25" s="126">
        <v>11</v>
      </c>
    </row>
    <row r="26" spans="1:4" ht="11.25">
      <c r="A26" s="122" t="s">
        <v>278</v>
      </c>
      <c r="B26" s="125">
        <v>12</v>
      </c>
      <c r="C26" s="126">
        <v>40</v>
      </c>
      <c r="D26" s="126">
        <v>5</v>
      </c>
    </row>
    <row r="27" spans="1:4" ht="11.25">
      <c r="A27" s="122" t="s">
        <v>279</v>
      </c>
      <c r="B27" s="125">
        <v>3</v>
      </c>
      <c r="C27" s="126">
        <v>29</v>
      </c>
      <c r="D27" s="126">
        <v>3</v>
      </c>
    </row>
    <row r="28" spans="1:4" ht="11.25">
      <c r="A28" s="122" t="s">
        <v>280</v>
      </c>
      <c r="B28" s="125">
        <v>89</v>
      </c>
      <c r="C28" s="126">
        <v>92</v>
      </c>
      <c r="D28" s="126">
        <v>17</v>
      </c>
    </row>
    <row r="29" spans="1:4" ht="11.25">
      <c r="A29" s="122" t="s">
        <v>281</v>
      </c>
      <c r="B29" s="125">
        <v>56</v>
      </c>
      <c r="C29" s="126">
        <v>56</v>
      </c>
      <c r="D29" s="126">
        <v>13</v>
      </c>
    </row>
    <row r="30" spans="1:4" ht="11.25">
      <c r="A30" s="127" t="s">
        <v>282</v>
      </c>
      <c r="B30" s="125">
        <v>89</v>
      </c>
      <c r="C30" s="128">
        <v>118</v>
      </c>
      <c r="D30" s="128">
        <v>10</v>
      </c>
    </row>
    <row r="31" spans="1:4" ht="11.25">
      <c r="A31" s="129" t="s">
        <v>283</v>
      </c>
      <c r="B31" s="130">
        <v>542</v>
      </c>
      <c r="C31" s="130">
        <v>911</v>
      </c>
      <c r="D31" s="130">
        <v>233</v>
      </c>
    </row>
    <row r="32" spans="1:4" ht="12.75" customHeight="1">
      <c r="A32" s="344" t="s">
        <v>294</v>
      </c>
      <c r="B32" s="344"/>
      <c r="C32" s="344"/>
      <c r="D32" s="344"/>
    </row>
    <row r="33" spans="1:4" ht="11.25">
      <c r="A33" s="344"/>
      <c r="B33" s="344"/>
      <c r="C33" s="344"/>
      <c r="D33" s="344"/>
    </row>
    <row r="34" spans="1:4" ht="11.25">
      <c r="A34" s="345" t="s">
        <v>296</v>
      </c>
      <c r="B34" s="345"/>
      <c r="C34" s="345"/>
      <c r="D34" s="345"/>
    </row>
    <row r="35" spans="1:4" ht="11.25">
      <c r="A35" s="345"/>
      <c r="B35" s="345"/>
      <c r="C35" s="345"/>
      <c r="D35" s="345"/>
    </row>
    <row r="36" spans="1:4" ht="11.25">
      <c r="A36" s="345"/>
      <c r="B36" s="345"/>
      <c r="C36" s="345"/>
      <c r="D36" s="345"/>
    </row>
    <row r="37" spans="1:4" ht="28.5" customHeight="1">
      <c r="A37" s="345" t="s">
        <v>295</v>
      </c>
      <c r="B37" s="345"/>
      <c r="C37" s="345"/>
      <c r="D37" s="345"/>
    </row>
  </sheetData>
  <sheetProtection/>
  <mergeCells count="4">
    <mergeCell ref="A32:D33"/>
    <mergeCell ref="A34:D36"/>
    <mergeCell ref="A37:D37"/>
    <mergeCell ref="A1:D1"/>
  </mergeCells>
  <printOptions/>
  <pageMargins left="0.7" right="0.7" top="0.75" bottom="0.75" header="0.3" footer="0.3"/>
  <pageSetup horizontalDpi="600" verticalDpi="600" orientation="portrait" paperSize="9" scale="65" r:id="rId1"/>
</worksheet>
</file>

<file path=xl/worksheets/sheet72.xml><?xml version="1.0" encoding="utf-8"?>
<worksheet xmlns="http://schemas.openxmlformats.org/spreadsheetml/2006/main" xmlns:r="http://schemas.openxmlformats.org/officeDocument/2006/relationships">
  <dimension ref="A1:X37"/>
  <sheetViews>
    <sheetView showGridLines="0" zoomScalePageLayoutView="0" workbookViewId="0" topLeftCell="A1">
      <selection activeCell="A1" sqref="A1:D1"/>
    </sheetView>
  </sheetViews>
  <sheetFormatPr defaultColWidth="10.28125" defaultRowHeight="12.75"/>
  <cols>
    <col min="1" max="1" width="16.00390625" style="124" customWidth="1"/>
    <col min="2" max="4" width="16.7109375" style="124" customWidth="1"/>
    <col min="5" max="6" width="10.28125" style="124" hidden="1" customWidth="1"/>
    <col min="7" max="16384" width="10.28125" style="124" customWidth="1"/>
  </cols>
  <sheetData>
    <row r="1" spans="1:14" s="2" customFormat="1" ht="12.75" customHeight="1">
      <c r="A1" s="214" t="s">
        <v>303</v>
      </c>
      <c r="B1" s="214"/>
      <c r="C1" s="214"/>
      <c r="D1" s="214"/>
      <c r="E1" s="136"/>
      <c r="F1" s="136"/>
      <c r="G1" s="136"/>
      <c r="H1" s="136"/>
      <c r="I1" s="136"/>
      <c r="J1" s="78"/>
      <c r="K1" s="78"/>
      <c r="L1" s="78"/>
      <c r="M1" s="78"/>
      <c r="N1" s="78"/>
    </row>
    <row r="2" spans="1:4" s="2" customFormat="1" ht="12.75" customHeight="1">
      <c r="A2" s="114"/>
      <c r="B2" s="34"/>
      <c r="C2" s="34"/>
      <c r="D2" s="34"/>
    </row>
    <row r="3" spans="1:4" s="115" customFormat="1" ht="45" customHeight="1">
      <c r="A3" s="111" t="s">
        <v>248</v>
      </c>
      <c r="B3" s="111" t="s">
        <v>284</v>
      </c>
      <c r="C3" s="111" t="s">
        <v>285</v>
      </c>
      <c r="D3" s="111" t="s">
        <v>286</v>
      </c>
    </row>
    <row r="4" spans="1:8" s="116" customFormat="1" ht="11.25">
      <c r="A4" s="117" t="s">
        <v>256</v>
      </c>
      <c r="B4" s="118">
        <v>0</v>
      </c>
      <c r="C4" s="119">
        <v>0</v>
      </c>
      <c r="D4" s="119">
        <v>0</v>
      </c>
      <c r="E4" s="121"/>
      <c r="F4" s="121"/>
      <c r="G4" s="121"/>
      <c r="H4" s="121"/>
    </row>
    <row r="5" spans="1:8" s="116" customFormat="1" ht="11.25">
      <c r="A5" s="122" t="s">
        <v>257</v>
      </c>
      <c r="B5" s="118">
        <v>1</v>
      </c>
      <c r="C5" s="123">
        <v>16</v>
      </c>
      <c r="D5" s="123">
        <v>1</v>
      </c>
      <c r="E5" s="121"/>
      <c r="F5" s="121"/>
      <c r="G5" s="121"/>
      <c r="H5" s="121"/>
    </row>
    <row r="6" spans="1:8" s="116" customFormat="1" ht="11.25">
      <c r="A6" s="122" t="s">
        <v>258</v>
      </c>
      <c r="B6" s="118">
        <v>0</v>
      </c>
      <c r="C6" s="123">
        <v>0</v>
      </c>
      <c r="D6" s="123">
        <v>0</v>
      </c>
      <c r="E6" s="121"/>
      <c r="F6" s="121"/>
      <c r="G6" s="121"/>
      <c r="H6" s="121"/>
    </row>
    <row r="7" spans="1:8" s="116" customFormat="1" ht="11.25">
      <c r="A7" s="122" t="s">
        <v>259</v>
      </c>
      <c r="B7" s="118">
        <v>1</v>
      </c>
      <c r="C7" s="123">
        <v>0</v>
      </c>
      <c r="D7" s="123">
        <v>0</v>
      </c>
      <c r="E7" s="121"/>
      <c r="F7" s="121"/>
      <c r="G7" s="121"/>
      <c r="H7" s="121"/>
    </row>
    <row r="8" spans="1:24" ht="11.25">
      <c r="A8" s="122" t="s">
        <v>260</v>
      </c>
      <c r="B8" s="125">
        <v>0</v>
      </c>
      <c r="C8" s="126">
        <v>0</v>
      </c>
      <c r="D8" s="126">
        <v>0</v>
      </c>
      <c r="E8" s="121"/>
      <c r="F8" s="121"/>
      <c r="G8" s="121"/>
      <c r="H8" s="121"/>
      <c r="I8" s="116"/>
      <c r="J8" s="116"/>
      <c r="K8" s="116"/>
      <c r="L8" s="116"/>
      <c r="M8" s="116"/>
      <c r="N8" s="116"/>
      <c r="O8" s="116"/>
      <c r="P8" s="116"/>
      <c r="Q8" s="116"/>
      <c r="R8" s="116"/>
      <c r="S8" s="116"/>
      <c r="T8" s="116"/>
      <c r="U8" s="116"/>
      <c r="V8" s="116"/>
      <c r="W8" s="116"/>
      <c r="X8" s="116"/>
    </row>
    <row r="9" spans="1:24" ht="11.25">
      <c r="A9" s="122" t="s">
        <v>261</v>
      </c>
      <c r="B9" s="125">
        <v>0</v>
      </c>
      <c r="C9" s="126">
        <v>0</v>
      </c>
      <c r="D9" s="126">
        <v>0</v>
      </c>
      <c r="E9" s="121"/>
      <c r="F9" s="121"/>
      <c r="G9" s="121"/>
      <c r="H9" s="121"/>
      <c r="I9" s="116"/>
      <c r="J9" s="116"/>
      <c r="K9" s="116"/>
      <c r="L9" s="116"/>
      <c r="M9" s="116"/>
      <c r="N9" s="116"/>
      <c r="O9" s="116"/>
      <c r="P9" s="116"/>
      <c r="Q9" s="116"/>
      <c r="R9" s="116"/>
      <c r="S9" s="116"/>
      <c r="T9" s="116"/>
      <c r="U9" s="116"/>
      <c r="V9" s="116"/>
      <c r="W9" s="116"/>
      <c r="X9" s="116"/>
    </row>
    <row r="10" spans="1:24" ht="11.25">
      <c r="A10" s="122" t="s">
        <v>262</v>
      </c>
      <c r="B10" s="125">
        <v>1</v>
      </c>
      <c r="C10" s="126">
        <v>25</v>
      </c>
      <c r="D10" s="126">
        <v>0</v>
      </c>
      <c r="E10" s="121"/>
      <c r="F10" s="121"/>
      <c r="G10" s="121"/>
      <c r="H10" s="121"/>
      <c r="I10" s="116"/>
      <c r="J10" s="116"/>
      <c r="K10" s="116"/>
      <c r="L10" s="116"/>
      <c r="M10" s="116"/>
      <c r="N10" s="116"/>
      <c r="O10" s="116"/>
      <c r="P10" s="116"/>
      <c r="Q10" s="116"/>
      <c r="R10" s="116"/>
      <c r="S10" s="116"/>
      <c r="T10" s="116"/>
      <c r="U10" s="116"/>
      <c r="V10" s="116"/>
      <c r="W10" s="116"/>
      <c r="X10" s="116"/>
    </row>
    <row r="11" spans="1:24" ht="11.25">
      <c r="A11" s="122" t="s">
        <v>263</v>
      </c>
      <c r="B11" s="125">
        <v>0</v>
      </c>
      <c r="C11" s="126">
        <v>1</v>
      </c>
      <c r="D11" s="126">
        <v>0</v>
      </c>
      <c r="E11" s="116"/>
      <c r="F11" s="116"/>
      <c r="G11" s="116"/>
      <c r="H11" s="116"/>
      <c r="I11" s="116"/>
      <c r="J11" s="116"/>
      <c r="K11" s="116"/>
      <c r="L11" s="116"/>
      <c r="M11" s="116"/>
      <c r="N11" s="116"/>
      <c r="O11" s="116"/>
      <c r="P11" s="116"/>
      <c r="Q11" s="116"/>
      <c r="R11" s="116"/>
      <c r="S11" s="116"/>
      <c r="T11" s="116"/>
      <c r="U11" s="116"/>
      <c r="V11" s="116"/>
      <c r="W11" s="116"/>
      <c r="X11" s="116"/>
    </row>
    <row r="12" spans="1:24" ht="11.25">
      <c r="A12" s="122" t="s">
        <v>264</v>
      </c>
      <c r="B12" s="125">
        <v>0</v>
      </c>
      <c r="C12" s="126">
        <v>0</v>
      </c>
      <c r="D12" s="126">
        <v>0</v>
      </c>
      <c r="E12" s="116"/>
      <c r="F12" s="116"/>
      <c r="G12" s="116"/>
      <c r="H12" s="116"/>
      <c r="I12" s="116"/>
      <c r="J12" s="116"/>
      <c r="K12" s="116"/>
      <c r="L12" s="116"/>
      <c r="M12" s="116"/>
      <c r="N12" s="116"/>
      <c r="O12" s="116"/>
      <c r="P12" s="116"/>
      <c r="Q12" s="116"/>
      <c r="R12" s="116"/>
      <c r="S12" s="116"/>
      <c r="T12" s="116"/>
      <c r="U12" s="116"/>
      <c r="V12" s="116"/>
      <c r="W12" s="116"/>
      <c r="X12" s="116"/>
    </row>
    <row r="13" spans="1:24" ht="11.25">
      <c r="A13" s="122" t="s">
        <v>265</v>
      </c>
      <c r="B13" s="125">
        <v>0</v>
      </c>
      <c r="C13" s="126">
        <v>0</v>
      </c>
      <c r="D13" s="126">
        <v>0</v>
      </c>
      <c r="E13" s="116"/>
      <c r="F13" s="116"/>
      <c r="G13" s="116"/>
      <c r="H13" s="116"/>
      <c r="I13" s="116"/>
      <c r="J13" s="116"/>
      <c r="K13" s="116"/>
      <c r="L13" s="116"/>
      <c r="M13" s="116"/>
      <c r="N13" s="116"/>
      <c r="O13" s="116"/>
      <c r="P13" s="116"/>
      <c r="Q13" s="116"/>
      <c r="R13" s="116"/>
      <c r="S13" s="116"/>
      <c r="T13" s="116"/>
      <c r="U13" s="116"/>
      <c r="V13" s="116"/>
      <c r="W13" s="116"/>
      <c r="X13" s="116"/>
    </row>
    <row r="14" spans="1:24" ht="11.25">
      <c r="A14" s="122" t="s">
        <v>266</v>
      </c>
      <c r="B14" s="125">
        <v>0</v>
      </c>
      <c r="C14" s="126">
        <v>2</v>
      </c>
      <c r="D14" s="126">
        <v>0</v>
      </c>
      <c r="E14" s="116"/>
      <c r="F14" s="116"/>
      <c r="G14" s="116"/>
      <c r="H14" s="116"/>
      <c r="I14" s="116"/>
      <c r="J14" s="116"/>
      <c r="K14" s="116"/>
      <c r="L14" s="116"/>
      <c r="M14" s="116"/>
      <c r="N14" s="116"/>
      <c r="O14" s="116"/>
      <c r="P14" s="116"/>
      <c r="Q14" s="116"/>
      <c r="R14" s="116"/>
      <c r="S14" s="116"/>
      <c r="T14" s="116"/>
      <c r="U14" s="116"/>
      <c r="V14" s="116"/>
      <c r="W14" s="116"/>
      <c r="X14" s="116"/>
    </row>
    <row r="15" spans="1:24" ht="11.25">
      <c r="A15" s="122" t="s">
        <v>267</v>
      </c>
      <c r="B15" s="125">
        <v>0</v>
      </c>
      <c r="C15" s="126">
        <v>0</v>
      </c>
      <c r="D15" s="126">
        <v>0</v>
      </c>
      <c r="E15" s="116"/>
      <c r="F15" s="116"/>
      <c r="G15" s="116"/>
      <c r="H15" s="116"/>
      <c r="I15" s="116"/>
      <c r="J15" s="116"/>
      <c r="K15" s="116"/>
      <c r="L15" s="116"/>
      <c r="M15" s="116"/>
      <c r="N15" s="116"/>
      <c r="O15" s="116"/>
      <c r="P15" s="116"/>
      <c r="Q15" s="116"/>
      <c r="R15" s="116"/>
      <c r="S15" s="116"/>
      <c r="T15" s="116"/>
      <c r="U15" s="116"/>
      <c r="V15" s="116"/>
      <c r="W15" s="116"/>
      <c r="X15" s="116"/>
    </row>
    <row r="16" spans="1:24" ht="11.25">
      <c r="A16" s="122" t="s">
        <v>268</v>
      </c>
      <c r="B16" s="125">
        <v>0</v>
      </c>
      <c r="C16" s="126">
        <v>0</v>
      </c>
      <c r="D16" s="126">
        <v>0</v>
      </c>
      <c r="E16" s="116"/>
      <c r="F16" s="116"/>
      <c r="G16" s="116"/>
      <c r="H16" s="116"/>
      <c r="I16" s="116"/>
      <c r="J16" s="116"/>
      <c r="K16" s="116"/>
      <c r="L16" s="116"/>
      <c r="M16" s="116"/>
      <c r="N16" s="116"/>
      <c r="O16" s="116"/>
      <c r="P16" s="116"/>
      <c r="Q16" s="116"/>
      <c r="R16" s="116"/>
      <c r="S16" s="116"/>
      <c r="T16" s="116"/>
      <c r="U16" s="116"/>
      <c r="V16" s="116"/>
      <c r="W16" s="116"/>
      <c r="X16" s="116"/>
    </row>
    <row r="17" spans="1:24" ht="11.25">
      <c r="A17" s="122" t="s">
        <v>269</v>
      </c>
      <c r="B17" s="125">
        <v>3</v>
      </c>
      <c r="C17" s="126">
        <v>35</v>
      </c>
      <c r="D17" s="126">
        <v>3</v>
      </c>
      <c r="E17" s="116"/>
      <c r="F17" s="116"/>
      <c r="G17" s="116"/>
      <c r="H17" s="116"/>
      <c r="I17" s="116"/>
      <c r="J17" s="116"/>
      <c r="K17" s="116"/>
      <c r="L17" s="116"/>
      <c r="M17" s="116"/>
      <c r="N17" s="116"/>
      <c r="O17" s="116"/>
      <c r="P17" s="116"/>
      <c r="Q17" s="116"/>
      <c r="R17" s="116"/>
      <c r="S17" s="116"/>
      <c r="T17" s="116"/>
      <c r="U17" s="116"/>
      <c r="V17" s="116"/>
      <c r="W17" s="116"/>
      <c r="X17" s="116"/>
    </row>
    <row r="18" spans="1:24" ht="11.25">
      <c r="A18" s="122" t="s">
        <v>270</v>
      </c>
      <c r="B18" s="125">
        <v>0</v>
      </c>
      <c r="C18" s="126">
        <v>1</v>
      </c>
      <c r="D18" s="126">
        <v>1</v>
      </c>
      <c r="E18" s="116"/>
      <c r="F18" s="116"/>
      <c r="G18" s="116"/>
      <c r="H18" s="116"/>
      <c r="I18" s="116"/>
      <c r="J18" s="116"/>
      <c r="K18" s="116"/>
      <c r="L18" s="116"/>
      <c r="M18" s="116"/>
      <c r="N18" s="116"/>
      <c r="O18" s="116"/>
      <c r="P18" s="116"/>
      <c r="Q18" s="116"/>
      <c r="R18" s="116"/>
      <c r="S18" s="116"/>
      <c r="T18" s="116"/>
      <c r="U18" s="116"/>
      <c r="V18" s="116"/>
      <c r="W18" s="116"/>
      <c r="X18" s="116"/>
    </row>
    <row r="19" spans="1:24" ht="11.25">
      <c r="A19" s="122" t="s">
        <v>271</v>
      </c>
      <c r="B19" s="125">
        <v>0</v>
      </c>
      <c r="C19" s="126">
        <v>0</v>
      </c>
      <c r="D19" s="126">
        <v>0</v>
      </c>
      <c r="E19" s="116"/>
      <c r="F19" s="116"/>
      <c r="G19" s="116"/>
      <c r="H19" s="116"/>
      <c r="I19" s="116"/>
      <c r="J19" s="116"/>
      <c r="K19" s="116"/>
      <c r="L19" s="116"/>
      <c r="M19" s="116"/>
      <c r="N19" s="116"/>
      <c r="O19" s="116"/>
      <c r="P19" s="116"/>
      <c r="Q19" s="116"/>
      <c r="R19" s="116"/>
      <c r="S19" s="116"/>
      <c r="T19" s="116"/>
      <c r="U19" s="116"/>
      <c r="V19" s="116"/>
      <c r="W19" s="116"/>
      <c r="X19" s="116"/>
    </row>
    <row r="20" spans="1:24" ht="11.25">
      <c r="A20" s="122" t="s">
        <v>272</v>
      </c>
      <c r="B20" s="125">
        <v>0</v>
      </c>
      <c r="C20" s="126">
        <v>7</v>
      </c>
      <c r="D20" s="126">
        <v>0</v>
      </c>
      <c r="E20" s="116"/>
      <c r="F20" s="116"/>
      <c r="G20" s="116"/>
      <c r="H20" s="116"/>
      <c r="I20" s="116"/>
      <c r="J20" s="116"/>
      <c r="K20" s="116"/>
      <c r="L20" s="116"/>
      <c r="M20" s="116"/>
      <c r="N20" s="116"/>
      <c r="O20" s="116"/>
      <c r="P20" s="116"/>
      <c r="Q20" s="116"/>
      <c r="R20" s="116"/>
      <c r="S20" s="116"/>
      <c r="T20" s="116"/>
      <c r="U20" s="116"/>
      <c r="V20" s="116"/>
      <c r="W20" s="116"/>
      <c r="X20" s="116"/>
    </row>
    <row r="21" spans="1:4" ht="11.25">
      <c r="A21" s="122" t="s">
        <v>273</v>
      </c>
      <c r="B21" s="125">
        <v>0</v>
      </c>
      <c r="C21" s="126">
        <v>0</v>
      </c>
      <c r="D21" s="126">
        <v>0</v>
      </c>
    </row>
    <row r="22" spans="1:4" ht="11.25">
      <c r="A22" s="122" t="s">
        <v>274</v>
      </c>
      <c r="B22" s="125">
        <v>0</v>
      </c>
      <c r="C22" s="126">
        <v>0</v>
      </c>
      <c r="D22" s="126">
        <v>0</v>
      </c>
    </row>
    <row r="23" spans="1:4" ht="11.25">
      <c r="A23" s="122" t="s">
        <v>275</v>
      </c>
      <c r="B23" s="125">
        <v>0</v>
      </c>
      <c r="C23" s="126">
        <v>0</v>
      </c>
      <c r="D23" s="126">
        <v>0</v>
      </c>
    </row>
    <row r="24" spans="1:4" ht="11.25">
      <c r="A24" s="122" t="s">
        <v>276</v>
      </c>
      <c r="B24" s="125">
        <v>2</v>
      </c>
      <c r="C24" s="126">
        <v>10</v>
      </c>
      <c r="D24" s="126">
        <v>4</v>
      </c>
    </row>
    <row r="25" spans="1:4" ht="11.25">
      <c r="A25" s="122" t="s">
        <v>277</v>
      </c>
      <c r="B25" s="125">
        <v>0</v>
      </c>
      <c r="C25" s="126">
        <v>0</v>
      </c>
      <c r="D25" s="126">
        <v>0</v>
      </c>
    </row>
    <row r="26" spans="1:4" ht="11.25">
      <c r="A26" s="122" t="s">
        <v>278</v>
      </c>
      <c r="B26" s="125">
        <v>0</v>
      </c>
      <c r="C26" s="126">
        <v>0</v>
      </c>
      <c r="D26" s="126">
        <v>0</v>
      </c>
    </row>
    <row r="27" spans="1:4" ht="11.25">
      <c r="A27" s="122" t="s">
        <v>279</v>
      </c>
      <c r="B27" s="125">
        <v>0</v>
      </c>
      <c r="C27" s="126">
        <v>0</v>
      </c>
      <c r="D27" s="126">
        <v>0</v>
      </c>
    </row>
    <row r="28" spans="1:4" ht="11.25">
      <c r="A28" s="122" t="s">
        <v>280</v>
      </c>
      <c r="B28" s="125">
        <v>9</v>
      </c>
      <c r="C28" s="126">
        <v>24</v>
      </c>
      <c r="D28" s="126">
        <v>0</v>
      </c>
    </row>
    <row r="29" spans="1:4" ht="11.25">
      <c r="A29" s="122" t="s">
        <v>281</v>
      </c>
      <c r="B29" s="125">
        <v>0</v>
      </c>
      <c r="C29" s="126">
        <v>0</v>
      </c>
      <c r="D29" s="126">
        <v>0</v>
      </c>
    </row>
    <row r="30" spans="1:4" ht="11.25">
      <c r="A30" s="127" t="s">
        <v>282</v>
      </c>
      <c r="B30" s="125">
        <v>4</v>
      </c>
      <c r="C30" s="128">
        <v>27</v>
      </c>
      <c r="D30" s="128">
        <v>1</v>
      </c>
    </row>
    <row r="31" spans="1:4" ht="11.25">
      <c r="A31" s="129" t="s">
        <v>283</v>
      </c>
      <c r="B31" s="130">
        <f>SUM(B4:B30)</f>
        <v>21</v>
      </c>
      <c r="C31" s="130">
        <f>SUM(C4:C30)</f>
        <v>148</v>
      </c>
      <c r="D31" s="130">
        <f>SUM(D4:D30)</f>
        <v>10</v>
      </c>
    </row>
    <row r="32" spans="1:4" ht="12.75" customHeight="1">
      <c r="A32" s="344" t="s">
        <v>294</v>
      </c>
      <c r="B32" s="344"/>
      <c r="C32" s="344"/>
      <c r="D32" s="344"/>
    </row>
    <row r="33" spans="1:4" ht="11.25">
      <c r="A33" s="344"/>
      <c r="B33" s="344"/>
      <c r="C33" s="344"/>
      <c r="D33" s="344"/>
    </row>
    <row r="34" spans="1:4" ht="11.25">
      <c r="A34" s="345" t="s">
        <v>296</v>
      </c>
      <c r="B34" s="345"/>
      <c r="C34" s="345"/>
      <c r="D34" s="345"/>
    </row>
    <row r="35" spans="1:4" ht="11.25">
      <c r="A35" s="345"/>
      <c r="B35" s="345"/>
      <c r="C35" s="345"/>
      <c r="D35" s="345"/>
    </row>
    <row r="36" spans="1:4" ht="11.25">
      <c r="A36" s="345"/>
      <c r="B36" s="345"/>
      <c r="C36" s="345"/>
      <c r="D36" s="345"/>
    </row>
    <row r="37" spans="1:4" ht="28.5" customHeight="1">
      <c r="A37" s="345" t="s">
        <v>298</v>
      </c>
      <c r="B37" s="345"/>
      <c r="C37" s="345"/>
      <c r="D37" s="345"/>
    </row>
  </sheetData>
  <sheetProtection/>
  <mergeCells count="4">
    <mergeCell ref="A32:D33"/>
    <mergeCell ref="A34:D36"/>
    <mergeCell ref="A37:D37"/>
    <mergeCell ref="A1:D1"/>
  </mergeCells>
  <printOptions/>
  <pageMargins left="0.7" right="0.7" top="0.75" bottom="0.75" header="0.3" footer="0.3"/>
  <pageSetup horizontalDpi="600" verticalDpi="600" orientation="portrait" paperSize="9" scale="65" r:id="rId1"/>
</worksheet>
</file>

<file path=xl/worksheets/sheet73.xml><?xml version="1.0" encoding="utf-8"?>
<worksheet xmlns="http://schemas.openxmlformats.org/spreadsheetml/2006/main" xmlns:r="http://schemas.openxmlformats.org/officeDocument/2006/relationships">
  <dimension ref="A1:X37"/>
  <sheetViews>
    <sheetView showGridLines="0" zoomScalePageLayoutView="0" workbookViewId="0" topLeftCell="A1">
      <selection activeCell="A1" sqref="A1:D1"/>
    </sheetView>
  </sheetViews>
  <sheetFormatPr defaultColWidth="10.28125" defaultRowHeight="12.75"/>
  <cols>
    <col min="1" max="1" width="16.00390625" style="124" customWidth="1"/>
    <col min="2" max="4" width="16.7109375" style="124" customWidth="1"/>
    <col min="5" max="6" width="10.28125" style="124" hidden="1" customWidth="1"/>
    <col min="7" max="16384" width="10.28125" style="124" customWidth="1"/>
  </cols>
  <sheetData>
    <row r="1" spans="1:14" s="2" customFormat="1" ht="12.75" customHeight="1">
      <c r="A1" s="214" t="s">
        <v>304</v>
      </c>
      <c r="B1" s="214"/>
      <c r="C1" s="214"/>
      <c r="D1" s="214"/>
      <c r="E1" s="136"/>
      <c r="F1" s="136"/>
      <c r="G1" s="136"/>
      <c r="H1" s="136"/>
      <c r="I1" s="136"/>
      <c r="J1" s="78"/>
      <c r="K1" s="78"/>
      <c r="L1" s="78"/>
      <c r="M1" s="78"/>
      <c r="N1" s="78"/>
    </row>
    <row r="2" spans="1:4" s="2" customFormat="1" ht="12.75" customHeight="1">
      <c r="A2" s="114"/>
      <c r="B2" s="34"/>
      <c r="C2" s="34"/>
      <c r="D2" s="34"/>
    </row>
    <row r="3" spans="1:4" s="115" customFormat="1" ht="45" customHeight="1">
      <c r="A3" s="111" t="s">
        <v>248</v>
      </c>
      <c r="B3" s="111" t="s">
        <v>284</v>
      </c>
      <c r="C3" s="111" t="s">
        <v>285</v>
      </c>
      <c r="D3" s="111" t="s">
        <v>286</v>
      </c>
    </row>
    <row r="4" spans="1:8" s="116" customFormat="1" ht="11.25">
      <c r="A4" s="117" t="s">
        <v>256</v>
      </c>
      <c r="B4" s="118">
        <v>0</v>
      </c>
      <c r="C4" s="119">
        <v>0</v>
      </c>
      <c r="D4" s="119">
        <v>0</v>
      </c>
      <c r="E4" s="121"/>
      <c r="F4" s="121"/>
      <c r="G4" s="121"/>
      <c r="H4" s="121"/>
    </row>
    <row r="5" spans="1:8" s="116" customFormat="1" ht="11.25">
      <c r="A5" s="122" t="s">
        <v>257</v>
      </c>
      <c r="B5" s="118">
        <v>0</v>
      </c>
      <c r="C5" s="123">
        <v>0</v>
      </c>
      <c r="D5" s="123">
        <v>0</v>
      </c>
      <c r="E5" s="121"/>
      <c r="F5" s="121"/>
      <c r="G5" s="121"/>
      <c r="H5" s="121"/>
    </row>
    <row r="6" spans="1:8" s="116" customFormat="1" ht="11.25">
      <c r="A6" s="122" t="s">
        <v>258</v>
      </c>
      <c r="B6" s="118">
        <v>0</v>
      </c>
      <c r="C6" s="123">
        <v>0</v>
      </c>
      <c r="D6" s="123">
        <v>0</v>
      </c>
      <c r="E6" s="121"/>
      <c r="F6" s="121"/>
      <c r="G6" s="121"/>
      <c r="H6" s="121"/>
    </row>
    <row r="7" spans="1:8" s="116" customFormat="1" ht="11.25">
      <c r="A7" s="122" t="s">
        <v>259</v>
      </c>
      <c r="B7" s="118">
        <v>0</v>
      </c>
      <c r="C7" s="123">
        <v>0</v>
      </c>
      <c r="D7" s="123">
        <v>0</v>
      </c>
      <c r="E7" s="121"/>
      <c r="F7" s="121"/>
      <c r="G7" s="121"/>
      <c r="H7" s="121"/>
    </row>
    <row r="8" spans="1:24" ht="11.25">
      <c r="A8" s="122" t="s">
        <v>260</v>
      </c>
      <c r="B8" s="125">
        <v>0</v>
      </c>
      <c r="C8" s="126">
        <v>0</v>
      </c>
      <c r="D8" s="126">
        <v>0</v>
      </c>
      <c r="E8" s="121"/>
      <c r="F8" s="121"/>
      <c r="G8" s="121"/>
      <c r="H8" s="121"/>
      <c r="I8" s="116"/>
      <c r="J8" s="116"/>
      <c r="K8" s="116"/>
      <c r="L8" s="116"/>
      <c r="M8" s="116"/>
      <c r="N8" s="116"/>
      <c r="O8" s="116"/>
      <c r="P8" s="116"/>
      <c r="Q8" s="116"/>
      <c r="R8" s="116"/>
      <c r="S8" s="116"/>
      <c r="T8" s="116"/>
      <c r="U8" s="116"/>
      <c r="V8" s="116"/>
      <c r="W8" s="116"/>
      <c r="X8" s="116"/>
    </row>
    <row r="9" spans="1:24" ht="11.25">
      <c r="A9" s="122" t="s">
        <v>261</v>
      </c>
      <c r="B9" s="125">
        <v>0</v>
      </c>
      <c r="C9" s="126">
        <v>0</v>
      </c>
      <c r="D9" s="126">
        <v>0</v>
      </c>
      <c r="E9" s="121"/>
      <c r="F9" s="121"/>
      <c r="G9" s="121"/>
      <c r="H9" s="121"/>
      <c r="I9" s="116"/>
      <c r="J9" s="116"/>
      <c r="K9" s="116"/>
      <c r="L9" s="116"/>
      <c r="M9" s="116"/>
      <c r="N9" s="116"/>
      <c r="O9" s="116"/>
      <c r="P9" s="116"/>
      <c r="Q9" s="116"/>
      <c r="R9" s="116"/>
      <c r="S9" s="116"/>
      <c r="T9" s="116"/>
      <c r="U9" s="116"/>
      <c r="V9" s="116"/>
      <c r="W9" s="116"/>
      <c r="X9" s="116"/>
    </row>
    <row r="10" spans="1:24" ht="11.25">
      <c r="A10" s="122" t="s">
        <v>262</v>
      </c>
      <c r="B10" s="125">
        <v>0</v>
      </c>
      <c r="C10" s="126">
        <v>0</v>
      </c>
      <c r="D10" s="126">
        <v>0</v>
      </c>
      <c r="E10" s="121"/>
      <c r="F10" s="121"/>
      <c r="G10" s="121"/>
      <c r="H10" s="121"/>
      <c r="I10" s="116"/>
      <c r="J10" s="116"/>
      <c r="K10" s="116"/>
      <c r="L10" s="116"/>
      <c r="M10" s="116"/>
      <c r="N10" s="116"/>
      <c r="O10" s="116"/>
      <c r="P10" s="116"/>
      <c r="Q10" s="116"/>
      <c r="R10" s="116"/>
      <c r="S10" s="116"/>
      <c r="T10" s="116"/>
      <c r="U10" s="116"/>
      <c r="V10" s="116"/>
      <c r="W10" s="116"/>
      <c r="X10" s="116"/>
    </row>
    <row r="11" spans="1:24" ht="11.25">
      <c r="A11" s="122" t="s">
        <v>263</v>
      </c>
      <c r="B11" s="125">
        <v>0</v>
      </c>
      <c r="C11" s="126">
        <v>0</v>
      </c>
      <c r="D11" s="126">
        <v>0</v>
      </c>
      <c r="E11" s="116"/>
      <c r="F11" s="116"/>
      <c r="G11" s="116"/>
      <c r="H11" s="116"/>
      <c r="I11" s="116"/>
      <c r="J11" s="116"/>
      <c r="K11" s="116"/>
      <c r="L11" s="116"/>
      <c r="M11" s="116"/>
      <c r="N11" s="116"/>
      <c r="O11" s="116"/>
      <c r="P11" s="116"/>
      <c r="Q11" s="116"/>
      <c r="R11" s="116"/>
      <c r="S11" s="116"/>
      <c r="T11" s="116"/>
      <c r="U11" s="116"/>
      <c r="V11" s="116"/>
      <c r="W11" s="116"/>
      <c r="X11" s="116"/>
    </row>
    <row r="12" spans="1:24" ht="11.25">
      <c r="A12" s="122" t="s">
        <v>264</v>
      </c>
      <c r="B12" s="125">
        <v>0</v>
      </c>
      <c r="C12" s="126">
        <v>0</v>
      </c>
      <c r="D12" s="126">
        <v>0</v>
      </c>
      <c r="E12" s="116"/>
      <c r="F12" s="116"/>
      <c r="G12" s="116"/>
      <c r="H12" s="116"/>
      <c r="I12" s="116"/>
      <c r="J12" s="116"/>
      <c r="K12" s="116"/>
      <c r="L12" s="116"/>
      <c r="M12" s="116"/>
      <c r="N12" s="116"/>
      <c r="O12" s="116"/>
      <c r="P12" s="116"/>
      <c r="Q12" s="116"/>
      <c r="R12" s="116"/>
      <c r="S12" s="116"/>
      <c r="T12" s="116"/>
      <c r="U12" s="116"/>
      <c r="V12" s="116"/>
      <c r="W12" s="116"/>
      <c r="X12" s="116"/>
    </row>
    <row r="13" spans="1:24" ht="11.25">
      <c r="A13" s="122" t="s">
        <v>265</v>
      </c>
      <c r="B13" s="125">
        <v>0</v>
      </c>
      <c r="C13" s="126">
        <v>0</v>
      </c>
      <c r="D13" s="126">
        <v>0</v>
      </c>
      <c r="E13" s="116"/>
      <c r="F13" s="116"/>
      <c r="G13" s="116"/>
      <c r="H13" s="116"/>
      <c r="I13" s="116"/>
      <c r="J13" s="116"/>
      <c r="K13" s="116"/>
      <c r="L13" s="116"/>
      <c r="M13" s="116"/>
      <c r="N13" s="116"/>
      <c r="O13" s="116"/>
      <c r="P13" s="116"/>
      <c r="Q13" s="116"/>
      <c r="R13" s="116"/>
      <c r="S13" s="116"/>
      <c r="T13" s="116"/>
      <c r="U13" s="116"/>
      <c r="V13" s="116"/>
      <c r="W13" s="116"/>
      <c r="X13" s="116"/>
    </row>
    <row r="14" spans="1:24" ht="11.25">
      <c r="A14" s="122" t="s">
        <v>266</v>
      </c>
      <c r="B14" s="125">
        <v>0</v>
      </c>
      <c r="C14" s="126">
        <v>0</v>
      </c>
      <c r="D14" s="126">
        <v>0</v>
      </c>
      <c r="E14" s="116"/>
      <c r="F14" s="116"/>
      <c r="G14" s="116"/>
      <c r="H14" s="116"/>
      <c r="I14" s="116"/>
      <c r="J14" s="116"/>
      <c r="K14" s="116"/>
      <c r="L14" s="116"/>
      <c r="M14" s="116"/>
      <c r="N14" s="116"/>
      <c r="O14" s="116"/>
      <c r="P14" s="116"/>
      <c r="Q14" s="116"/>
      <c r="R14" s="116"/>
      <c r="S14" s="116"/>
      <c r="T14" s="116"/>
      <c r="U14" s="116"/>
      <c r="V14" s="116"/>
      <c r="W14" s="116"/>
      <c r="X14" s="116"/>
    </row>
    <row r="15" spans="1:24" ht="11.25">
      <c r="A15" s="122" t="s">
        <v>267</v>
      </c>
      <c r="B15" s="125">
        <v>0</v>
      </c>
      <c r="C15" s="126">
        <v>0</v>
      </c>
      <c r="D15" s="126">
        <v>0</v>
      </c>
      <c r="E15" s="116"/>
      <c r="F15" s="116"/>
      <c r="G15" s="116"/>
      <c r="H15" s="116"/>
      <c r="I15" s="116"/>
      <c r="J15" s="116"/>
      <c r="K15" s="116"/>
      <c r="L15" s="116"/>
      <c r="M15" s="116"/>
      <c r="N15" s="116"/>
      <c r="O15" s="116"/>
      <c r="P15" s="116"/>
      <c r="Q15" s="116"/>
      <c r="R15" s="116"/>
      <c r="S15" s="116"/>
      <c r="T15" s="116"/>
      <c r="U15" s="116"/>
      <c r="V15" s="116"/>
      <c r="W15" s="116"/>
      <c r="X15" s="116"/>
    </row>
    <row r="16" spans="1:24" ht="11.25">
      <c r="A16" s="122" t="s">
        <v>268</v>
      </c>
      <c r="B16" s="125">
        <v>0</v>
      </c>
      <c r="C16" s="126">
        <v>0</v>
      </c>
      <c r="D16" s="126">
        <v>0</v>
      </c>
      <c r="E16" s="116"/>
      <c r="F16" s="116"/>
      <c r="G16" s="116"/>
      <c r="H16" s="116"/>
      <c r="I16" s="116"/>
      <c r="J16" s="116"/>
      <c r="K16" s="116"/>
      <c r="L16" s="116"/>
      <c r="M16" s="116"/>
      <c r="N16" s="116"/>
      <c r="O16" s="116"/>
      <c r="P16" s="116"/>
      <c r="Q16" s="116"/>
      <c r="R16" s="116"/>
      <c r="S16" s="116"/>
      <c r="T16" s="116"/>
      <c r="U16" s="116"/>
      <c r="V16" s="116"/>
      <c r="W16" s="116"/>
      <c r="X16" s="116"/>
    </row>
    <row r="17" spans="1:24" ht="11.25">
      <c r="A17" s="122" t="s">
        <v>269</v>
      </c>
      <c r="B17" s="125">
        <v>0</v>
      </c>
      <c r="C17" s="126">
        <v>0</v>
      </c>
      <c r="D17" s="126">
        <v>0</v>
      </c>
      <c r="E17" s="116"/>
      <c r="F17" s="116"/>
      <c r="G17" s="116"/>
      <c r="H17" s="116"/>
      <c r="I17" s="116"/>
      <c r="J17" s="116"/>
      <c r="K17" s="116"/>
      <c r="L17" s="116"/>
      <c r="M17" s="116"/>
      <c r="N17" s="116"/>
      <c r="O17" s="116"/>
      <c r="P17" s="116"/>
      <c r="Q17" s="116"/>
      <c r="R17" s="116"/>
      <c r="S17" s="116"/>
      <c r="T17" s="116"/>
      <c r="U17" s="116"/>
      <c r="V17" s="116"/>
      <c r="W17" s="116"/>
      <c r="X17" s="116"/>
    </row>
    <row r="18" spans="1:24" ht="11.25">
      <c r="A18" s="122" t="s">
        <v>270</v>
      </c>
      <c r="B18" s="125">
        <v>0</v>
      </c>
      <c r="C18" s="126">
        <v>0</v>
      </c>
      <c r="D18" s="126">
        <v>0</v>
      </c>
      <c r="E18" s="116"/>
      <c r="F18" s="116"/>
      <c r="G18" s="116"/>
      <c r="H18" s="116"/>
      <c r="I18" s="116"/>
      <c r="J18" s="116"/>
      <c r="K18" s="116"/>
      <c r="L18" s="116"/>
      <c r="M18" s="116"/>
      <c r="N18" s="116"/>
      <c r="O18" s="116"/>
      <c r="P18" s="116"/>
      <c r="Q18" s="116"/>
      <c r="R18" s="116"/>
      <c r="S18" s="116"/>
      <c r="T18" s="116"/>
      <c r="U18" s="116"/>
      <c r="V18" s="116"/>
      <c r="W18" s="116"/>
      <c r="X18" s="116"/>
    </row>
    <row r="19" spans="1:24" ht="11.25">
      <c r="A19" s="122" t="s">
        <v>271</v>
      </c>
      <c r="B19" s="125">
        <v>0</v>
      </c>
      <c r="C19" s="126">
        <v>0</v>
      </c>
      <c r="D19" s="126">
        <v>0</v>
      </c>
      <c r="E19" s="116"/>
      <c r="F19" s="116"/>
      <c r="G19" s="116"/>
      <c r="H19" s="116"/>
      <c r="I19" s="116"/>
      <c r="J19" s="116"/>
      <c r="K19" s="116"/>
      <c r="L19" s="116"/>
      <c r="M19" s="116"/>
      <c r="N19" s="116"/>
      <c r="O19" s="116"/>
      <c r="P19" s="116"/>
      <c r="Q19" s="116"/>
      <c r="R19" s="116"/>
      <c r="S19" s="116"/>
      <c r="T19" s="116"/>
      <c r="U19" s="116"/>
      <c r="V19" s="116"/>
      <c r="W19" s="116"/>
      <c r="X19" s="116"/>
    </row>
    <row r="20" spans="1:24" ht="11.25">
      <c r="A20" s="122" t="s">
        <v>272</v>
      </c>
      <c r="B20" s="125">
        <v>0</v>
      </c>
      <c r="C20" s="126">
        <v>0</v>
      </c>
      <c r="D20" s="126">
        <v>0</v>
      </c>
      <c r="E20" s="116"/>
      <c r="F20" s="116"/>
      <c r="G20" s="116"/>
      <c r="H20" s="116"/>
      <c r="I20" s="116"/>
      <c r="J20" s="116"/>
      <c r="K20" s="116"/>
      <c r="L20" s="116"/>
      <c r="M20" s="116"/>
      <c r="N20" s="116"/>
      <c r="O20" s="116"/>
      <c r="P20" s="116"/>
      <c r="Q20" s="116"/>
      <c r="R20" s="116"/>
      <c r="S20" s="116"/>
      <c r="T20" s="116"/>
      <c r="U20" s="116"/>
      <c r="V20" s="116"/>
      <c r="W20" s="116"/>
      <c r="X20" s="116"/>
    </row>
    <row r="21" spans="1:4" ht="11.25">
      <c r="A21" s="122" t="s">
        <v>273</v>
      </c>
      <c r="B21" s="125">
        <v>0</v>
      </c>
      <c r="C21" s="126">
        <v>0</v>
      </c>
      <c r="D21" s="126">
        <v>0</v>
      </c>
    </row>
    <row r="22" spans="1:4" ht="11.25">
      <c r="A22" s="122" t="s">
        <v>274</v>
      </c>
      <c r="B22" s="125">
        <v>0</v>
      </c>
      <c r="C22" s="126">
        <v>0</v>
      </c>
      <c r="D22" s="126">
        <v>0</v>
      </c>
    </row>
    <row r="23" spans="1:4" ht="11.25">
      <c r="A23" s="122" t="s">
        <v>275</v>
      </c>
      <c r="B23" s="125">
        <v>0</v>
      </c>
      <c r="C23" s="126">
        <v>0</v>
      </c>
      <c r="D23" s="126">
        <v>0</v>
      </c>
    </row>
    <row r="24" spans="1:4" ht="11.25">
      <c r="A24" s="122" t="s">
        <v>276</v>
      </c>
      <c r="B24" s="125">
        <v>0</v>
      </c>
      <c r="C24" s="126">
        <v>0</v>
      </c>
      <c r="D24" s="126">
        <v>0</v>
      </c>
    </row>
    <row r="25" spans="1:4" ht="11.25">
      <c r="A25" s="122" t="s">
        <v>277</v>
      </c>
      <c r="B25" s="125">
        <v>0</v>
      </c>
      <c r="C25" s="126">
        <v>0</v>
      </c>
      <c r="D25" s="126">
        <v>0</v>
      </c>
    </row>
    <row r="26" spans="1:4" ht="11.25">
      <c r="A26" s="122" t="s">
        <v>278</v>
      </c>
      <c r="B26" s="125">
        <v>0</v>
      </c>
      <c r="C26" s="126">
        <v>0</v>
      </c>
      <c r="D26" s="126">
        <v>0</v>
      </c>
    </row>
    <row r="27" spans="1:4" ht="11.25">
      <c r="A27" s="122" t="s">
        <v>279</v>
      </c>
      <c r="B27" s="125">
        <v>0</v>
      </c>
      <c r="C27" s="126">
        <v>0</v>
      </c>
      <c r="D27" s="126">
        <v>0</v>
      </c>
    </row>
    <row r="28" spans="1:4" ht="11.25">
      <c r="A28" s="122" t="s">
        <v>280</v>
      </c>
      <c r="B28" s="125">
        <v>0</v>
      </c>
      <c r="C28" s="126">
        <v>0</v>
      </c>
      <c r="D28" s="126">
        <v>0</v>
      </c>
    </row>
    <row r="29" spans="1:4" ht="11.25">
      <c r="A29" s="122" t="s">
        <v>281</v>
      </c>
      <c r="B29" s="125">
        <v>0</v>
      </c>
      <c r="C29" s="126">
        <v>0</v>
      </c>
      <c r="D29" s="126">
        <v>0</v>
      </c>
    </row>
    <row r="30" spans="1:4" ht="11.25">
      <c r="A30" s="127" t="s">
        <v>282</v>
      </c>
      <c r="B30" s="125">
        <v>0</v>
      </c>
      <c r="C30" s="128">
        <v>0</v>
      </c>
      <c r="D30" s="128">
        <v>0</v>
      </c>
    </row>
    <row r="31" spans="1:4" ht="11.25">
      <c r="A31" s="129" t="s">
        <v>283</v>
      </c>
      <c r="B31" s="130">
        <f>SUM(B4:B30)</f>
        <v>0</v>
      </c>
      <c r="C31" s="130">
        <f>SUM(C4:C30)</f>
        <v>0</v>
      </c>
      <c r="D31" s="130">
        <f>SUM(D4:D30)</f>
        <v>0</v>
      </c>
    </row>
    <row r="32" spans="1:4" ht="12.75" customHeight="1">
      <c r="A32" s="344" t="s">
        <v>294</v>
      </c>
      <c r="B32" s="344"/>
      <c r="C32" s="344"/>
      <c r="D32" s="344"/>
    </row>
    <row r="33" spans="1:4" ht="11.25">
      <c r="A33" s="344"/>
      <c r="B33" s="344"/>
      <c r="C33" s="344"/>
      <c r="D33" s="344"/>
    </row>
    <row r="34" spans="1:4" ht="11.25">
      <c r="A34" s="345" t="s">
        <v>296</v>
      </c>
      <c r="B34" s="345"/>
      <c r="C34" s="345"/>
      <c r="D34" s="345"/>
    </row>
    <row r="35" spans="1:4" ht="11.25">
      <c r="A35" s="345"/>
      <c r="B35" s="345"/>
      <c r="C35" s="345"/>
      <c r="D35" s="345"/>
    </row>
    <row r="36" spans="1:4" ht="11.25">
      <c r="A36" s="345"/>
      <c r="B36" s="345"/>
      <c r="C36" s="345"/>
      <c r="D36" s="345"/>
    </row>
    <row r="37" spans="1:4" ht="28.5" customHeight="1">
      <c r="A37" s="345" t="s">
        <v>297</v>
      </c>
      <c r="B37" s="345"/>
      <c r="C37" s="345"/>
      <c r="D37" s="345"/>
    </row>
  </sheetData>
  <sheetProtection/>
  <mergeCells count="4">
    <mergeCell ref="A32:D33"/>
    <mergeCell ref="A34:D36"/>
    <mergeCell ref="A37:D37"/>
    <mergeCell ref="A1:D1"/>
  </mergeCells>
  <printOptions/>
  <pageMargins left="0.7" right="0.7" top="0.75" bottom="0.75" header="0.3" footer="0.3"/>
  <pageSetup horizontalDpi="600" verticalDpi="600" orientation="portrait" paperSize="9" scale="65" r:id="rId1"/>
</worksheet>
</file>

<file path=xl/worksheets/sheet74.xml><?xml version="1.0" encoding="utf-8"?>
<worksheet xmlns="http://schemas.openxmlformats.org/spreadsheetml/2006/main" xmlns:r="http://schemas.openxmlformats.org/officeDocument/2006/relationships">
  <dimension ref="A1:DB29"/>
  <sheetViews>
    <sheetView showGridLines="0" zoomScalePageLayoutView="0" workbookViewId="0" topLeftCell="A1">
      <selection activeCell="A1" sqref="A1:R1"/>
    </sheetView>
  </sheetViews>
  <sheetFormatPr defaultColWidth="11.421875" defaultRowHeight="12.75"/>
  <cols>
    <col min="1" max="1" width="26.7109375" style="2" customWidth="1"/>
    <col min="2" max="18" width="10.421875" style="2" customWidth="1"/>
    <col min="19" max="16384" width="11.421875" style="2" customWidth="1"/>
  </cols>
  <sheetData>
    <row r="1" spans="1:19" ht="12.75" customHeight="1">
      <c r="A1" s="214" t="s">
        <v>202</v>
      </c>
      <c r="B1" s="214"/>
      <c r="C1" s="214"/>
      <c r="D1" s="214"/>
      <c r="E1" s="214"/>
      <c r="F1" s="214"/>
      <c r="G1" s="214"/>
      <c r="H1" s="214"/>
      <c r="I1" s="214"/>
      <c r="J1" s="214"/>
      <c r="K1" s="214"/>
      <c r="L1" s="214"/>
      <c r="M1" s="214"/>
      <c r="N1" s="214"/>
      <c r="O1" s="214"/>
      <c r="P1" s="214"/>
      <c r="Q1" s="214"/>
      <c r="R1" s="214"/>
      <c r="S1" s="101"/>
    </row>
    <row r="2" spans="1:19" ht="12.75" customHeight="1">
      <c r="A2" s="34"/>
      <c r="B2" s="34"/>
      <c r="C2" s="34"/>
      <c r="D2" s="34"/>
      <c r="E2" s="34"/>
      <c r="F2" s="34"/>
      <c r="G2" s="34"/>
      <c r="H2" s="34"/>
      <c r="I2" s="34"/>
      <c r="J2" s="34"/>
      <c r="K2" s="34"/>
      <c r="L2" s="34"/>
      <c r="M2" s="34"/>
      <c r="N2" s="34"/>
      <c r="O2" s="34"/>
      <c r="P2" s="34"/>
      <c r="Q2" s="34"/>
      <c r="R2" s="34"/>
      <c r="S2" s="101"/>
    </row>
    <row r="3" spans="1:18" ht="37.5" customHeight="1">
      <c r="A3" s="102"/>
      <c r="B3" s="103" t="s">
        <v>121</v>
      </c>
      <c r="C3" s="103" t="s">
        <v>122</v>
      </c>
      <c r="D3" s="103" t="s">
        <v>123</v>
      </c>
      <c r="E3" s="103" t="s">
        <v>124</v>
      </c>
      <c r="F3" s="103" t="s">
        <v>332</v>
      </c>
      <c r="G3" s="103" t="s">
        <v>126</v>
      </c>
      <c r="H3" s="103" t="s">
        <v>127</v>
      </c>
      <c r="I3" s="103" t="s">
        <v>128</v>
      </c>
      <c r="J3" s="103" t="s">
        <v>129</v>
      </c>
      <c r="K3" s="103" t="s">
        <v>130</v>
      </c>
      <c r="L3" s="103" t="s">
        <v>209</v>
      </c>
      <c r="M3" s="103" t="s">
        <v>216</v>
      </c>
      <c r="N3" s="103" t="s">
        <v>331</v>
      </c>
      <c r="O3" s="103" t="s">
        <v>210</v>
      </c>
      <c r="P3" s="103" t="s">
        <v>132</v>
      </c>
      <c r="Q3" s="103" t="s">
        <v>133</v>
      </c>
      <c r="R3" s="104" t="s">
        <v>0</v>
      </c>
    </row>
    <row r="4" spans="1:18" ht="11.25">
      <c r="A4" s="105" t="s">
        <v>134</v>
      </c>
      <c r="B4" s="106">
        <v>15</v>
      </c>
      <c r="C4" s="106">
        <v>2</v>
      </c>
      <c r="D4" s="106">
        <v>2</v>
      </c>
      <c r="E4" s="106">
        <v>1</v>
      </c>
      <c r="F4" s="106">
        <v>0</v>
      </c>
      <c r="G4" s="106">
        <v>1</v>
      </c>
      <c r="H4" s="106">
        <v>1</v>
      </c>
      <c r="I4" s="106">
        <v>1</v>
      </c>
      <c r="J4" s="106">
        <v>10</v>
      </c>
      <c r="K4" s="106">
        <v>0</v>
      </c>
      <c r="L4" s="106">
        <v>1</v>
      </c>
      <c r="M4" s="106">
        <v>0</v>
      </c>
      <c r="N4" s="106">
        <v>0</v>
      </c>
      <c r="O4" s="106">
        <v>0</v>
      </c>
      <c r="P4" s="106">
        <v>1</v>
      </c>
      <c r="Q4" s="106">
        <v>0</v>
      </c>
      <c r="R4" s="107">
        <f>SUM(B4:Q4)</f>
        <v>35</v>
      </c>
    </row>
    <row r="5" spans="1:18" ht="11.25">
      <c r="A5" s="105" t="s">
        <v>135</v>
      </c>
      <c r="B5" s="106">
        <v>27</v>
      </c>
      <c r="C5" s="106">
        <v>2</v>
      </c>
      <c r="D5" s="106">
        <v>4</v>
      </c>
      <c r="E5" s="106">
        <v>3</v>
      </c>
      <c r="F5" s="106">
        <v>1</v>
      </c>
      <c r="G5" s="106">
        <v>1</v>
      </c>
      <c r="H5" s="106">
        <v>1</v>
      </c>
      <c r="I5" s="106">
        <v>1</v>
      </c>
      <c r="J5" s="106">
        <v>15</v>
      </c>
      <c r="K5" s="106">
        <v>1</v>
      </c>
      <c r="L5" s="106">
        <v>3</v>
      </c>
      <c r="M5" s="106">
        <v>1</v>
      </c>
      <c r="N5" s="106">
        <v>1</v>
      </c>
      <c r="O5" s="106">
        <v>1</v>
      </c>
      <c r="P5" s="106">
        <v>1</v>
      </c>
      <c r="Q5" s="106">
        <v>0</v>
      </c>
      <c r="R5" s="107">
        <f aca="true" t="shared" si="0" ref="R5:R29">SUM(B5:Q5)</f>
        <v>63</v>
      </c>
    </row>
    <row r="6" spans="1:18" ht="11.25">
      <c r="A6" s="105" t="s">
        <v>136</v>
      </c>
      <c r="B6" s="106">
        <v>12</v>
      </c>
      <c r="C6" s="106">
        <v>2</v>
      </c>
      <c r="D6" s="106">
        <v>1</v>
      </c>
      <c r="E6" s="106">
        <v>1</v>
      </c>
      <c r="F6" s="106">
        <v>1</v>
      </c>
      <c r="G6" s="106">
        <v>1</v>
      </c>
      <c r="H6" s="106">
        <v>1</v>
      </c>
      <c r="I6" s="106">
        <v>1</v>
      </c>
      <c r="J6" s="106">
        <v>6</v>
      </c>
      <c r="K6" s="106">
        <v>1</v>
      </c>
      <c r="L6" s="106">
        <v>1</v>
      </c>
      <c r="M6" s="106">
        <v>0</v>
      </c>
      <c r="N6" s="106">
        <v>0</v>
      </c>
      <c r="O6" s="106">
        <v>0</v>
      </c>
      <c r="P6" s="106">
        <v>1</v>
      </c>
      <c r="Q6" s="106">
        <v>0</v>
      </c>
      <c r="R6" s="107">
        <f t="shared" si="0"/>
        <v>29</v>
      </c>
    </row>
    <row r="7" spans="1:18" ht="11.25">
      <c r="A7" s="105" t="s">
        <v>137</v>
      </c>
      <c r="B7" s="106">
        <v>21</v>
      </c>
      <c r="C7" s="106">
        <v>1</v>
      </c>
      <c r="D7" s="106">
        <v>2</v>
      </c>
      <c r="E7" s="106">
        <v>1</v>
      </c>
      <c r="F7" s="106">
        <v>1</v>
      </c>
      <c r="G7" s="106">
        <v>1</v>
      </c>
      <c r="H7" s="106">
        <v>1</v>
      </c>
      <c r="I7" s="106">
        <v>1</v>
      </c>
      <c r="J7" s="106">
        <v>10</v>
      </c>
      <c r="K7" s="106">
        <v>1</v>
      </c>
      <c r="L7" s="106">
        <v>1</v>
      </c>
      <c r="M7" s="106">
        <v>0</v>
      </c>
      <c r="N7" s="106">
        <v>0</v>
      </c>
      <c r="O7" s="106">
        <v>0</v>
      </c>
      <c r="P7" s="106">
        <v>1</v>
      </c>
      <c r="Q7" s="106">
        <v>0</v>
      </c>
      <c r="R7" s="107">
        <f t="shared" si="0"/>
        <v>42</v>
      </c>
    </row>
    <row r="8" spans="1:18" ht="11.25">
      <c r="A8" s="105" t="s">
        <v>138</v>
      </c>
      <c r="B8" s="106">
        <v>17</v>
      </c>
      <c r="C8" s="106">
        <v>2</v>
      </c>
      <c r="D8" s="106">
        <v>1</v>
      </c>
      <c r="E8" s="106">
        <v>1</v>
      </c>
      <c r="F8" s="106">
        <v>0</v>
      </c>
      <c r="G8" s="106">
        <v>1</v>
      </c>
      <c r="H8" s="106">
        <v>0</v>
      </c>
      <c r="I8" s="106">
        <v>1</v>
      </c>
      <c r="J8" s="106">
        <v>11</v>
      </c>
      <c r="K8" s="106">
        <v>0</v>
      </c>
      <c r="L8" s="106">
        <v>1</v>
      </c>
      <c r="M8" s="106">
        <v>0</v>
      </c>
      <c r="N8" s="106">
        <v>0</v>
      </c>
      <c r="O8" s="106">
        <v>0</v>
      </c>
      <c r="P8" s="106">
        <v>1</v>
      </c>
      <c r="Q8" s="106">
        <v>0</v>
      </c>
      <c r="R8" s="107">
        <f t="shared" si="0"/>
        <v>36</v>
      </c>
    </row>
    <row r="9" spans="1:18" ht="11.25">
      <c r="A9" s="105" t="s">
        <v>139</v>
      </c>
      <c r="B9" s="106">
        <v>31</v>
      </c>
      <c r="C9" s="106">
        <v>6</v>
      </c>
      <c r="D9" s="106">
        <v>1</v>
      </c>
      <c r="E9" s="106">
        <v>2</v>
      </c>
      <c r="F9" s="106">
        <v>1</v>
      </c>
      <c r="G9" s="106">
        <v>2</v>
      </c>
      <c r="H9" s="106">
        <v>2</v>
      </c>
      <c r="I9" s="106">
        <v>1</v>
      </c>
      <c r="J9" s="106">
        <v>14</v>
      </c>
      <c r="K9" s="106">
        <v>1</v>
      </c>
      <c r="L9" s="106">
        <v>1</v>
      </c>
      <c r="M9" s="106">
        <v>0</v>
      </c>
      <c r="N9" s="106">
        <v>0</v>
      </c>
      <c r="O9" s="106">
        <v>1</v>
      </c>
      <c r="P9" s="106">
        <v>2</v>
      </c>
      <c r="Q9" s="106">
        <v>0</v>
      </c>
      <c r="R9" s="107">
        <f t="shared" si="0"/>
        <v>65</v>
      </c>
    </row>
    <row r="10" spans="1:18" ht="11.25">
      <c r="A10" s="105" t="s">
        <v>140</v>
      </c>
      <c r="B10" s="106">
        <v>19</v>
      </c>
      <c r="C10" s="106">
        <v>2</v>
      </c>
      <c r="D10" s="106">
        <v>3</v>
      </c>
      <c r="E10" s="106">
        <v>1</v>
      </c>
      <c r="F10" s="106">
        <v>1</v>
      </c>
      <c r="G10" s="106">
        <v>1</v>
      </c>
      <c r="H10" s="106">
        <v>2</v>
      </c>
      <c r="I10" s="106">
        <v>2</v>
      </c>
      <c r="J10" s="106">
        <v>13</v>
      </c>
      <c r="K10" s="106">
        <v>1</v>
      </c>
      <c r="L10" s="106">
        <v>1</v>
      </c>
      <c r="M10" s="106">
        <v>1</v>
      </c>
      <c r="N10" s="106">
        <v>0</v>
      </c>
      <c r="O10" s="106">
        <v>0</v>
      </c>
      <c r="P10" s="106">
        <v>1</v>
      </c>
      <c r="Q10" s="106">
        <v>1</v>
      </c>
      <c r="R10" s="107">
        <f t="shared" si="0"/>
        <v>49</v>
      </c>
    </row>
    <row r="11" spans="1:18" ht="11.25">
      <c r="A11" s="105" t="s">
        <v>141</v>
      </c>
      <c r="B11" s="106">
        <v>7</v>
      </c>
      <c r="C11" s="106">
        <v>3</v>
      </c>
      <c r="D11" s="106">
        <v>3</v>
      </c>
      <c r="E11" s="106">
        <v>1</v>
      </c>
      <c r="F11" s="106">
        <v>0</v>
      </c>
      <c r="G11" s="106">
        <v>1</v>
      </c>
      <c r="H11" s="106">
        <v>1</v>
      </c>
      <c r="I11" s="106">
        <v>1</v>
      </c>
      <c r="J11" s="106">
        <v>7</v>
      </c>
      <c r="K11" s="106">
        <v>1</v>
      </c>
      <c r="L11" s="106">
        <v>1</v>
      </c>
      <c r="M11" s="106">
        <v>0</v>
      </c>
      <c r="N11" s="106">
        <v>0</v>
      </c>
      <c r="O11" s="106">
        <v>0</v>
      </c>
      <c r="P11" s="106">
        <v>1</v>
      </c>
      <c r="Q11" s="106">
        <v>0</v>
      </c>
      <c r="R11" s="107">
        <f t="shared" si="0"/>
        <v>27</v>
      </c>
    </row>
    <row r="12" spans="1:18" ht="11.25">
      <c r="A12" s="105" t="s">
        <v>142</v>
      </c>
      <c r="B12" s="106">
        <v>2</v>
      </c>
      <c r="C12" s="106">
        <v>2</v>
      </c>
      <c r="D12" s="106">
        <v>0</v>
      </c>
      <c r="E12" s="106">
        <v>0</v>
      </c>
      <c r="F12" s="106">
        <v>0</v>
      </c>
      <c r="G12" s="106">
        <v>0</v>
      </c>
      <c r="H12" s="106">
        <v>0</v>
      </c>
      <c r="I12" s="106">
        <v>0</v>
      </c>
      <c r="J12" s="106">
        <v>2</v>
      </c>
      <c r="K12" s="106">
        <v>0</v>
      </c>
      <c r="L12" s="106">
        <v>0</v>
      </c>
      <c r="M12" s="106">
        <v>0</v>
      </c>
      <c r="N12" s="106">
        <v>0</v>
      </c>
      <c r="O12" s="106">
        <v>0</v>
      </c>
      <c r="P12" s="106">
        <v>0</v>
      </c>
      <c r="Q12" s="106">
        <v>0</v>
      </c>
      <c r="R12" s="107">
        <f t="shared" si="0"/>
        <v>6</v>
      </c>
    </row>
    <row r="13" spans="1:18" ht="11.25">
      <c r="A13" s="105" t="s">
        <v>143</v>
      </c>
      <c r="B13" s="106">
        <v>9</v>
      </c>
      <c r="C13" s="106">
        <v>1</v>
      </c>
      <c r="D13" s="106">
        <v>3</v>
      </c>
      <c r="E13" s="106">
        <v>1</v>
      </c>
      <c r="F13" s="106">
        <v>0</v>
      </c>
      <c r="G13" s="106">
        <v>1</v>
      </c>
      <c r="H13" s="106">
        <v>1</v>
      </c>
      <c r="I13" s="106">
        <v>1</v>
      </c>
      <c r="J13" s="106">
        <v>7</v>
      </c>
      <c r="K13" s="106">
        <v>0</v>
      </c>
      <c r="L13" s="106">
        <v>1</v>
      </c>
      <c r="M13" s="106">
        <v>0</v>
      </c>
      <c r="N13" s="106">
        <v>0</v>
      </c>
      <c r="O13" s="106">
        <v>0</v>
      </c>
      <c r="P13" s="106">
        <v>1</v>
      </c>
      <c r="Q13" s="106">
        <v>0</v>
      </c>
      <c r="R13" s="107">
        <f t="shared" si="0"/>
        <v>26</v>
      </c>
    </row>
    <row r="14" spans="1:18" ht="11.25">
      <c r="A14" s="105" t="s">
        <v>144</v>
      </c>
      <c r="B14" s="106">
        <v>12</v>
      </c>
      <c r="C14" s="106">
        <v>1</v>
      </c>
      <c r="D14" s="106">
        <v>3</v>
      </c>
      <c r="E14" s="106">
        <v>1</v>
      </c>
      <c r="F14" s="106">
        <v>0</v>
      </c>
      <c r="G14" s="106">
        <v>1</v>
      </c>
      <c r="H14" s="106">
        <v>1</v>
      </c>
      <c r="I14" s="106">
        <v>1</v>
      </c>
      <c r="J14" s="106">
        <v>7</v>
      </c>
      <c r="K14" s="106">
        <v>0</v>
      </c>
      <c r="L14" s="106">
        <v>1</v>
      </c>
      <c r="M14" s="106">
        <v>0</v>
      </c>
      <c r="N14" s="106">
        <v>0</v>
      </c>
      <c r="O14" s="106">
        <v>0</v>
      </c>
      <c r="P14" s="106">
        <v>1</v>
      </c>
      <c r="Q14" s="106">
        <v>0</v>
      </c>
      <c r="R14" s="107">
        <f t="shared" si="0"/>
        <v>29</v>
      </c>
    </row>
    <row r="15" spans="1:18" ht="11.25">
      <c r="A15" s="105" t="s">
        <v>145</v>
      </c>
      <c r="B15" s="106">
        <v>84</v>
      </c>
      <c r="C15" s="106">
        <v>5</v>
      </c>
      <c r="D15" s="106">
        <v>54</v>
      </c>
      <c r="E15" s="106">
        <v>5</v>
      </c>
      <c r="F15" s="106">
        <v>2</v>
      </c>
      <c r="G15" s="106">
        <v>4</v>
      </c>
      <c r="H15" s="106">
        <v>2</v>
      </c>
      <c r="I15" s="106">
        <v>6</v>
      </c>
      <c r="J15" s="106">
        <v>59</v>
      </c>
      <c r="K15" s="106">
        <v>3</v>
      </c>
      <c r="L15" s="106">
        <v>9</v>
      </c>
      <c r="M15" s="106">
        <v>1</v>
      </c>
      <c r="N15" s="106">
        <v>2</v>
      </c>
      <c r="O15" s="106">
        <v>4</v>
      </c>
      <c r="P15" s="106">
        <v>4</v>
      </c>
      <c r="Q15" s="106">
        <v>1</v>
      </c>
      <c r="R15" s="107">
        <f t="shared" si="0"/>
        <v>245</v>
      </c>
    </row>
    <row r="16" spans="1:18" ht="11.25">
      <c r="A16" s="105" t="s">
        <v>146</v>
      </c>
      <c r="B16" s="106">
        <v>16</v>
      </c>
      <c r="C16" s="106">
        <v>2</v>
      </c>
      <c r="D16" s="106">
        <v>4</v>
      </c>
      <c r="E16" s="106">
        <v>1</v>
      </c>
      <c r="F16" s="106">
        <v>1</v>
      </c>
      <c r="G16" s="106">
        <v>1</v>
      </c>
      <c r="H16" s="106">
        <v>1</v>
      </c>
      <c r="I16" s="106">
        <v>2</v>
      </c>
      <c r="J16" s="106">
        <v>13</v>
      </c>
      <c r="K16" s="106">
        <v>1</v>
      </c>
      <c r="L16" s="106">
        <v>1</v>
      </c>
      <c r="M16" s="106">
        <v>1</v>
      </c>
      <c r="N16" s="106">
        <v>0</v>
      </c>
      <c r="O16" s="106">
        <v>0</v>
      </c>
      <c r="P16" s="106">
        <v>2</v>
      </c>
      <c r="Q16" s="106">
        <v>0</v>
      </c>
      <c r="R16" s="107">
        <f t="shared" si="0"/>
        <v>46</v>
      </c>
    </row>
    <row r="17" spans="1:18" ht="11.25">
      <c r="A17" s="105" t="s">
        <v>147</v>
      </c>
      <c r="B17" s="106">
        <v>7</v>
      </c>
      <c r="C17" s="106">
        <v>1</v>
      </c>
      <c r="D17" s="106">
        <v>1</v>
      </c>
      <c r="E17" s="106">
        <v>1</v>
      </c>
      <c r="F17" s="106">
        <v>0</v>
      </c>
      <c r="G17" s="106">
        <v>1</v>
      </c>
      <c r="H17" s="106">
        <v>1</v>
      </c>
      <c r="I17" s="106">
        <v>0</v>
      </c>
      <c r="J17" s="106">
        <v>6</v>
      </c>
      <c r="K17" s="106">
        <v>0</v>
      </c>
      <c r="L17" s="106">
        <v>2</v>
      </c>
      <c r="M17" s="106">
        <v>0</v>
      </c>
      <c r="N17" s="106">
        <v>0</v>
      </c>
      <c r="O17" s="106">
        <v>0</v>
      </c>
      <c r="P17" s="106">
        <v>1</v>
      </c>
      <c r="Q17" s="106">
        <v>0</v>
      </c>
      <c r="R17" s="107">
        <f t="shared" si="0"/>
        <v>21</v>
      </c>
    </row>
    <row r="18" spans="1:18" ht="11.25">
      <c r="A18" s="105" t="s">
        <v>148</v>
      </c>
      <c r="B18" s="106">
        <v>16</v>
      </c>
      <c r="C18" s="106">
        <v>2</v>
      </c>
      <c r="D18" s="106">
        <v>4</v>
      </c>
      <c r="E18" s="106">
        <v>2</v>
      </c>
      <c r="F18" s="106">
        <v>1</v>
      </c>
      <c r="G18" s="106">
        <v>1</v>
      </c>
      <c r="H18" s="106">
        <v>1</v>
      </c>
      <c r="I18" s="106">
        <v>2</v>
      </c>
      <c r="J18" s="106">
        <v>17</v>
      </c>
      <c r="K18" s="106">
        <v>1</v>
      </c>
      <c r="L18" s="106">
        <v>1</v>
      </c>
      <c r="M18" s="106">
        <v>1</v>
      </c>
      <c r="N18" s="106">
        <v>0</v>
      </c>
      <c r="O18" s="106">
        <v>0</v>
      </c>
      <c r="P18" s="106">
        <v>2</v>
      </c>
      <c r="Q18" s="106">
        <v>0</v>
      </c>
      <c r="R18" s="107">
        <f t="shared" si="0"/>
        <v>51</v>
      </c>
    </row>
    <row r="19" spans="1:18" ht="11.25">
      <c r="A19" s="105" t="s">
        <v>149</v>
      </c>
      <c r="B19" s="106">
        <v>17</v>
      </c>
      <c r="C19" s="106">
        <v>2</v>
      </c>
      <c r="D19" s="106">
        <v>4</v>
      </c>
      <c r="E19" s="106">
        <v>1</v>
      </c>
      <c r="F19" s="106">
        <v>0</v>
      </c>
      <c r="G19" s="106">
        <v>1</v>
      </c>
      <c r="H19" s="106">
        <v>1</v>
      </c>
      <c r="I19" s="106">
        <v>1</v>
      </c>
      <c r="J19" s="106">
        <v>13</v>
      </c>
      <c r="K19" s="106">
        <v>1</v>
      </c>
      <c r="L19" s="106">
        <v>1</v>
      </c>
      <c r="M19" s="106">
        <v>0</v>
      </c>
      <c r="N19" s="106">
        <v>1</v>
      </c>
      <c r="O19" s="106">
        <v>1</v>
      </c>
      <c r="P19" s="106">
        <v>1</v>
      </c>
      <c r="Q19" s="106">
        <v>0</v>
      </c>
      <c r="R19" s="107">
        <f t="shared" si="0"/>
        <v>45</v>
      </c>
    </row>
    <row r="20" spans="1:18" ht="11.25">
      <c r="A20" s="105" t="s">
        <v>150</v>
      </c>
      <c r="B20" s="106">
        <v>27</v>
      </c>
      <c r="C20" s="106">
        <v>3</v>
      </c>
      <c r="D20" s="106">
        <v>4</v>
      </c>
      <c r="E20" s="106">
        <v>4</v>
      </c>
      <c r="F20" s="106">
        <v>2</v>
      </c>
      <c r="G20" s="106">
        <v>1</v>
      </c>
      <c r="H20" s="106">
        <v>1</v>
      </c>
      <c r="I20" s="106">
        <v>3</v>
      </c>
      <c r="J20" s="106">
        <v>23</v>
      </c>
      <c r="K20" s="106">
        <v>0</v>
      </c>
      <c r="L20" s="106">
        <v>3</v>
      </c>
      <c r="M20" s="106">
        <v>1</v>
      </c>
      <c r="N20" s="106">
        <v>1</v>
      </c>
      <c r="O20" s="106">
        <v>1</v>
      </c>
      <c r="P20" s="106">
        <v>2</v>
      </c>
      <c r="Q20" s="106">
        <v>0</v>
      </c>
      <c r="R20" s="107">
        <f t="shared" si="0"/>
        <v>76</v>
      </c>
    </row>
    <row r="21" spans="1:18" ht="11.25">
      <c r="A21" s="105" t="s">
        <v>151</v>
      </c>
      <c r="B21" s="106">
        <v>27</v>
      </c>
      <c r="C21" s="106">
        <v>4</v>
      </c>
      <c r="D21" s="106">
        <v>2</v>
      </c>
      <c r="E21" s="106">
        <v>2</v>
      </c>
      <c r="F21" s="106">
        <v>0</v>
      </c>
      <c r="G21" s="106">
        <v>1</v>
      </c>
      <c r="H21" s="106">
        <v>1</v>
      </c>
      <c r="I21" s="106">
        <v>2</v>
      </c>
      <c r="J21" s="106">
        <v>14</v>
      </c>
      <c r="K21" s="106">
        <v>1</v>
      </c>
      <c r="L21" s="106">
        <v>2</v>
      </c>
      <c r="M21" s="106">
        <v>0</v>
      </c>
      <c r="N21" s="106">
        <v>0</v>
      </c>
      <c r="O21" s="106">
        <v>1</v>
      </c>
      <c r="P21" s="106">
        <v>2</v>
      </c>
      <c r="Q21" s="106">
        <v>0</v>
      </c>
      <c r="R21" s="107">
        <f t="shared" si="0"/>
        <v>59</v>
      </c>
    </row>
    <row r="22" spans="1:18" ht="11.25">
      <c r="A22" s="105" t="s">
        <v>152</v>
      </c>
      <c r="B22" s="106">
        <v>14</v>
      </c>
      <c r="C22" s="106">
        <v>3</v>
      </c>
      <c r="D22" s="106">
        <v>3</v>
      </c>
      <c r="E22" s="106">
        <v>2</v>
      </c>
      <c r="F22" s="106">
        <v>0</v>
      </c>
      <c r="G22" s="106">
        <v>1</v>
      </c>
      <c r="H22" s="106">
        <v>1</v>
      </c>
      <c r="I22" s="106">
        <v>1</v>
      </c>
      <c r="J22" s="106">
        <v>11</v>
      </c>
      <c r="K22" s="106">
        <v>1</v>
      </c>
      <c r="L22" s="106">
        <v>1</v>
      </c>
      <c r="M22" s="106">
        <v>0</v>
      </c>
      <c r="N22" s="106">
        <v>0</v>
      </c>
      <c r="O22" s="106">
        <v>0</v>
      </c>
      <c r="P22" s="106">
        <v>1</v>
      </c>
      <c r="Q22" s="106">
        <v>1</v>
      </c>
      <c r="R22" s="107">
        <f t="shared" si="0"/>
        <v>40</v>
      </c>
    </row>
    <row r="23" spans="1:106" s="113" customFormat="1" ht="11.25">
      <c r="A23" s="105" t="s">
        <v>153</v>
      </c>
      <c r="B23" s="106">
        <v>11</v>
      </c>
      <c r="C23" s="106">
        <v>3</v>
      </c>
      <c r="D23" s="106">
        <v>1</v>
      </c>
      <c r="E23" s="106">
        <v>1</v>
      </c>
      <c r="F23" s="106">
        <v>0</v>
      </c>
      <c r="G23" s="106">
        <v>1</v>
      </c>
      <c r="H23" s="106">
        <v>0</v>
      </c>
      <c r="I23" s="106">
        <v>0</v>
      </c>
      <c r="J23" s="106">
        <v>7</v>
      </c>
      <c r="K23" s="106">
        <v>1</v>
      </c>
      <c r="L23" s="106">
        <v>1</v>
      </c>
      <c r="M23" s="106">
        <v>0</v>
      </c>
      <c r="N23" s="106">
        <v>0</v>
      </c>
      <c r="O23" s="106">
        <v>0</v>
      </c>
      <c r="P23" s="106">
        <v>1</v>
      </c>
      <c r="Q23" s="106">
        <v>0</v>
      </c>
      <c r="R23" s="107">
        <f t="shared" si="0"/>
        <v>27</v>
      </c>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row>
    <row r="24" spans="1:18" ht="11.25">
      <c r="A24" s="105" t="s">
        <v>154</v>
      </c>
      <c r="B24" s="106">
        <v>35</v>
      </c>
      <c r="C24" s="106">
        <v>5</v>
      </c>
      <c r="D24" s="106">
        <v>9</v>
      </c>
      <c r="E24" s="106">
        <v>3</v>
      </c>
      <c r="F24" s="106">
        <v>1</v>
      </c>
      <c r="G24" s="106">
        <v>2</v>
      </c>
      <c r="H24" s="106">
        <v>1</v>
      </c>
      <c r="I24" s="106">
        <v>2</v>
      </c>
      <c r="J24" s="106">
        <v>24</v>
      </c>
      <c r="K24" s="106">
        <v>1</v>
      </c>
      <c r="L24" s="106">
        <v>2</v>
      </c>
      <c r="M24" s="106">
        <v>1</v>
      </c>
      <c r="N24" s="106">
        <v>2</v>
      </c>
      <c r="O24" s="106">
        <v>1</v>
      </c>
      <c r="P24" s="106">
        <v>2</v>
      </c>
      <c r="Q24" s="106">
        <v>0</v>
      </c>
      <c r="R24" s="107">
        <f t="shared" si="0"/>
        <v>91</v>
      </c>
    </row>
    <row r="25" spans="1:106" s="113" customFormat="1" ht="11.25">
      <c r="A25" s="105" t="s">
        <v>155</v>
      </c>
      <c r="B25" s="106">
        <v>49</v>
      </c>
      <c r="C25" s="106">
        <v>8</v>
      </c>
      <c r="D25" s="106">
        <v>13</v>
      </c>
      <c r="E25" s="106">
        <v>4</v>
      </c>
      <c r="F25" s="106">
        <v>1</v>
      </c>
      <c r="G25" s="106">
        <v>2</v>
      </c>
      <c r="H25" s="106">
        <v>2</v>
      </c>
      <c r="I25" s="106">
        <v>2</v>
      </c>
      <c r="J25" s="106">
        <v>30</v>
      </c>
      <c r="K25" s="106">
        <v>2</v>
      </c>
      <c r="L25" s="106">
        <v>4</v>
      </c>
      <c r="M25" s="106">
        <v>1</v>
      </c>
      <c r="N25" s="106">
        <v>1</v>
      </c>
      <c r="O25" s="106">
        <v>0</v>
      </c>
      <c r="P25" s="106">
        <v>3</v>
      </c>
      <c r="Q25" s="106">
        <v>1</v>
      </c>
      <c r="R25" s="107">
        <f t="shared" si="0"/>
        <v>123</v>
      </c>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row>
    <row r="26" spans="1:106" s="113" customFormat="1" ht="11.25">
      <c r="A26" s="108" t="s">
        <v>156</v>
      </c>
      <c r="B26" s="107">
        <f>SUM(B4:B25)</f>
        <v>475</v>
      </c>
      <c r="C26" s="107">
        <f aca="true" t="shared" si="1" ref="C26:Q26">SUM(C4:C25)</f>
        <v>62</v>
      </c>
      <c r="D26" s="107">
        <f t="shared" si="1"/>
        <v>122</v>
      </c>
      <c r="E26" s="107">
        <f t="shared" si="1"/>
        <v>39</v>
      </c>
      <c r="F26" s="107">
        <f t="shared" si="1"/>
        <v>13</v>
      </c>
      <c r="G26" s="107">
        <f t="shared" si="1"/>
        <v>27</v>
      </c>
      <c r="H26" s="107">
        <f t="shared" si="1"/>
        <v>23</v>
      </c>
      <c r="I26" s="107">
        <f t="shared" si="1"/>
        <v>32</v>
      </c>
      <c r="J26" s="107">
        <f t="shared" si="1"/>
        <v>319</v>
      </c>
      <c r="K26" s="107">
        <f t="shared" si="1"/>
        <v>18</v>
      </c>
      <c r="L26" s="107">
        <f t="shared" si="1"/>
        <v>39</v>
      </c>
      <c r="M26" s="107">
        <f t="shared" si="1"/>
        <v>8</v>
      </c>
      <c r="N26" s="107">
        <f t="shared" si="1"/>
        <v>8</v>
      </c>
      <c r="O26" s="107">
        <f t="shared" si="1"/>
        <v>10</v>
      </c>
      <c r="P26" s="107">
        <f t="shared" si="1"/>
        <v>32</v>
      </c>
      <c r="Q26" s="107">
        <f t="shared" si="1"/>
        <v>4</v>
      </c>
      <c r="R26" s="107">
        <f t="shared" si="0"/>
        <v>1231</v>
      </c>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row>
    <row r="27" spans="1:18" ht="11.25">
      <c r="A27" s="105" t="s">
        <v>157</v>
      </c>
      <c r="B27" s="106">
        <v>3</v>
      </c>
      <c r="C27" s="106">
        <v>1</v>
      </c>
      <c r="D27" s="106">
        <v>3</v>
      </c>
      <c r="E27" s="106">
        <v>0</v>
      </c>
      <c r="F27" s="106">
        <v>0</v>
      </c>
      <c r="G27" s="106">
        <v>1</v>
      </c>
      <c r="H27" s="106">
        <v>1</v>
      </c>
      <c r="I27" s="106">
        <v>1</v>
      </c>
      <c r="J27" s="106">
        <v>3</v>
      </c>
      <c r="K27" s="106">
        <v>0</v>
      </c>
      <c r="L27" s="106">
        <v>1</v>
      </c>
      <c r="M27" s="106">
        <v>0</v>
      </c>
      <c r="N27" s="106">
        <v>0</v>
      </c>
      <c r="O27" s="106">
        <v>0</v>
      </c>
      <c r="P27" s="106">
        <v>1</v>
      </c>
      <c r="Q27" s="106">
        <v>0</v>
      </c>
      <c r="R27" s="107">
        <f t="shared" si="0"/>
        <v>15</v>
      </c>
    </row>
    <row r="28" spans="1:18" ht="11.25">
      <c r="A28" s="105" t="s">
        <v>158</v>
      </c>
      <c r="B28" s="106">
        <v>4</v>
      </c>
      <c r="C28" s="106">
        <v>1</v>
      </c>
      <c r="D28" s="106">
        <v>3</v>
      </c>
      <c r="E28" s="106">
        <v>0</v>
      </c>
      <c r="F28" s="106">
        <v>1</v>
      </c>
      <c r="G28" s="106">
        <v>1</v>
      </c>
      <c r="H28" s="106">
        <v>1</v>
      </c>
      <c r="I28" s="106">
        <v>1</v>
      </c>
      <c r="J28" s="106">
        <v>3</v>
      </c>
      <c r="K28" s="106">
        <v>0</v>
      </c>
      <c r="L28" s="106">
        <v>1</v>
      </c>
      <c r="M28" s="106">
        <v>0</v>
      </c>
      <c r="N28" s="106">
        <v>1</v>
      </c>
      <c r="O28" s="106">
        <v>0</v>
      </c>
      <c r="P28" s="106">
        <v>1</v>
      </c>
      <c r="Q28" s="106">
        <v>0</v>
      </c>
      <c r="R28" s="107">
        <f t="shared" si="0"/>
        <v>18</v>
      </c>
    </row>
    <row r="29" spans="1:18" ht="11.25">
      <c r="A29" s="108" t="s">
        <v>159</v>
      </c>
      <c r="B29" s="107">
        <f>SUM(B26:B28)</f>
        <v>482</v>
      </c>
      <c r="C29" s="107">
        <f aca="true" t="shared" si="2" ref="C29:Q29">SUM(C26:C28)</f>
        <v>64</v>
      </c>
      <c r="D29" s="107">
        <f t="shared" si="2"/>
        <v>128</v>
      </c>
      <c r="E29" s="107">
        <f t="shared" si="2"/>
        <v>39</v>
      </c>
      <c r="F29" s="107">
        <f t="shared" si="2"/>
        <v>14</v>
      </c>
      <c r="G29" s="107">
        <f t="shared" si="2"/>
        <v>29</v>
      </c>
      <c r="H29" s="107">
        <f t="shared" si="2"/>
        <v>25</v>
      </c>
      <c r="I29" s="107">
        <f t="shared" si="2"/>
        <v>34</v>
      </c>
      <c r="J29" s="107">
        <f t="shared" si="2"/>
        <v>325</v>
      </c>
      <c r="K29" s="107">
        <f t="shared" si="2"/>
        <v>18</v>
      </c>
      <c r="L29" s="107">
        <f t="shared" si="2"/>
        <v>41</v>
      </c>
      <c r="M29" s="107">
        <f t="shared" si="2"/>
        <v>8</v>
      </c>
      <c r="N29" s="107">
        <f t="shared" si="2"/>
        <v>9</v>
      </c>
      <c r="O29" s="107">
        <f t="shared" si="2"/>
        <v>10</v>
      </c>
      <c r="P29" s="107">
        <f t="shared" si="2"/>
        <v>34</v>
      </c>
      <c r="Q29" s="107">
        <f t="shared" si="2"/>
        <v>4</v>
      </c>
      <c r="R29" s="107">
        <f t="shared" si="0"/>
        <v>1264</v>
      </c>
    </row>
  </sheetData>
  <sheetProtection/>
  <mergeCells count="1">
    <mergeCell ref="A1:R1"/>
  </mergeCells>
  <printOptions/>
  <pageMargins left="0.7" right="0.7" top="0.75" bottom="0.75" header="0.3" footer="0.3"/>
  <pageSetup horizontalDpi="600" verticalDpi="600" orientation="portrait" paperSize="9" scale="60" r:id="rId1"/>
</worksheet>
</file>

<file path=xl/worksheets/sheet75.xml><?xml version="1.0" encoding="utf-8"?>
<worksheet xmlns="http://schemas.openxmlformats.org/spreadsheetml/2006/main" xmlns:r="http://schemas.openxmlformats.org/officeDocument/2006/relationships">
  <dimension ref="A1:R32"/>
  <sheetViews>
    <sheetView showGridLines="0" zoomScalePageLayoutView="0" workbookViewId="0" topLeftCell="A1">
      <selection activeCell="A1" sqref="A1:R1"/>
    </sheetView>
  </sheetViews>
  <sheetFormatPr defaultColWidth="11.421875" defaultRowHeight="12.75"/>
  <cols>
    <col min="1" max="1" width="24.8515625" style="2" customWidth="1"/>
    <col min="2" max="18" width="10.421875" style="2" customWidth="1"/>
    <col min="19" max="16384" width="11.421875" style="2" customWidth="1"/>
  </cols>
  <sheetData>
    <row r="1" spans="1:18" ht="12.75" customHeight="1">
      <c r="A1" s="214" t="s">
        <v>325</v>
      </c>
      <c r="B1" s="214"/>
      <c r="C1" s="214"/>
      <c r="D1" s="214"/>
      <c r="E1" s="214"/>
      <c r="F1" s="214"/>
      <c r="G1" s="214"/>
      <c r="H1" s="214"/>
      <c r="I1" s="214"/>
      <c r="J1" s="214"/>
      <c r="K1" s="214"/>
      <c r="L1" s="214"/>
      <c r="M1" s="214"/>
      <c r="N1" s="214"/>
      <c r="O1" s="214"/>
      <c r="P1" s="214"/>
      <c r="Q1" s="214"/>
      <c r="R1" s="214"/>
    </row>
    <row r="2" spans="1:18" ht="12.75" customHeight="1">
      <c r="A2" s="34"/>
      <c r="B2" s="34"/>
      <c r="C2" s="34"/>
      <c r="D2" s="34"/>
      <c r="E2" s="34"/>
      <c r="F2" s="34"/>
      <c r="G2" s="34"/>
      <c r="H2" s="34"/>
      <c r="I2" s="34"/>
      <c r="J2" s="34"/>
      <c r="K2" s="34"/>
      <c r="L2" s="34"/>
      <c r="M2" s="34"/>
      <c r="N2" s="34"/>
      <c r="O2" s="34"/>
      <c r="P2" s="34"/>
      <c r="Q2" s="34"/>
      <c r="R2" s="101"/>
    </row>
    <row r="3" spans="1:18" ht="40.5" customHeight="1">
      <c r="A3" s="102"/>
      <c r="B3" s="111" t="s">
        <v>121</v>
      </c>
      <c r="C3" s="111" t="s">
        <v>122</v>
      </c>
      <c r="D3" s="111" t="s">
        <v>123</v>
      </c>
      <c r="E3" s="111" t="s">
        <v>124</v>
      </c>
      <c r="F3" s="111" t="s">
        <v>332</v>
      </c>
      <c r="G3" s="111" t="s">
        <v>126</v>
      </c>
      <c r="H3" s="111" t="s">
        <v>127</v>
      </c>
      <c r="I3" s="111" t="s">
        <v>128</v>
      </c>
      <c r="J3" s="111" t="s">
        <v>129</v>
      </c>
      <c r="K3" s="111" t="s">
        <v>130</v>
      </c>
      <c r="L3" s="111" t="s">
        <v>209</v>
      </c>
      <c r="M3" s="111" t="s">
        <v>216</v>
      </c>
      <c r="N3" s="111" t="s">
        <v>331</v>
      </c>
      <c r="O3" s="111" t="s">
        <v>210</v>
      </c>
      <c r="P3" s="111" t="s">
        <v>132</v>
      </c>
      <c r="Q3" s="111" t="s">
        <v>133</v>
      </c>
      <c r="R3" s="112" t="s">
        <v>0</v>
      </c>
    </row>
    <row r="4" spans="1:18" ht="11.25">
      <c r="A4" s="105" t="s">
        <v>134</v>
      </c>
      <c r="B4" s="106">
        <v>807</v>
      </c>
      <c r="C4" s="106">
        <v>95</v>
      </c>
      <c r="D4" s="106">
        <v>141</v>
      </c>
      <c r="E4" s="106">
        <v>28</v>
      </c>
      <c r="F4" s="106">
        <v>0</v>
      </c>
      <c r="G4" s="106">
        <v>24</v>
      </c>
      <c r="H4" s="106">
        <v>13</v>
      </c>
      <c r="I4" s="106">
        <v>48</v>
      </c>
      <c r="J4" s="106">
        <v>932</v>
      </c>
      <c r="K4" s="106">
        <v>0</v>
      </c>
      <c r="L4" s="106">
        <v>82</v>
      </c>
      <c r="M4" s="106">
        <v>0</v>
      </c>
      <c r="N4" s="106">
        <v>0</v>
      </c>
      <c r="O4" s="106">
        <v>0</v>
      </c>
      <c r="P4" s="106">
        <v>31</v>
      </c>
      <c r="Q4" s="106">
        <v>0</v>
      </c>
      <c r="R4" s="107">
        <f>SUM(B4:Q4)</f>
        <v>2201</v>
      </c>
    </row>
    <row r="5" spans="1:18" ht="11.25">
      <c r="A5" s="105" t="s">
        <v>135</v>
      </c>
      <c r="B5" s="106">
        <v>1453</v>
      </c>
      <c r="C5" s="106">
        <v>169</v>
      </c>
      <c r="D5" s="106">
        <v>140</v>
      </c>
      <c r="E5" s="106">
        <v>109</v>
      </c>
      <c r="F5" s="106">
        <v>45</v>
      </c>
      <c r="G5" s="106">
        <v>25</v>
      </c>
      <c r="H5" s="106">
        <v>17</v>
      </c>
      <c r="I5" s="106">
        <v>40</v>
      </c>
      <c r="J5" s="106">
        <v>1434</v>
      </c>
      <c r="K5" s="106">
        <v>50</v>
      </c>
      <c r="L5" s="106">
        <v>119</v>
      </c>
      <c r="M5" s="106">
        <v>33</v>
      </c>
      <c r="N5" s="106">
        <v>50</v>
      </c>
      <c r="O5" s="106">
        <v>30</v>
      </c>
      <c r="P5" s="106">
        <v>32</v>
      </c>
      <c r="Q5" s="106">
        <v>0</v>
      </c>
      <c r="R5" s="107">
        <f aca="true" t="shared" si="0" ref="R5:R29">SUM(B5:Q5)</f>
        <v>3746</v>
      </c>
    </row>
    <row r="6" spans="1:18" ht="11.25">
      <c r="A6" s="105" t="s">
        <v>136</v>
      </c>
      <c r="B6" s="106">
        <v>651</v>
      </c>
      <c r="C6" s="106">
        <v>58</v>
      </c>
      <c r="D6" s="106">
        <v>28</v>
      </c>
      <c r="E6" s="106">
        <v>18</v>
      </c>
      <c r="F6" s="106">
        <v>25</v>
      </c>
      <c r="G6" s="106">
        <v>15</v>
      </c>
      <c r="H6" s="106">
        <v>6</v>
      </c>
      <c r="I6" s="106">
        <v>23</v>
      </c>
      <c r="J6" s="106">
        <v>626</v>
      </c>
      <c r="K6" s="106">
        <v>31</v>
      </c>
      <c r="L6" s="106">
        <v>76</v>
      </c>
      <c r="M6" s="106">
        <v>0</v>
      </c>
      <c r="N6" s="106">
        <v>0</v>
      </c>
      <c r="O6" s="106">
        <v>0</v>
      </c>
      <c r="P6" s="106">
        <v>28</v>
      </c>
      <c r="Q6" s="106">
        <v>0</v>
      </c>
      <c r="R6" s="107">
        <f t="shared" si="0"/>
        <v>1585</v>
      </c>
    </row>
    <row r="7" spans="1:18" ht="11.25">
      <c r="A7" s="105" t="s">
        <v>137</v>
      </c>
      <c r="B7" s="106">
        <v>791</v>
      </c>
      <c r="C7" s="106">
        <v>53</v>
      </c>
      <c r="D7" s="106">
        <v>47</v>
      </c>
      <c r="E7" s="106">
        <v>40</v>
      </c>
      <c r="F7" s="106">
        <v>43</v>
      </c>
      <c r="G7" s="106">
        <v>11</v>
      </c>
      <c r="H7" s="106">
        <v>0</v>
      </c>
      <c r="I7" s="106">
        <v>24</v>
      </c>
      <c r="J7" s="106">
        <v>716</v>
      </c>
      <c r="K7" s="106">
        <v>28</v>
      </c>
      <c r="L7" s="106">
        <v>83</v>
      </c>
      <c r="M7" s="106">
        <v>0</v>
      </c>
      <c r="N7" s="106">
        <v>0</v>
      </c>
      <c r="O7" s="106">
        <v>0</v>
      </c>
      <c r="P7" s="106">
        <v>27</v>
      </c>
      <c r="Q7" s="106">
        <v>0</v>
      </c>
      <c r="R7" s="107">
        <f t="shared" si="0"/>
        <v>1863</v>
      </c>
    </row>
    <row r="8" spans="1:18" ht="11.25">
      <c r="A8" s="105" t="s">
        <v>138</v>
      </c>
      <c r="B8" s="106">
        <v>688</v>
      </c>
      <c r="C8" s="106">
        <v>95</v>
      </c>
      <c r="D8" s="106">
        <v>43</v>
      </c>
      <c r="E8" s="106">
        <v>32</v>
      </c>
      <c r="F8" s="106">
        <v>0</v>
      </c>
      <c r="G8" s="106">
        <v>16</v>
      </c>
      <c r="H8" s="106">
        <v>0</v>
      </c>
      <c r="I8" s="106">
        <v>21</v>
      </c>
      <c r="J8" s="106">
        <v>829</v>
      </c>
      <c r="K8" s="106">
        <v>0</v>
      </c>
      <c r="L8" s="106">
        <v>81</v>
      </c>
      <c r="M8" s="106">
        <v>0</v>
      </c>
      <c r="N8" s="106">
        <v>0</v>
      </c>
      <c r="O8" s="106">
        <v>0</v>
      </c>
      <c r="P8" s="106">
        <v>28</v>
      </c>
      <c r="Q8" s="106">
        <v>0</v>
      </c>
      <c r="R8" s="107">
        <f t="shared" si="0"/>
        <v>1833</v>
      </c>
    </row>
    <row r="9" spans="1:18" ht="11.25">
      <c r="A9" s="105" t="s">
        <v>139</v>
      </c>
      <c r="B9" s="106">
        <v>1378</v>
      </c>
      <c r="C9" s="106">
        <v>300</v>
      </c>
      <c r="D9" s="106">
        <v>104</v>
      </c>
      <c r="E9" s="106">
        <v>68</v>
      </c>
      <c r="F9" s="106">
        <v>76</v>
      </c>
      <c r="G9" s="106">
        <v>27</v>
      </c>
      <c r="H9" s="106">
        <v>6</v>
      </c>
      <c r="I9" s="106">
        <v>30</v>
      </c>
      <c r="J9" s="106">
        <v>1204</v>
      </c>
      <c r="K9" s="106">
        <v>36</v>
      </c>
      <c r="L9" s="106">
        <v>91</v>
      </c>
      <c r="M9" s="106">
        <v>0</v>
      </c>
      <c r="N9" s="106">
        <v>0</v>
      </c>
      <c r="O9" s="106">
        <v>41</v>
      </c>
      <c r="P9" s="106">
        <v>51</v>
      </c>
      <c r="Q9" s="106">
        <v>0</v>
      </c>
      <c r="R9" s="107">
        <f t="shared" si="0"/>
        <v>3412</v>
      </c>
    </row>
    <row r="10" spans="1:18" ht="11.25">
      <c r="A10" s="105" t="s">
        <v>140</v>
      </c>
      <c r="B10" s="106">
        <v>1061</v>
      </c>
      <c r="C10" s="106">
        <v>87</v>
      </c>
      <c r="D10" s="106">
        <v>76</v>
      </c>
      <c r="E10" s="106">
        <v>37</v>
      </c>
      <c r="F10" s="106">
        <v>32</v>
      </c>
      <c r="G10" s="106">
        <v>7</v>
      </c>
      <c r="H10" s="106">
        <v>23</v>
      </c>
      <c r="I10" s="106">
        <v>44</v>
      </c>
      <c r="J10" s="106">
        <v>1172</v>
      </c>
      <c r="K10" s="106">
        <v>37</v>
      </c>
      <c r="L10" s="106">
        <v>86</v>
      </c>
      <c r="M10" s="106">
        <v>77</v>
      </c>
      <c r="N10" s="106">
        <v>0</v>
      </c>
      <c r="O10" s="106">
        <v>0</v>
      </c>
      <c r="P10" s="106">
        <v>33</v>
      </c>
      <c r="Q10" s="106">
        <v>24</v>
      </c>
      <c r="R10" s="107">
        <f t="shared" si="0"/>
        <v>2796</v>
      </c>
    </row>
    <row r="11" spans="1:18" ht="11.25">
      <c r="A11" s="105" t="s">
        <v>141</v>
      </c>
      <c r="B11" s="106">
        <v>508</v>
      </c>
      <c r="C11" s="106">
        <v>95</v>
      </c>
      <c r="D11" s="106">
        <v>120</v>
      </c>
      <c r="E11" s="106">
        <v>15</v>
      </c>
      <c r="F11" s="106">
        <v>0</v>
      </c>
      <c r="G11" s="106">
        <v>15</v>
      </c>
      <c r="H11" s="106">
        <v>14</v>
      </c>
      <c r="I11" s="106">
        <v>18</v>
      </c>
      <c r="J11" s="106">
        <v>668</v>
      </c>
      <c r="K11" s="106">
        <v>27</v>
      </c>
      <c r="L11" s="106">
        <v>43</v>
      </c>
      <c r="M11" s="106">
        <v>0</v>
      </c>
      <c r="N11" s="106">
        <v>0</v>
      </c>
      <c r="O11" s="106">
        <v>0</v>
      </c>
      <c r="P11" s="106">
        <v>33</v>
      </c>
      <c r="Q11" s="106">
        <v>0</v>
      </c>
      <c r="R11" s="107">
        <f t="shared" si="0"/>
        <v>1556</v>
      </c>
    </row>
    <row r="12" spans="1:18" ht="11.25">
      <c r="A12" s="105" t="s">
        <v>142</v>
      </c>
      <c r="B12" s="106">
        <v>121</v>
      </c>
      <c r="C12" s="106">
        <v>63</v>
      </c>
      <c r="D12" s="106">
        <v>0</v>
      </c>
      <c r="E12" s="106">
        <v>0</v>
      </c>
      <c r="F12" s="106">
        <v>0</v>
      </c>
      <c r="G12" s="106">
        <v>0</v>
      </c>
      <c r="H12" s="106">
        <v>0</v>
      </c>
      <c r="I12" s="106">
        <v>0</v>
      </c>
      <c r="J12" s="106">
        <v>130</v>
      </c>
      <c r="K12" s="106">
        <v>0</v>
      </c>
      <c r="L12" s="106">
        <v>0</v>
      </c>
      <c r="M12" s="106">
        <v>0</v>
      </c>
      <c r="N12" s="106">
        <v>0</v>
      </c>
      <c r="O12" s="106">
        <v>0</v>
      </c>
      <c r="P12" s="106">
        <v>0</v>
      </c>
      <c r="Q12" s="106">
        <v>0</v>
      </c>
      <c r="R12" s="107">
        <f t="shared" si="0"/>
        <v>314</v>
      </c>
    </row>
    <row r="13" spans="1:18" ht="11.25">
      <c r="A13" s="105" t="s">
        <v>143</v>
      </c>
      <c r="B13" s="106">
        <v>476</v>
      </c>
      <c r="C13" s="106">
        <v>27</v>
      </c>
      <c r="D13" s="106">
        <v>65</v>
      </c>
      <c r="E13" s="106">
        <v>24</v>
      </c>
      <c r="F13" s="106">
        <v>0</v>
      </c>
      <c r="G13" s="106">
        <v>9</v>
      </c>
      <c r="H13" s="106">
        <v>0</v>
      </c>
      <c r="I13" s="106">
        <v>16</v>
      </c>
      <c r="J13" s="106">
        <v>589</v>
      </c>
      <c r="K13" s="106">
        <v>0</v>
      </c>
      <c r="L13" s="106">
        <v>53</v>
      </c>
      <c r="M13" s="106">
        <v>0</v>
      </c>
      <c r="N13" s="106">
        <v>0</v>
      </c>
      <c r="O13" s="106">
        <v>0</v>
      </c>
      <c r="P13" s="106">
        <v>26</v>
      </c>
      <c r="Q13" s="106">
        <v>0</v>
      </c>
      <c r="R13" s="107">
        <f t="shared" si="0"/>
        <v>1285</v>
      </c>
    </row>
    <row r="14" spans="1:18" ht="11.25">
      <c r="A14" s="105" t="s">
        <v>144</v>
      </c>
      <c r="B14" s="106">
        <v>699</v>
      </c>
      <c r="C14" s="106">
        <v>49</v>
      </c>
      <c r="D14" s="106">
        <v>78</v>
      </c>
      <c r="E14" s="106">
        <v>40</v>
      </c>
      <c r="F14" s="106">
        <v>0</v>
      </c>
      <c r="G14" s="106">
        <v>15</v>
      </c>
      <c r="H14" s="106">
        <v>10</v>
      </c>
      <c r="I14" s="106">
        <v>22</v>
      </c>
      <c r="J14" s="106">
        <v>953</v>
      </c>
      <c r="K14" s="106">
        <v>0</v>
      </c>
      <c r="L14" s="106">
        <v>67</v>
      </c>
      <c r="M14" s="106">
        <v>0</v>
      </c>
      <c r="N14" s="106">
        <v>0</v>
      </c>
      <c r="O14" s="106">
        <v>0</v>
      </c>
      <c r="P14" s="106">
        <v>27</v>
      </c>
      <c r="Q14" s="106">
        <v>0</v>
      </c>
      <c r="R14" s="107">
        <f t="shared" si="0"/>
        <v>1960</v>
      </c>
    </row>
    <row r="15" spans="1:18" ht="11.25">
      <c r="A15" s="105" t="s">
        <v>145</v>
      </c>
      <c r="B15" s="106">
        <v>3685</v>
      </c>
      <c r="C15" s="106">
        <v>530</v>
      </c>
      <c r="D15" s="106">
        <v>2099</v>
      </c>
      <c r="E15" s="106">
        <v>344</v>
      </c>
      <c r="F15" s="106">
        <v>140</v>
      </c>
      <c r="G15" s="106">
        <v>116</v>
      </c>
      <c r="H15" s="106">
        <v>45</v>
      </c>
      <c r="I15" s="106">
        <v>246</v>
      </c>
      <c r="J15" s="106">
        <v>5609</v>
      </c>
      <c r="K15" s="106">
        <v>144</v>
      </c>
      <c r="L15" s="106">
        <v>524</v>
      </c>
      <c r="M15" s="106">
        <v>60</v>
      </c>
      <c r="N15" s="106">
        <v>370</v>
      </c>
      <c r="O15" s="106">
        <v>377</v>
      </c>
      <c r="P15" s="106">
        <v>142</v>
      </c>
      <c r="Q15" s="106">
        <v>29</v>
      </c>
      <c r="R15" s="107">
        <f t="shared" si="0"/>
        <v>14460</v>
      </c>
    </row>
    <row r="16" spans="1:18" ht="11.25">
      <c r="A16" s="105" t="s">
        <v>146</v>
      </c>
      <c r="B16" s="106">
        <v>957</v>
      </c>
      <c r="C16" s="106">
        <v>128</v>
      </c>
      <c r="D16" s="106">
        <v>86</v>
      </c>
      <c r="E16" s="106">
        <v>38</v>
      </c>
      <c r="F16" s="106">
        <v>87</v>
      </c>
      <c r="G16" s="106">
        <v>24</v>
      </c>
      <c r="H16" s="106">
        <v>12</v>
      </c>
      <c r="I16" s="106">
        <v>65</v>
      </c>
      <c r="J16" s="106">
        <v>1003</v>
      </c>
      <c r="K16" s="106">
        <v>51</v>
      </c>
      <c r="L16" s="106">
        <v>102</v>
      </c>
      <c r="M16" s="106">
        <v>43</v>
      </c>
      <c r="N16" s="106">
        <v>0</v>
      </c>
      <c r="O16" s="106">
        <v>0</v>
      </c>
      <c r="P16" s="106">
        <v>74</v>
      </c>
      <c r="Q16" s="106">
        <v>0</v>
      </c>
      <c r="R16" s="107">
        <f t="shared" si="0"/>
        <v>2670</v>
      </c>
    </row>
    <row r="17" spans="1:18" ht="11.25">
      <c r="A17" s="105" t="s">
        <v>147</v>
      </c>
      <c r="B17" s="106">
        <v>427</v>
      </c>
      <c r="C17" s="106">
        <v>52</v>
      </c>
      <c r="D17" s="106">
        <v>45</v>
      </c>
      <c r="E17" s="106">
        <v>26</v>
      </c>
      <c r="F17" s="106">
        <v>0</v>
      </c>
      <c r="G17" s="106">
        <v>12</v>
      </c>
      <c r="H17" s="106">
        <v>0</v>
      </c>
      <c r="I17" s="106">
        <v>0</v>
      </c>
      <c r="J17" s="106">
        <v>500</v>
      </c>
      <c r="K17" s="106">
        <v>0</v>
      </c>
      <c r="L17" s="106">
        <v>73</v>
      </c>
      <c r="M17" s="106">
        <v>0</v>
      </c>
      <c r="N17" s="106">
        <v>0</v>
      </c>
      <c r="O17" s="106">
        <v>0</v>
      </c>
      <c r="P17" s="106">
        <v>23</v>
      </c>
      <c r="Q17" s="106">
        <v>0</v>
      </c>
      <c r="R17" s="107">
        <f t="shared" si="0"/>
        <v>1158</v>
      </c>
    </row>
    <row r="18" spans="1:18" ht="11.25">
      <c r="A18" s="105" t="s">
        <v>148</v>
      </c>
      <c r="B18" s="106">
        <v>968</v>
      </c>
      <c r="C18" s="106">
        <v>134</v>
      </c>
      <c r="D18" s="106">
        <v>144</v>
      </c>
      <c r="E18" s="106">
        <v>85</v>
      </c>
      <c r="F18" s="106">
        <v>51</v>
      </c>
      <c r="G18" s="106">
        <v>21</v>
      </c>
      <c r="H18" s="106">
        <v>10</v>
      </c>
      <c r="I18" s="106">
        <v>49</v>
      </c>
      <c r="J18" s="106">
        <v>1452</v>
      </c>
      <c r="K18" s="106">
        <v>58</v>
      </c>
      <c r="L18" s="106">
        <v>103</v>
      </c>
      <c r="M18" s="106">
        <v>68</v>
      </c>
      <c r="N18" s="106">
        <v>0</v>
      </c>
      <c r="O18" s="106">
        <v>0</v>
      </c>
      <c r="P18" s="106">
        <v>60</v>
      </c>
      <c r="Q18" s="106">
        <v>0</v>
      </c>
      <c r="R18" s="107">
        <f t="shared" si="0"/>
        <v>3203</v>
      </c>
    </row>
    <row r="19" spans="1:18" ht="11.25">
      <c r="A19" s="105" t="s">
        <v>149</v>
      </c>
      <c r="B19" s="106">
        <v>1056</v>
      </c>
      <c r="C19" s="106">
        <v>178</v>
      </c>
      <c r="D19" s="106">
        <v>120</v>
      </c>
      <c r="E19" s="106">
        <v>39</v>
      </c>
      <c r="F19" s="106">
        <v>0</v>
      </c>
      <c r="G19" s="106">
        <v>20</v>
      </c>
      <c r="H19" s="106">
        <v>21</v>
      </c>
      <c r="I19" s="106">
        <v>66</v>
      </c>
      <c r="J19" s="106">
        <v>1104</v>
      </c>
      <c r="K19" s="106">
        <v>51</v>
      </c>
      <c r="L19" s="106">
        <v>63</v>
      </c>
      <c r="M19" s="106">
        <v>0</v>
      </c>
      <c r="N19" s="106">
        <v>51</v>
      </c>
      <c r="O19" s="106">
        <v>26</v>
      </c>
      <c r="P19" s="106">
        <v>33</v>
      </c>
      <c r="Q19" s="106">
        <v>0</v>
      </c>
      <c r="R19" s="107">
        <f t="shared" si="0"/>
        <v>2828</v>
      </c>
    </row>
    <row r="20" spans="1:18" ht="11.25">
      <c r="A20" s="105" t="s">
        <v>150</v>
      </c>
      <c r="B20" s="106">
        <v>1392</v>
      </c>
      <c r="C20" s="106">
        <v>167</v>
      </c>
      <c r="D20" s="106">
        <v>131</v>
      </c>
      <c r="E20" s="106">
        <v>134</v>
      </c>
      <c r="F20" s="106">
        <v>96</v>
      </c>
      <c r="G20" s="106">
        <v>17</v>
      </c>
      <c r="H20" s="106">
        <v>18</v>
      </c>
      <c r="I20" s="106">
        <v>101</v>
      </c>
      <c r="J20" s="106">
        <v>2674</v>
      </c>
      <c r="K20" s="106">
        <v>0</v>
      </c>
      <c r="L20" s="106">
        <v>260</v>
      </c>
      <c r="M20" s="106">
        <v>56</v>
      </c>
      <c r="N20" s="106">
        <v>73</v>
      </c>
      <c r="O20" s="106">
        <v>57</v>
      </c>
      <c r="P20" s="106">
        <v>72</v>
      </c>
      <c r="Q20" s="106">
        <v>0</v>
      </c>
      <c r="R20" s="107">
        <f t="shared" si="0"/>
        <v>5248</v>
      </c>
    </row>
    <row r="21" spans="1:18" ht="11.25">
      <c r="A21" s="105" t="s">
        <v>151</v>
      </c>
      <c r="B21" s="106">
        <v>1441</v>
      </c>
      <c r="C21" s="106">
        <v>132</v>
      </c>
      <c r="D21" s="106">
        <v>83</v>
      </c>
      <c r="E21" s="106">
        <v>70</v>
      </c>
      <c r="F21" s="106">
        <v>0</v>
      </c>
      <c r="G21" s="106">
        <v>20</v>
      </c>
      <c r="H21" s="106">
        <v>0</v>
      </c>
      <c r="I21" s="106">
        <v>61</v>
      </c>
      <c r="J21" s="106">
        <v>1229</v>
      </c>
      <c r="K21" s="106">
        <v>30</v>
      </c>
      <c r="L21" s="106">
        <v>132</v>
      </c>
      <c r="M21" s="106">
        <v>0</v>
      </c>
      <c r="N21" s="106">
        <v>0</v>
      </c>
      <c r="O21" s="106">
        <v>41</v>
      </c>
      <c r="P21" s="106">
        <v>54</v>
      </c>
      <c r="Q21" s="106">
        <v>0</v>
      </c>
      <c r="R21" s="107">
        <f t="shared" si="0"/>
        <v>3293</v>
      </c>
    </row>
    <row r="22" spans="1:18" ht="11.25">
      <c r="A22" s="105" t="s">
        <v>152</v>
      </c>
      <c r="B22" s="106">
        <v>707</v>
      </c>
      <c r="C22" s="106">
        <v>152</v>
      </c>
      <c r="D22" s="106">
        <v>64</v>
      </c>
      <c r="E22" s="106">
        <v>76</v>
      </c>
      <c r="F22" s="106">
        <v>0</v>
      </c>
      <c r="G22" s="106">
        <v>14</v>
      </c>
      <c r="H22" s="106">
        <v>6</v>
      </c>
      <c r="I22" s="106">
        <v>20</v>
      </c>
      <c r="J22" s="106">
        <v>1220</v>
      </c>
      <c r="K22" s="106">
        <v>29</v>
      </c>
      <c r="L22" s="106">
        <v>63</v>
      </c>
      <c r="M22" s="106">
        <v>0</v>
      </c>
      <c r="N22" s="106">
        <v>0</v>
      </c>
      <c r="O22" s="106">
        <v>0</v>
      </c>
      <c r="P22" s="106">
        <v>37</v>
      </c>
      <c r="Q22" s="106">
        <v>31</v>
      </c>
      <c r="R22" s="107">
        <f t="shared" si="0"/>
        <v>2419</v>
      </c>
    </row>
    <row r="23" spans="1:18" ht="11.25">
      <c r="A23" s="105" t="s">
        <v>153</v>
      </c>
      <c r="B23" s="106">
        <v>662</v>
      </c>
      <c r="C23" s="106">
        <v>136</v>
      </c>
      <c r="D23" s="106">
        <v>47</v>
      </c>
      <c r="E23" s="106">
        <v>31</v>
      </c>
      <c r="F23" s="106">
        <v>0</v>
      </c>
      <c r="G23" s="106">
        <v>15</v>
      </c>
      <c r="H23" s="106">
        <v>0</v>
      </c>
      <c r="I23" s="106">
        <v>0</v>
      </c>
      <c r="J23" s="106">
        <v>754</v>
      </c>
      <c r="K23" s="106">
        <v>26</v>
      </c>
      <c r="L23" s="106">
        <v>47</v>
      </c>
      <c r="M23" s="106">
        <v>0</v>
      </c>
      <c r="N23" s="106">
        <v>0</v>
      </c>
      <c r="O23" s="106">
        <v>0</v>
      </c>
      <c r="P23" s="106">
        <v>25</v>
      </c>
      <c r="Q23" s="106">
        <v>0</v>
      </c>
      <c r="R23" s="107">
        <f t="shared" si="0"/>
        <v>1743</v>
      </c>
    </row>
    <row r="24" spans="1:18" ht="11.25">
      <c r="A24" s="105" t="s">
        <v>154</v>
      </c>
      <c r="B24" s="106">
        <v>2332</v>
      </c>
      <c r="C24" s="106">
        <v>310</v>
      </c>
      <c r="D24" s="106">
        <v>597</v>
      </c>
      <c r="E24" s="106">
        <v>144</v>
      </c>
      <c r="F24" s="106">
        <v>30</v>
      </c>
      <c r="G24" s="106">
        <v>48</v>
      </c>
      <c r="H24" s="106">
        <v>19</v>
      </c>
      <c r="I24" s="106">
        <v>83</v>
      </c>
      <c r="J24" s="106">
        <v>2396</v>
      </c>
      <c r="K24" s="106">
        <v>38</v>
      </c>
      <c r="L24" s="106">
        <v>217</v>
      </c>
      <c r="M24" s="106">
        <v>56</v>
      </c>
      <c r="N24" s="106">
        <v>141</v>
      </c>
      <c r="O24" s="106">
        <v>36</v>
      </c>
      <c r="P24" s="106">
        <v>69</v>
      </c>
      <c r="Q24" s="106">
        <v>0</v>
      </c>
      <c r="R24" s="107">
        <f t="shared" si="0"/>
        <v>6516</v>
      </c>
    </row>
    <row r="25" spans="1:18" ht="11.25">
      <c r="A25" s="105" t="s">
        <v>155</v>
      </c>
      <c r="B25" s="106">
        <v>2863</v>
      </c>
      <c r="C25" s="106">
        <v>325</v>
      </c>
      <c r="D25" s="106">
        <v>779</v>
      </c>
      <c r="E25" s="106">
        <v>215</v>
      </c>
      <c r="F25" s="106">
        <v>30</v>
      </c>
      <c r="G25" s="106">
        <v>51</v>
      </c>
      <c r="H25" s="106">
        <v>15</v>
      </c>
      <c r="I25" s="106">
        <v>110</v>
      </c>
      <c r="J25" s="106">
        <v>2999</v>
      </c>
      <c r="K25" s="106">
        <v>82</v>
      </c>
      <c r="L25" s="106">
        <v>216</v>
      </c>
      <c r="M25" s="106">
        <v>68</v>
      </c>
      <c r="N25" s="106">
        <v>50</v>
      </c>
      <c r="O25" s="106">
        <v>0</v>
      </c>
      <c r="P25" s="106">
        <v>104</v>
      </c>
      <c r="Q25" s="106">
        <v>42</v>
      </c>
      <c r="R25" s="107">
        <f t="shared" si="0"/>
        <v>7949</v>
      </c>
    </row>
    <row r="26" spans="1:18" ht="11.25">
      <c r="A26" s="108" t="s">
        <v>156</v>
      </c>
      <c r="B26" s="107">
        <f>SUM(B4:B25)</f>
        <v>25123</v>
      </c>
      <c r="C26" s="107">
        <f aca="true" t="shared" si="1" ref="C26:Q26">SUM(C4:C25)</f>
        <v>3335</v>
      </c>
      <c r="D26" s="107">
        <f t="shared" si="1"/>
        <v>5037</v>
      </c>
      <c r="E26" s="107">
        <f t="shared" si="1"/>
        <v>1613</v>
      </c>
      <c r="F26" s="107">
        <f t="shared" si="1"/>
        <v>655</v>
      </c>
      <c r="G26" s="107">
        <f t="shared" si="1"/>
        <v>522</v>
      </c>
      <c r="H26" s="107">
        <f t="shared" si="1"/>
        <v>235</v>
      </c>
      <c r="I26" s="107">
        <f t="shared" si="1"/>
        <v>1087</v>
      </c>
      <c r="J26" s="107">
        <f t="shared" si="1"/>
        <v>30193</v>
      </c>
      <c r="K26" s="107">
        <f t="shared" si="1"/>
        <v>718</v>
      </c>
      <c r="L26" s="107">
        <f t="shared" si="1"/>
        <v>2581</v>
      </c>
      <c r="M26" s="107">
        <f t="shared" si="1"/>
        <v>461</v>
      </c>
      <c r="N26" s="107">
        <f t="shared" si="1"/>
        <v>735</v>
      </c>
      <c r="O26" s="107">
        <f t="shared" si="1"/>
        <v>608</v>
      </c>
      <c r="P26" s="107">
        <f t="shared" si="1"/>
        <v>1009</v>
      </c>
      <c r="Q26" s="107">
        <f t="shared" si="1"/>
        <v>126</v>
      </c>
      <c r="R26" s="107">
        <f t="shared" si="0"/>
        <v>74038</v>
      </c>
    </row>
    <row r="27" spans="1:18" ht="11.25">
      <c r="A27" s="105" t="s">
        <v>157</v>
      </c>
      <c r="B27" s="106">
        <v>143</v>
      </c>
      <c r="C27" s="106">
        <v>40</v>
      </c>
      <c r="D27" s="106">
        <v>68</v>
      </c>
      <c r="E27" s="106">
        <v>0</v>
      </c>
      <c r="F27" s="106">
        <v>0</v>
      </c>
      <c r="G27" s="106">
        <v>14</v>
      </c>
      <c r="H27" s="106">
        <v>6</v>
      </c>
      <c r="I27" s="106">
        <v>20</v>
      </c>
      <c r="J27" s="106">
        <v>284</v>
      </c>
      <c r="K27" s="106">
        <v>0</v>
      </c>
      <c r="L27" s="106">
        <v>20</v>
      </c>
      <c r="M27" s="106">
        <v>0</v>
      </c>
      <c r="N27" s="106">
        <v>0</v>
      </c>
      <c r="O27" s="106">
        <v>0</v>
      </c>
      <c r="P27" s="106">
        <v>21</v>
      </c>
      <c r="Q27" s="106">
        <v>0</v>
      </c>
      <c r="R27" s="107">
        <f t="shared" si="0"/>
        <v>616</v>
      </c>
    </row>
    <row r="28" spans="1:18" ht="11.25">
      <c r="A28" s="105" t="s">
        <v>158</v>
      </c>
      <c r="B28" s="106">
        <v>93</v>
      </c>
      <c r="C28" s="106">
        <v>41</v>
      </c>
      <c r="D28" s="106">
        <v>58</v>
      </c>
      <c r="E28" s="106">
        <v>0</v>
      </c>
      <c r="F28" s="106">
        <v>20</v>
      </c>
      <c r="G28" s="106">
        <v>0</v>
      </c>
      <c r="H28" s="106">
        <v>6</v>
      </c>
      <c r="I28" s="106">
        <v>19</v>
      </c>
      <c r="J28" s="106">
        <v>258</v>
      </c>
      <c r="K28" s="106">
        <v>0</v>
      </c>
      <c r="L28" s="106">
        <v>21</v>
      </c>
      <c r="M28" s="106">
        <v>0</v>
      </c>
      <c r="N28" s="106">
        <v>24</v>
      </c>
      <c r="O28" s="106">
        <v>0</v>
      </c>
      <c r="P28" s="106">
        <v>27</v>
      </c>
      <c r="Q28" s="106">
        <v>0</v>
      </c>
      <c r="R28" s="107">
        <f t="shared" si="0"/>
        <v>567</v>
      </c>
    </row>
    <row r="29" spans="1:18" ht="11.25">
      <c r="A29" s="108" t="s">
        <v>159</v>
      </c>
      <c r="B29" s="107">
        <f>SUM(B26:B28)</f>
        <v>25359</v>
      </c>
      <c r="C29" s="107">
        <f aca="true" t="shared" si="2" ref="C29:Q29">SUM(C26:C28)</f>
        <v>3416</v>
      </c>
      <c r="D29" s="107">
        <f t="shared" si="2"/>
        <v>5163</v>
      </c>
      <c r="E29" s="107">
        <f t="shared" si="2"/>
        <v>1613</v>
      </c>
      <c r="F29" s="107">
        <f t="shared" si="2"/>
        <v>675</v>
      </c>
      <c r="G29" s="107">
        <f t="shared" si="2"/>
        <v>536</v>
      </c>
      <c r="H29" s="107">
        <f t="shared" si="2"/>
        <v>247</v>
      </c>
      <c r="I29" s="107">
        <f t="shared" si="2"/>
        <v>1126</v>
      </c>
      <c r="J29" s="107">
        <f t="shared" si="2"/>
        <v>30735</v>
      </c>
      <c r="K29" s="107">
        <f t="shared" si="2"/>
        <v>718</v>
      </c>
      <c r="L29" s="107">
        <f t="shared" si="2"/>
        <v>2622</v>
      </c>
      <c r="M29" s="107">
        <f t="shared" si="2"/>
        <v>461</v>
      </c>
      <c r="N29" s="107">
        <f t="shared" si="2"/>
        <v>759</v>
      </c>
      <c r="O29" s="107">
        <f t="shared" si="2"/>
        <v>608</v>
      </c>
      <c r="P29" s="107">
        <f t="shared" si="2"/>
        <v>1057</v>
      </c>
      <c r="Q29" s="107">
        <f t="shared" si="2"/>
        <v>126</v>
      </c>
      <c r="R29" s="107">
        <f t="shared" si="0"/>
        <v>75221</v>
      </c>
    </row>
    <row r="32" ht="11.25">
      <c r="P32" s="110"/>
    </row>
  </sheetData>
  <sheetProtection/>
  <mergeCells count="1">
    <mergeCell ref="A1:R1"/>
  </mergeCells>
  <printOptions/>
  <pageMargins left="0.7" right="0.7" top="0.75" bottom="0.75" header="0.3" footer="0.3"/>
  <pageSetup horizontalDpi="600" verticalDpi="600" orientation="portrait" paperSize="9" scale="60" r:id="rId1"/>
</worksheet>
</file>

<file path=xl/worksheets/sheet76.xml><?xml version="1.0" encoding="utf-8"?>
<worksheet xmlns="http://schemas.openxmlformats.org/spreadsheetml/2006/main" xmlns:r="http://schemas.openxmlformats.org/officeDocument/2006/relationships">
  <dimension ref="A1:R32"/>
  <sheetViews>
    <sheetView showGridLines="0" zoomScalePageLayoutView="0" workbookViewId="0" topLeftCell="A1">
      <selection activeCell="A1" sqref="A1:R1"/>
    </sheetView>
  </sheetViews>
  <sheetFormatPr defaultColWidth="11.421875" defaultRowHeight="12.75"/>
  <cols>
    <col min="1" max="1" width="27.57421875" style="2" customWidth="1"/>
    <col min="2" max="18" width="10.421875" style="2" customWidth="1"/>
    <col min="19" max="16384" width="11.421875" style="2" customWidth="1"/>
  </cols>
  <sheetData>
    <row r="1" spans="1:18" ht="12.75" customHeight="1">
      <c r="A1" s="214" t="s">
        <v>324</v>
      </c>
      <c r="B1" s="214"/>
      <c r="C1" s="214"/>
      <c r="D1" s="214"/>
      <c r="E1" s="214"/>
      <c r="F1" s="214"/>
      <c r="G1" s="214"/>
      <c r="H1" s="214"/>
      <c r="I1" s="214"/>
      <c r="J1" s="214"/>
      <c r="K1" s="214"/>
      <c r="L1" s="214"/>
      <c r="M1" s="214"/>
      <c r="N1" s="214"/>
      <c r="O1" s="214"/>
      <c r="P1" s="214"/>
      <c r="Q1" s="214"/>
      <c r="R1" s="214"/>
    </row>
    <row r="2" spans="1:18" ht="12.75" customHeight="1">
      <c r="A2" s="34"/>
      <c r="B2" s="34"/>
      <c r="C2" s="34"/>
      <c r="D2" s="34"/>
      <c r="E2" s="34"/>
      <c r="F2" s="34"/>
      <c r="G2" s="34"/>
      <c r="H2" s="34"/>
      <c r="I2" s="34"/>
      <c r="J2" s="34"/>
      <c r="K2" s="34"/>
      <c r="L2" s="34"/>
      <c r="M2" s="34"/>
      <c r="N2" s="34"/>
      <c r="O2" s="34"/>
      <c r="P2" s="34"/>
      <c r="Q2" s="34"/>
      <c r="R2" s="101"/>
    </row>
    <row r="3" spans="1:18" ht="40.5" customHeight="1">
      <c r="A3" s="102"/>
      <c r="B3" s="103" t="s">
        <v>121</v>
      </c>
      <c r="C3" s="103" t="s">
        <v>122</v>
      </c>
      <c r="D3" s="103" t="s">
        <v>123</v>
      </c>
      <c r="E3" s="103" t="s">
        <v>124</v>
      </c>
      <c r="F3" s="103" t="s">
        <v>332</v>
      </c>
      <c r="G3" s="103" t="s">
        <v>126</v>
      </c>
      <c r="H3" s="103" t="s">
        <v>127</v>
      </c>
      <c r="I3" s="103" t="s">
        <v>128</v>
      </c>
      <c r="J3" s="103" t="s">
        <v>129</v>
      </c>
      <c r="K3" s="103" t="s">
        <v>130</v>
      </c>
      <c r="L3" s="103" t="s">
        <v>209</v>
      </c>
      <c r="M3" s="103" t="s">
        <v>216</v>
      </c>
      <c r="N3" s="103" t="s">
        <v>331</v>
      </c>
      <c r="O3" s="103" t="s">
        <v>210</v>
      </c>
      <c r="P3" s="103" t="s">
        <v>132</v>
      </c>
      <c r="Q3" s="103" t="s">
        <v>133</v>
      </c>
      <c r="R3" s="104" t="s">
        <v>0</v>
      </c>
    </row>
    <row r="4" spans="1:18" ht="11.25">
      <c r="A4" s="105" t="s">
        <v>134</v>
      </c>
      <c r="B4" s="106">
        <v>807</v>
      </c>
      <c r="C4" s="106">
        <v>95</v>
      </c>
      <c r="D4" s="106">
        <v>141</v>
      </c>
      <c r="E4" s="106">
        <v>28</v>
      </c>
      <c r="F4" s="106">
        <v>0</v>
      </c>
      <c r="G4" s="106">
        <v>45</v>
      </c>
      <c r="H4" s="106">
        <v>19</v>
      </c>
      <c r="I4" s="106">
        <v>48</v>
      </c>
      <c r="J4" s="106">
        <v>2677</v>
      </c>
      <c r="K4" s="106">
        <v>0</v>
      </c>
      <c r="L4" s="106">
        <v>253</v>
      </c>
      <c r="M4" s="106">
        <v>0</v>
      </c>
      <c r="N4" s="106">
        <v>0</v>
      </c>
      <c r="O4" s="106">
        <v>0</v>
      </c>
      <c r="P4" s="106">
        <v>121</v>
      </c>
      <c r="Q4" s="106">
        <v>0</v>
      </c>
      <c r="R4" s="107">
        <f>SUM(B4:Q4)</f>
        <v>4234</v>
      </c>
    </row>
    <row r="5" spans="1:18" ht="11.25">
      <c r="A5" s="105" t="s">
        <v>135</v>
      </c>
      <c r="B5" s="106">
        <v>1453</v>
      </c>
      <c r="C5" s="106">
        <v>169</v>
      </c>
      <c r="D5" s="106">
        <v>140</v>
      </c>
      <c r="E5" s="106">
        <v>109</v>
      </c>
      <c r="F5" s="106">
        <v>124</v>
      </c>
      <c r="G5" s="106">
        <v>51</v>
      </c>
      <c r="H5" s="106">
        <v>37</v>
      </c>
      <c r="I5" s="106">
        <v>40</v>
      </c>
      <c r="J5" s="106">
        <v>3978</v>
      </c>
      <c r="K5" s="106">
        <v>131</v>
      </c>
      <c r="L5" s="106">
        <v>285</v>
      </c>
      <c r="M5" s="106">
        <v>33</v>
      </c>
      <c r="N5" s="106">
        <v>179</v>
      </c>
      <c r="O5" s="106">
        <v>91</v>
      </c>
      <c r="P5" s="106">
        <v>128</v>
      </c>
      <c r="Q5" s="106">
        <v>0</v>
      </c>
      <c r="R5" s="107">
        <f aca="true" t="shared" si="0" ref="R5:R29">SUM(B5:Q5)</f>
        <v>6948</v>
      </c>
    </row>
    <row r="6" spans="1:18" ht="11.25">
      <c r="A6" s="105" t="s">
        <v>136</v>
      </c>
      <c r="B6" s="106">
        <v>651</v>
      </c>
      <c r="C6" s="106">
        <v>58</v>
      </c>
      <c r="D6" s="106">
        <v>28</v>
      </c>
      <c r="E6" s="106">
        <v>18</v>
      </c>
      <c r="F6" s="106">
        <v>25</v>
      </c>
      <c r="G6" s="106">
        <v>31</v>
      </c>
      <c r="H6" s="106">
        <v>21</v>
      </c>
      <c r="I6" s="106">
        <v>23</v>
      </c>
      <c r="J6" s="106">
        <v>1815</v>
      </c>
      <c r="K6" s="106">
        <v>91</v>
      </c>
      <c r="L6" s="106">
        <v>215</v>
      </c>
      <c r="M6" s="106">
        <v>0</v>
      </c>
      <c r="N6" s="106">
        <v>0</v>
      </c>
      <c r="O6" s="106">
        <v>0</v>
      </c>
      <c r="P6" s="106">
        <v>117</v>
      </c>
      <c r="Q6" s="106">
        <v>0</v>
      </c>
      <c r="R6" s="107">
        <f t="shared" si="0"/>
        <v>3093</v>
      </c>
    </row>
    <row r="7" spans="1:18" ht="11.25">
      <c r="A7" s="105" t="s">
        <v>137</v>
      </c>
      <c r="B7" s="106">
        <v>791</v>
      </c>
      <c r="C7" s="106">
        <v>53</v>
      </c>
      <c r="D7" s="106">
        <v>47</v>
      </c>
      <c r="E7" s="106">
        <v>40</v>
      </c>
      <c r="F7" s="106">
        <v>125</v>
      </c>
      <c r="G7" s="106">
        <v>23</v>
      </c>
      <c r="H7" s="106">
        <v>11</v>
      </c>
      <c r="I7" s="106">
        <v>24</v>
      </c>
      <c r="J7" s="106">
        <v>2119</v>
      </c>
      <c r="K7" s="106">
        <v>78</v>
      </c>
      <c r="L7" s="106">
        <v>211</v>
      </c>
      <c r="M7" s="106">
        <v>0</v>
      </c>
      <c r="N7" s="106">
        <v>0</v>
      </c>
      <c r="O7" s="106">
        <v>0</v>
      </c>
      <c r="P7" s="106">
        <v>100</v>
      </c>
      <c r="Q7" s="106">
        <v>0</v>
      </c>
      <c r="R7" s="107">
        <f t="shared" si="0"/>
        <v>3622</v>
      </c>
    </row>
    <row r="8" spans="1:18" ht="11.25">
      <c r="A8" s="105" t="s">
        <v>138</v>
      </c>
      <c r="B8" s="106">
        <v>688</v>
      </c>
      <c r="C8" s="106">
        <v>95</v>
      </c>
      <c r="D8" s="106">
        <v>43</v>
      </c>
      <c r="E8" s="106">
        <v>32</v>
      </c>
      <c r="F8" s="106">
        <v>0</v>
      </c>
      <c r="G8" s="106">
        <v>26</v>
      </c>
      <c r="H8" s="106">
        <v>0</v>
      </c>
      <c r="I8" s="106">
        <v>21</v>
      </c>
      <c r="J8" s="106">
        <v>2380</v>
      </c>
      <c r="K8" s="106">
        <v>0</v>
      </c>
      <c r="L8" s="106">
        <v>235</v>
      </c>
      <c r="M8" s="106">
        <v>0</v>
      </c>
      <c r="N8" s="106">
        <v>0</v>
      </c>
      <c r="O8" s="106">
        <v>0</v>
      </c>
      <c r="P8" s="106">
        <v>104</v>
      </c>
      <c r="Q8" s="106">
        <v>0</v>
      </c>
      <c r="R8" s="107">
        <f t="shared" si="0"/>
        <v>3624</v>
      </c>
    </row>
    <row r="9" spans="1:18" ht="11.25">
      <c r="A9" s="105" t="s">
        <v>139</v>
      </c>
      <c r="B9" s="106">
        <v>1378</v>
      </c>
      <c r="C9" s="106">
        <v>300</v>
      </c>
      <c r="D9" s="106">
        <v>104</v>
      </c>
      <c r="E9" s="106">
        <v>68</v>
      </c>
      <c r="F9" s="106">
        <v>219</v>
      </c>
      <c r="G9" s="106">
        <v>53</v>
      </c>
      <c r="H9" s="106">
        <v>23</v>
      </c>
      <c r="I9" s="106">
        <v>30</v>
      </c>
      <c r="J9" s="106">
        <v>3618</v>
      </c>
      <c r="K9" s="106">
        <v>94</v>
      </c>
      <c r="L9" s="106">
        <v>271</v>
      </c>
      <c r="M9" s="106">
        <v>0</v>
      </c>
      <c r="N9" s="106">
        <v>0</v>
      </c>
      <c r="O9" s="106">
        <v>124</v>
      </c>
      <c r="P9" s="106">
        <v>205</v>
      </c>
      <c r="Q9" s="106">
        <v>0</v>
      </c>
      <c r="R9" s="107">
        <f t="shared" si="0"/>
        <v>6487</v>
      </c>
    </row>
    <row r="10" spans="1:18" ht="11.25">
      <c r="A10" s="105" t="s">
        <v>140</v>
      </c>
      <c r="B10" s="106">
        <v>1061</v>
      </c>
      <c r="C10" s="106">
        <v>87</v>
      </c>
      <c r="D10" s="106">
        <v>76</v>
      </c>
      <c r="E10" s="106">
        <v>37</v>
      </c>
      <c r="F10" s="106">
        <v>32</v>
      </c>
      <c r="G10" s="106">
        <v>17</v>
      </c>
      <c r="H10" s="106">
        <v>42</v>
      </c>
      <c r="I10" s="106">
        <v>44</v>
      </c>
      <c r="J10" s="106">
        <v>3347</v>
      </c>
      <c r="K10" s="106">
        <v>106</v>
      </c>
      <c r="L10" s="106">
        <v>208</v>
      </c>
      <c r="M10" s="106">
        <v>77</v>
      </c>
      <c r="N10" s="106">
        <v>0</v>
      </c>
      <c r="O10" s="106">
        <v>0</v>
      </c>
      <c r="P10" s="106">
        <v>120</v>
      </c>
      <c r="Q10" s="106">
        <v>62</v>
      </c>
      <c r="R10" s="107">
        <f t="shared" si="0"/>
        <v>5316</v>
      </c>
    </row>
    <row r="11" spans="1:18" ht="11.25">
      <c r="A11" s="105" t="s">
        <v>141</v>
      </c>
      <c r="B11" s="106">
        <v>508</v>
      </c>
      <c r="C11" s="106">
        <v>95</v>
      </c>
      <c r="D11" s="106">
        <v>120</v>
      </c>
      <c r="E11" s="106">
        <v>15</v>
      </c>
      <c r="F11" s="106">
        <v>0</v>
      </c>
      <c r="G11" s="106">
        <v>21</v>
      </c>
      <c r="H11" s="106">
        <v>14</v>
      </c>
      <c r="I11" s="106">
        <v>18</v>
      </c>
      <c r="J11" s="106">
        <v>1945</v>
      </c>
      <c r="K11" s="106">
        <v>79</v>
      </c>
      <c r="L11" s="106">
        <v>125</v>
      </c>
      <c r="M11" s="106">
        <v>0</v>
      </c>
      <c r="N11" s="106">
        <v>0</v>
      </c>
      <c r="O11" s="106">
        <v>0</v>
      </c>
      <c r="P11" s="106">
        <v>93</v>
      </c>
      <c r="Q11" s="106">
        <v>0</v>
      </c>
      <c r="R11" s="107">
        <f t="shared" si="0"/>
        <v>3033</v>
      </c>
    </row>
    <row r="12" spans="1:18" ht="11.25">
      <c r="A12" s="105" t="s">
        <v>142</v>
      </c>
      <c r="B12" s="106">
        <v>121</v>
      </c>
      <c r="C12" s="106">
        <v>63</v>
      </c>
      <c r="D12" s="106">
        <v>0</v>
      </c>
      <c r="E12" s="106">
        <v>0</v>
      </c>
      <c r="F12" s="106">
        <v>0</v>
      </c>
      <c r="G12" s="106">
        <v>0</v>
      </c>
      <c r="H12" s="106">
        <v>0</v>
      </c>
      <c r="I12" s="106">
        <v>0</v>
      </c>
      <c r="J12" s="106">
        <v>363</v>
      </c>
      <c r="K12" s="106">
        <v>0</v>
      </c>
      <c r="L12" s="106">
        <v>0</v>
      </c>
      <c r="M12" s="106">
        <v>0</v>
      </c>
      <c r="N12" s="106">
        <v>0</v>
      </c>
      <c r="O12" s="106">
        <v>0</v>
      </c>
      <c r="P12" s="106">
        <v>0</v>
      </c>
      <c r="Q12" s="106">
        <v>0</v>
      </c>
      <c r="R12" s="107">
        <f t="shared" si="0"/>
        <v>547</v>
      </c>
    </row>
    <row r="13" spans="1:18" ht="11.25">
      <c r="A13" s="105" t="s">
        <v>143</v>
      </c>
      <c r="B13" s="106">
        <v>476</v>
      </c>
      <c r="C13" s="106">
        <v>27</v>
      </c>
      <c r="D13" s="106">
        <v>65</v>
      </c>
      <c r="E13" s="106">
        <v>24</v>
      </c>
      <c r="F13" s="106">
        <v>0</v>
      </c>
      <c r="G13" s="106">
        <v>24</v>
      </c>
      <c r="H13" s="106">
        <v>12</v>
      </c>
      <c r="I13" s="106">
        <v>16</v>
      </c>
      <c r="J13" s="106">
        <v>1716</v>
      </c>
      <c r="K13" s="106">
        <v>0</v>
      </c>
      <c r="L13" s="106">
        <v>165</v>
      </c>
      <c r="M13" s="106">
        <v>0</v>
      </c>
      <c r="N13" s="106">
        <v>0</v>
      </c>
      <c r="O13" s="106">
        <v>0</v>
      </c>
      <c r="P13" s="106">
        <v>98</v>
      </c>
      <c r="Q13" s="106">
        <v>0</v>
      </c>
      <c r="R13" s="107">
        <f t="shared" si="0"/>
        <v>2623</v>
      </c>
    </row>
    <row r="14" spans="1:18" ht="11.25">
      <c r="A14" s="105" t="s">
        <v>144</v>
      </c>
      <c r="B14" s="106">
        <v>699</v>
      </c>
      <c r="C14" s="106">
        <v>49</v>
      </c>
      <c r="D14" s="106">
        <v>78</v>
      </c>
      <c r="E14" s="106">
        <v>40</v>
      </c>
      <c r="F14" s="106">
        <v>0</v>
      </c>
      <c r="G14" s="106">
        <v>29</v>
      </c>
      <c r="H14" s="106">
        <v>18</v>
      </c>
      <c r="I14" s="106">
        <v>22</v>
      </c>
      <c r="J14" s="106">
        <v>2767</v>
      </c>
      <c r="K14" s="106">
        <v>0</v>
      </c>
      <c r="L14" s="106">
        <v>163</v>
      </c>
      <c r="M14" s="106">
        <v>0</v>
      </c>
      <c r="N14" s="106">
        <v>0</v>
      </c>
      <c r="O14" s="106">
        <v>0</v>
      </c>
      <c r="P14" s="106">
        <v>108</v>
      </c>
      <c r="Q14" s="106">
        <v>0</v>
      </c>
      <c r="R14" s="107">
        <f t="shared" si="0"/>
        <v>3973</v>
      </c>
    </row>
    <row r="15" spans="1:18" ht="11.25">
      <c r="A15" s="105" t="s">
        <v>145</v>
      </c>
      <c r="B15" s="106">
        <v>3685</v>
      </c>
      <c r="C15" s="106">
        <v>530</v>
      </c>
      <c r="D15" s="106">
        <v>2099</v>
      </c>
      <c r="E15" s="106">
        <v>344</v>
      </c>
      <c r="F15" s="106">
        <v>386</v>
      </c>
      <c r="G15" s="106">
        <v>197</v>
      </c>
      <c r="H15" s="106">
        <v>87</v>
      </c>
      <c r="I15" s="106">
        <v>246</v>
      </c>
      <c r="J15" s="106">
        <v>15919</v>
      </c>
      <c r="K15" s="106">
        <v>397</v>
      </c>
      <c r="L15" s="106">
        <v>1555</v>
      </c>
      <c r="M15" s="106">
        <v>60</v>
      </c>
      <c r="N15" s="106">
        <v>1181</v>
      </c>
      <c r="O15" s="106">
        <v>1001</v>
      </c>
      <c r="P15" s="106">
        <v>535</v>
      </c>
      <c r="Q15" s="106">
        <v>98</v>
      </c>
      <c r="R15" s="107">
        <f t="shared" si="0"/>
        <v>28320</v>
      </c>
    </row>
    <row r="16" spans="1:18" ht="11.25">
      <c r="A16" s="105" t="s">
        <v>146</v>
      </c>
      <c r="B16" s="106">
        <v>957</v>
      </c>
      <c r="C16" s="106">
        <v>128</v>
      </c>
      <c r="D16" s="106">
        <v>86</v>
      </c>
      <c r="E16" s="106">
        <v>38</v>
      </c>
      <c r="F16" s="106">
        <v>232</v>
      </c>
      <c r="G16" s="106">
        <v>44</v>
      </c>
      <c r="H16" s="106">
        <v>28</v>
      </c>
      <c r="I16" s="106">
        <v>65</v>
      </c>
      <c r="J16" s="106">
        <v>2963</v>
      </c>
      <c r="K16" s="106">
        <v>135</v>
      </c>
      <c r="L16" s="106">
        <v>272</v>
      </c>
      <c r="M16" s="106">
        <v>43</v>
      </c>
      <c r="N16" s="106">
        <v>0</v>
      </c>
      <c r="O16" s="106">
        <v>0</v>
      </c>
      <c r="P16" s="106">
        <v>263</v>
      </c>
      <c r="Q16" s="106">
        <v>0</v>
      </c>
      <c r="R16" s="107">
        <f t="shared" si="0"/>
        <v>5254</v>
      </c>
    </row>
    <row r="17" spans="1:18" ht="11.25">
      <c r="A17" s="105" t="s">
        <v>147</v>
      </c>
      <c r="B17" s="106">
        <v>427</v>
      </c>
      <c r="C17" s="106">
        <v>52</v>
      </c>
      <c r="D17" s="106">
        <v>45</v>
      </c>
      <c r="E17" s="106">
        <v>26</v>
      </c>
      <c r="F17" s="106">
        <v>0</v>
      </c>
      <c r="G17" s="106">
        <v>22</v>
      </c>
      <c r="H17" s="106">
        <v>10</v>
      </c>
      <c r="I17" s="106">
        <v>0</v>
      </c>
      <c r="J17" s="106">
        <v>1446</v>
      </c>
      <c r="K17" s="106">
        <v>0</v>
      </c>
      <c r="L17" s="106">
        <v>201</v>
      </c>
      <c r="M17" s="106">
        <v>0</v>
      </c>
      <c r="N17" s="106">
        <v>0</v>
      </c>
      <c r="O17" s="106">
        <v>0</v>
      </c>
      <c r="P17" s="106">
        <v>94</v>
      </c>
      <c r="Q17" s="106">
        <v>0</v>
      </c>
      <c r="R17" s="107">
        <f t="shared" si="0"/>
        <v>2323</v>
      </c>
    </row>
    <row r="18" spans="1:18" ht="11.25">
      <c r="A18" s="105" t="s">
        <v>148</v>
      </c>
      <c r="B18" s="106">
        <v>968</v>
      </c>
      <c r="C18" s="106">
        <v>134</v>
      </c>
      <c r="D18" s="106">
        <v>144</v>
      </c>
      <c r="E18" s="106">
        <v>85</v>
      </c>
      <c r="F18" s="106">
        <v>158</v>
      </c>
      <c r="G18" s="106">
        <v>35</v>
      </c>
      <c r="H18" s="106">
        <v>19</v>
      </c>
      <c r="I18" s="106">
        <v>49</v>
      </c>
      <c r="J18" s="106">
        <v>4156</v>
      </c>
      <c r="K18" s="106">
        <v>146</v>
      </c>
      <c r="L18" s="106">
        <v>256</v>
      </c>
      <c r="M18" s="106">
        <v>68</v>
      </c>
      <c r="N18" s="106">
        <v>0</v>
      </c>
      <c r="O18" s="106">
        <v>0</v>
      </c>
      <c r="P18" s="106">
        <v>230</v>
      </c>
      <c r="Q18" s="106">
        <v>0</v>
      </c>
      <c r="R18" s="107">
        <f t="shared" si="0"/>
        <v>6448</v>
      </c>
    </row>
    <row r="19" spans="1:18" ht="11.25">
      <c r="A19" s="105" t="s">
        <v>149</v>
      </c>
      <c r="B19" s="106">
        <v>1056</v>
      </c>
      <c r="C19" s="106">
        <v>178</v>
      </c>
      <c r="D19" s="106">
        <v>120</v>
      </c>
      <c r="E19" s="106">
        <v>39</v>
      </c>
      <c r="F19" s="106">
        <v>0</v>
      </c>
      <c r="G19" s="106">
        <v>37</v>
      </c>
      <c r="H19" s="106">
        <v>21</v>
      </c>
      <c r="I19" s="106">
        <v>66</v>
      </c>
      <c r="J19" s="106">
        <v>3199</v>
      </c>
      <c r="K19" s="106">
        <v>165</v>
      </c>
      <c r="L19" s="106">
        <v>190</v>
      </c>
      <c r="M19" s="106">
        <v>0</v>
      </c>
      <c r="N19" s="106">
        <v>157</v>
      </c>
      <c r="O19" s="106">
        <v>82</v>
      </c>
      <c r="P19" s="106">
        <v>128</v>
      </c>
      <c r="Q19" s="106">
        <v>0</v>
      </c>
      <c r="R19" s="107">
        <f t="shared" si="0"/>
        <v>5438</v>
      </c>
    </row>
    <row r="20" spans="1:18" ht="11.25">
      <c r="A20" s="105" t="s">
        <v>150</v>
      </c>
      <c r="B20" s="106">
        <v>1392</v>
      </c>
      <c r="C20" s="106">
        <v>167</v>
      </c>
      <c r="D20" s="106">
        <v>131</v>
      </c>
      <c r="E20" s="106">
        <v>134</v>
      </c>
      <c r="F20" s="106">
        <v>290</v>
      </c>
      <c r="G20" s="106">
        <v>44</v>
      </c>
      <c r="H20" s="106">
        <v>18</v>
      </c>
      <c r="I20" s="106">
        <v>101</v>
      </c>
      <c r="J20" s="106">
        <v>7293</v>
      </c>
      <c r="K20" s="106">
        <v>0</v>
      </c>
      <c r="L20" s="106">
        <v>766</v>
      </c>
      <c r="M20" s="106">
        <v>56</v>
      </c>
      <c r="N20" s="106">
        <v>216</v>
      </c>
      <c r="O20" s="106">
        <v>170</v>
      </c>
      <c r="P20" s="106">
        <v>273</v>
      </c>
      <c r="Q20" s="106">
        <v>0</v>
      </c>
      <c r="R20" s="107">
        <f t="shared" si="0"/>
        <v>11051</v>
      </c>
    </row>
    <row r="21" spans="1:18" ht="11.25">
      <c r="A21" s="105" t="s">
        <v>151</v>
      </c>
      <c r="B21" s="106">
        <v>1441</v>
      </c>
      <c r="C21" s="106">
        <v>132</v>
      </c>
      <c r="D21" s="106">
        <v>83</v>
      </c>
      <c r="E21" s="106">
        <v>70</v>
      </c>
      <c r="F21" s="106">
        <v>0</v>
      </c>
      <c r="G21" s="106">
        <v>38</v>
      </c>
      <c r="H21" s="106">
        <v>15</v>
      </c>
      <c r="I21" s="106">
        <v>61</v>
      </c>
      <c r="J21" s="106">
        <v>3531</v>
      </c>
      <c r="K21" s="106">
        <v>87</v>
      </c>
      <c r="L21" s="106">
        <v>341</v>
      </c>
      <c r="M21" s="106">
        <v>0</v>
      </c>
      <c r="N21" s="106">
        <v>0</v>
      </c>
      <c r="O21" s="106">
        <v>121</v>
      </c>
      <c r="P21" s="106">
        <v>210</v>
      </c>
      <c r="Q21" s="106">
        <v>0</v>
      </c>
      <c r="R21" s="107">
        <f t="shared" si="0"/>
        <v>6130</v>
      </c>
    </row>
    <row r="22" spans="1:18" ht="11.25">
      <c r="A22" s="105" t="s">
        <v>152</v>
      </c>
      <c r="B22" s="106">
        <v>707</v>
      </c>
      <c r="C22" s="106">
        <v>152</v>
      </c>
      <c r="D22" s="106">
        <v>64</v>
      </c>
      <c r="E22" s="106">
        <v>76</v>
      </c>
      <c r="F22" s="106">
        <v>0</v>
      </c>
      <c r="G22" s="106">
        <v>24</v>
      </c>
      <c r="H22" s="106">
        <v>17</v>
      </c>
      <c r="I22" s="106">
        <v>20</v>
      </c>
      <c r="J22" s="106">
        <v>3351</v>
      </c>
      <c r="K22" s="106">
        <v>82</v>
      </c>
      <c r="L22" s="106">
        <v>139</v>
      </c>
      <c r="M22" s="106">
        <v>0</v>
      </c>
      <c r="N22" s="106">
        <v>0</v>
      </c>
      <c r="O22" s="106">
        <v>0</v>
      </c>
      <c r="P22" s="106">
        <v>141</v>
      </c>
      <c r="Q22" s="106">
        <v>69</v>
      </c>
      <c r="R22" s="107">
        <f t="shared" si="0"/>
        <v>4842</v>
      </c>
    </row>
    <row r="23" spans="1:18" ht="11.25">
      <c r="A23" s="105" t="s">
        <v>153</v>
      </c>
      <c r="B23" s="106">
        <v>662</v>
      </c>
      <c r="C23" s="106">
        <v>136</v>
      </c>
      <c r="D23" s="106">
        <v>47</v>
      </c>
      <c r="E23" s="106">
        <v>31</v>
      </c>
      <c r="F23" s="106">
        <v>0</v>
      </c>
      <c r="G23" s="106">
        <v>27</v>
      </c>
      <c r="H23" s="106">
        <v>0</v>
      </c>
      <c r="I23" s="106">
        <v>0</v>
      </c>
      <c r="J23" s="106">
        <v>2240</v>
      </c>
      <c r="K23" s="106">
        <v>72</v>
      </c>
      <c r="L23" s="106">
        <v>101</v>
      </c>
      <c r="M23" s="106">
        <v>0</v>
      </c>
      <c r="N23" s="106">
        <v>0</v>
      </c>
      <c r="O23" s="106">
        <v>0</v>
      </c>
      <c r="P23" s="106">
        <v>96</v>
      </c>
      <c r="Q23" s="106">
        <v>0</v>
      </c>
      <c r="R23" s="107">
        <f t="shared" si="0"/>
        <v>3412</v>
      </c>
    </row>
    <row r="24" spans="1:18" ht="11.25">
      <c r="A24" s="105" t="s">
        <v>154</v>
      </c>
      <c r="B24" s="106">
        <v>2332</v>
      </c>
      <c r="C24" s="106">
        <v>310</v>
      </c>
      <c r="D24" s="106">
        <v>597</v>
      </c>
      <c r="E24" s="106">
        <v>144</v>
      </c>
      <c r="F24" s="106">
        <v>30</v>
      </c>
      <c r="G24" s="106">
        <v>96</v>
      </c>
      <c r="H24" s="106">
        <v>36</v>
      </c>
      <c r="I24" s="106">
        <v>83</v>
      </c>
      <c r="J24" s="106">
        <v>6944</v>
      </c>
      <c r="K24" s="106">
        <v>124</v>
      </c>
      <c r="L24" s="106">
        <v>604</v>
      </c>
      <c r="M24" s="106">
        <v>56</v>
      </c>
      <c r="N24" s="106">
        <v>404</v>
      </c>
      <c r="O24" s="106">
        <v>102</v>
      </c>
      <c r="P24" s="106">
        <v>255</v>
      </c>
      <c r="Q24" s="106">
        <v>0</v>
      </c>
      <c r="R24" s="107">
        <f t="shared" si="0"/>
        <v>12117</v>
      </c>
    </row>
    <row r="25" spans="1:18" ht="11.25">
      <c r="A25" s="105" t="s">
        <v>155</v>
      </c>
      <c r="B25" s="106">
        <v>2863</v>
      </c>
      <c r="C25" s="106">
        <v>325</v>
      </c>
      <c r="D25" s="106">
        <v>779</v>
      </c>
      <c r="E25" s="106">
        <v>215</v>
      </c>
      <c r="F25" s="106">
        <v>85</v>
      </c>
      <c r="G25" s="106">
        <v>96</v>
      </c>
      <c r="H25" s="106">
        <v>35</v>
      </c>
      <c r="I25" s="106">
        <v>110</v>
      </c>
      <c r="J25" s="106">
        <v>8807</v>
      </c>
      <c r="K25" s="106">
        <v>238</v>
      </c>
      <c r="L25" s="106">
        <v>626</v>
      </c>
      <c r="M25" s="106">
        <v>68</v>
      </c>
      <c r="N25" s="106">
        <v>162</v>
      </c>
      <c r="O25" s="106">
        <v>0</v>
      </c>
      <c r="P25" s="106">
        <v>395</v>
      </c>
      <c r="Q25" s="106">
        <v>125</v>
      </c>
      <c r="R25" s="107">
        <f t="shared" si="0"/>
        <v>14929</v>
      </c>
    </row>
    <row r="26" spans="1:18" ht="11.25">
      <c r="A26" s="108" t="s">
        <v>156</v>
      </c>
      <c r="B26" s="107">
        <f>SUM(B4:B25)</f>
        <v>25123</v>
      </c>
      <c r="C26" s="107">
        <f aca="true" t="shared" si="1" ref="C26:Q26">SUM(C4:C25)</f>
        <v>3335</v>
      </c>
      <c r="D26" s="107">
        <f t="shared" si="1"/>
        <v>5037</v>
      </c>
      <c r="E26" s="107">
        <f t="shared" si="1"/>
        <v>1613</v>
      </c>
      <c r="F26" s="107">
        <f t="shared" si="1"/>
        <v>1706</v>
      </c>
      <c r="G26" s="107">
        <f t="shared" si="1"/>
        <v>980</v>
      </c>
      <c r="H26" s="107">
        <f t="shared" si="1"/>
        <v>483</v>
      </c>
      <c r="I26" s="107">
        <f t="shared" si="1"/>
        <v>1087</v>
      </c>
      <c r="J26" s="107">
        <f t="shared" si="1"/>
        <v>86574</v>
      </c>
      <c r="K26" s="107">
        <f t="shared" si="1"/>
        <v>2025</v>
      </c>
      <c r="L26" s="107">
        <f t="shared" si="1"/>
        <v>7182</v>
      </c>
      <c r="M26" s="107">
        <f t="shared" si="1"/>
        <v>461</v>
      </c>
      <c r="N26" s="107">
        <f t="shared" si="1"/>
        <v>2299</v>
      </c>
      <c r="O26" s="107">
        <f t="shared" si="1"/>
        <v>1691</v>
      </c>
      <c r="P26" s="107">
        <f t="shared" si="1"/>
        <v>3814</v>
      </c>
      <c r="Q26" s="107">
        <f t="shared" si="1"/>
        <v>354</v>
      </c>
      <c r="R26" s="107">
        <f t="shared" si="0"/>
        <v>143764</v>
      </c>
    </row>
    <row r="27" spans="1:18" ht="11.25">
      <c r="A27" s="105" t="s">
        <v>157</v>
      </c>
      <c r="B27" s="106">
        <v>143</v>
      </c>
      <c r="C27" s="106">
        <v>40</v>
      </c>
      <c r="D27" s="106">
        <v>68</v>
      </c>
      <c r="E27" s="106">
        <v>0</v>
      </c>
      <c r="F27" s="106">
        <v>0</v>
      </c>
      <c r="G27" s="106">
        <v>26</v>
      </c>
      <c r="H27" s="106">
        <v>13</v>
      </c>
      <c r="I27" s="106">
        <v>20</v>
      </c>
      <c r="J27" s="106">
        <v>796</v>
      </c>
      <c r="K27" s="106">
        <v>0</v>
      </c>
      <c r="L27" s="106">
        <v>62</v>
      </c>
      <c r="M27" s="106">
        <v>0</v>
      </c>
      <c r="N27" s="106">
        <v>0</v>
      </c>
      <c r="O27" s="106">
        <v>0</v>
      </c>
      <c r="P27" s="106">
        <v>90</v>
      </c>
      <c r="Q27" s="106">
        <v>0</v>
      </c>
      <c r="R27" s="107">
        <f t="shared" si="0"/>
        <v>1258</v>
      </c>
    </row>
    <row r="28" spans="1:18" ht="11.25">
      <c r="A28" s="105" t="s">
        <v>158</v>
      </c>
      <c r="B28" s="106">
        <v>93</v>
      </c>
      <c r="C28" s="106">
        <v>41</v>
      </c>
      <c r="D28" s="106">
        <v>58</v>
      </c>
      <c r="E28" s="106">
        <v>0</v>
      </c>
      <c r="F28" s="106">
        <v>20</v>
      </c>
      <c r="G28" s="106">
        <v>12</v>
      </c>
      <c r="H28" s="106">
        <v>6</v>
      </c>
      <c r="I28" s="106">
        <v>19</v>
      </c>
      <c r="J28" s="106">
        <v>745</v>
      </c>
      <c r="K28" s="106">
        <v>0</v>
      </c>
      <c r="L28" s="106">
        <v>63</v>
      </c>
      <c r="M28" s="106">
        <v>0</v>
      </c>
      <c r="N28" s="106">
        <v>24</v>
      </c>
      <c r="O28" s="106">
        <v>0</v>
      </c>
      <c r="P28" s="106">
        <v>91</v>
      </c>
      <c r="Q28" s="106">
        <v>0</v>
      </c>
      <c r="R28" s="107">
        <f t="shared" si="0"/>
        <v>1172</v>
      </c>
    </row>
    <row r="29" spans="1:18" ht="11.25">
      <c r="A29" s="108" t="s">
        <v>159</v>
      </c>
      <c r="B29" s="107">
        <f>SUM(B26:B28)</f>
        <v>25359</v>
      </c>
      <c r="C29" s="107">
        <f aca="true" t="shared" si="2" ref="C29:Q29">SUM(C26:C28)</f>
        <v>3416</v>
      </c>
      <c r="D29" s="107">
        <f t="shared" si="2"/>
        <v>5163</v>
      </c>
      <c r="E29" s="107">
        <f t="shared" si="2"/>
        <v>1613</v>
      </c>
      <c r="F29" s="107">
        <f t="shared" si="2"/>
        <v>1726</v>
      </c>
      <c r="G29" s="107">
        <f t="shared" si="2"/>
        <v>1018</v>
      </c>
      <c r="H29" s="107">
        <f t="shared" si="2"/>
        <v>502</v>
      </c>
      <c r="I29" s="107">
        <f t="shared" si="2"/>
        <v>1126</v>
      </c>
      <c r="J29" s="107">
        <f t="shared" si="2"/>
        <v>88115</v>
      </c>
      <c r="K29" s="107">
        <f t="shared" si="2"/>
        <v>2025</v>
      </c>
      <c r="L29" s="107">
        <f t="shared" si="2"/>
        <v>7307</v>
      </c>
      <c r="M29" s="107">
        <f t="shared" si="2"/>
        <v>461</v>
      </c>
      <c r="N29" s="107">
        <f t="shared" si="2"/>
        <v>2323</v>
      </c>
      <c r="O29" s="107">
        <f t="shared" si="2"/>
        <v>1691</v>
      </c>
      <c r="P29" s="107">
        <f t="shared" si="2"/>
        <v>3995</v>
      </c>
      <c r="Q29" s="107">
        <f t="shared" si="2"/>
        <v>354</v>
      </c>
      <c r="R29" s="107">
        <f t="shared" si="0"/>
        <v>146194</v>
      </c>
    </row>
    <row r="32" ht="11.25">
      <c r="P32" s="110"/>
    </row>
  </sheetData>
  <sheetProtection/>
  <mergeCells count="1">
    <mergeCell ref="A1:R1"/>
  </mergeCells>
  <printOptions/>
  <pageMargins left="0.7" right="0.7" top="0.75" bottom="0.75" header="0.3" footer="0.3"/>
  <pageSetup horizontalDpi="600" verticalDpi="600" orientation="portrait" paperSize="9" scale="60" r:id="rId1"/>
</worksheet>
</file>

<file path=xl/worksheets/sheet77.xml><?xml version="1.0" encoding="utf-8"?>
<worksheet xmlns="http://schemas.openxmlformats.org/spreadsheetml/2006/main" xmlns:r="http://schemas.openxmlformats.org/officeDocument/2006/relationships">
  <dimension ref="A1:R32"/>
  <sheetViews>
    <sheetView showGridLines="0" zoomScalePageLayoutView="0" workbookViewId="0" topLeftCell="A1">
      <selection activeCell="A1" sqref="A1:R1"/>
    </sheetView>
  </sheetViews>
  <sheetFormatPr defaultColWidth="11.421875" defaultRowHeight="12.75"/>
  <cols>
    <col min="1" max="1" width="26.00390625" style="2" customWidth="1"/>
    <col min="2" max="18" width="10.421875" style="2" customWidth="1"/>
    <col min="19" max="16384" width="11.421875" style="2" customWidth="1"/>
  </cols>
  <sheetData>
    <row r="1" spans="1:18" ht="12.75" customHeight="1">
      <c r="A1" s="214" t="s">
        <v>237</v>
      </c>
      <c r="B1" s="214"/>
      <c r="C1" s="214"/>
      <c r="D1" s="214"/>
      <c r="E1" s="214"/>
      <c r="F1" s="214"/>
      <c r="G1" s="214"/>
      <c r="H1" s="214"/>
      <c r="I1" s="214"/>
      <c r="J1" s="214"/>
      <c r="K1" s="214"/>
      <c r="L1" s="214"/>
      <c r="M1" s="214"/>
      <c r="N1" s="214"/>
      <c r="O1" s="214"/>
      <c r="P1" s="214"/>
      <c r="Q1" s="214"/>
      <c r="R1" s="214"/>
    </row>
    <row r="2" spans="1:18" ht="12.75" customHeight="1">
      <c r="A2" s="34"/>
      <c r="B2" s="34"/>
      <c r="C2" s="34"/>
      <c r="D2" s="34"/>
      <c r="E2" s="34"/>
      <c r="F2" s="34"/>
      <c r="G2" s="34"/>
      <c r="H2" s="34"/>
      <c r="I2" s="34"/>
      <c r="J2" s="34"/>
      <c r="K2" s="34"/>
      <c r="L2" s="34"/>
      <c r="M2" s="34"/>
      <c r="N2" s="34"/>
      <c r="O2" s="34"/>
      <c r="P2" s="34"/>
      <c r="Q2" s="34"/>
      <c r="R2" s="101"/>
    </row>
    <row r="3" spans="1:18" ht="33.75">
      <c r="A3" s="102"/>
      <c r="B3" s="103" t="s">
        <v>121</v>
      </c>
      <c r="C3" s="103" t="s">
        <v>122</v>
      </c>
      <c r="D3" s="103" t="s">
        <v>123</v>
      </c>
      <c r="E3" s="103" t="s">
        <v>124</v>
      </c>
      <c r="F3" s="103" t="s">
        <v>332</v>
      </c>
      <c r="G3" s="103" t="s">
        <v>126</v>
      </c>
      <c r="H3" s="103" t="s">
        <v>127</v>
      </c>
      <c r="I3" s="103" t="s">
        <v>128</v>
      </c>
      <c r="J3" s="103" t="s">
        <v>129</v>
      </c>
      <c r="K3" s="103" t="s">
        <v>130</v>
      </c>
      <c r="L3" s="103" t="s">
        <v>209</v>
      </c>
      <c r="M3" s="103" t="s">
        <v>216</v>
      </c>
      <c r="N3" s="103" t="s">
        <v>331</v>
      </c>
      <c r="O3" s="103" t="s">
        <v>210</v>
      </c>
      <c r="P3" s="103" t="s">
        <v>132</v>
      </c>
      <c r="Q3" s="103" t="s">
        <v>133</v>
      </c>
      <c r="R3" s="104" t="s">
        <v>0</v>
      </c>
    </row>
    <row r="4" spans="1:18" ht="11.25">
      <c r="A4" s="105" t="s">
        <v>134</v>
      </c>
      <c r="B4" s="106">
        <v>719</v>
      </c>
      <c r="C4" s="106">
        <v>88</v>
      </c>
      <c r="D4" s="106">
        <v>116</v>
      </c>
      <c r="E4" s="106">
        <v>31</v>
      </c>
      <c r="F4" s="106">
        <v>0</v>
      </c>
      <c r="G4" s="106">
        <v>20</v>
      </c>
      <c r="H4" s="106">
        <v>11</v>
      </c>
      <c r="I4" s="106">
        <v>45</v>
      </c>
      <c r="J4" s="106">
        <v>774</v>
      </c>
      <c r="K4" s="106">
        <v>0</v>
      </c>
      <c r="L4" s="106">
        <v>55</v>
      </c>
      <c r="M4" s="106">
        <v>0</v>
      </c>
      <c r="N4" s="106">
        <v>0</v>
      </c>
      <c r="O4" s="106">
        <v>0</v>
      </c>
      <c r="P4" s="106">
        <v>29</v>
      </c>
      <c r="Q4" s="106">
        <v>0</v>
      </c>
      <c r="R4" s="107">
        <f>SUM(B4:Q4)</f>
        <v>1888</v>
      </c>
    </row>
    <row r="5" spans="1:18" ht="11.25">
      <c r="A5" s="105" t="s">
        <v>135</v>
      </c>
      <c r="B5" s="106">
        <v>1288</v>
      </c>
      <c r="C5" s="106">
        <v>163</v>
      </c>
      <c r="D5" s="106">
        <v>132</v>
      </c>
      <c r="E5" s="106">
        <v>94</v>
      </c>
      <c r="F5" s="106">
        <v>34</v>
      </c>
      <c r="G5" s="106">
        <v>26</v>
      </c>
      <c r="H5" s="106">
        <v>16</v>
      </c>
      <c r="I5" s="106">
        <v>39</v>
      </c>
      <c r="J5" s="106">
        <v>1249</v>
      </c>
      <c r="K5" s="106">
        <v>39</v>
      </c>
      <c r="L5" s="106">
        <v>43</v>
      </c>
      <c r="M5" s="106">
        <v>32</v>
      </c>
      <c r="N5" s="106">
        <v>61</v>
      </c>
      <c r="O5" s="106">
        <v>26</v>
      </c>
      <c r="P5" s="106">
        <v>26</v>
      </c>
      <c r="Q5" s="106">
        <v>0</v>
      </c>
      <c r="R5" s="107">
        <f aca="true" t="shared" si="0" ref="R5:R29">SUM(B5:Q5)</f>
        <v>3268</v>
      </c>
    </row>
    <row r="6" spans="1:18" ht="11.25">
      <c r="A6" s="105" t="s">
        <v>136</v>
      </c>
      <c r="B6" s="106">
        <v>492</v>
      </c>
      <c r="C6" s="106">
        <v>43</v>
      </c>
      <c r="D6" s="106">
        <v>27</v>
      </c>
      <c r="E6" s="106">
        <v>22</v>
      </c>
      <c r="F6" s="106">
        <v>0</v>
      </c>
      <c r="G6" s="106">
        <v>9</v>
      </c>
      <c r="H6" s="106">
        <v>0</v>
      </c>
      <c r="I6" s="106">
        <v>40</v>
      </c>
      <c r="J6" s="106">
        <v>582</v>
      </c>
      <c r="K6" s="106">
        <v>29</v>
      </c>
      <c r="L6" s="106">
        <v>56</v>
      </c>
      <c r="M6" s="106">
        <v>0</v>
      </c>
      <c r="N6" s="106">
        <v>0</v>
      </c>
      <c r="O6" s="106">
        <v>0</v>
      </c>
      <c r="P6" s="106">
        <v>28</v>
      </c>
      <c r="Q6" s="106">
        <v>0</v>
      </c>
      <c r="R6" s="107">
        <f t="shared" si="0"/>
        <v>1328</v>
      </c>
    </row>
    <row r="7" spans="1:18" ht="11.25">
      <c r="A7" s="105" t="s">
        <v>137</v>
      </c>
      <c r="B7" s="106">
        <v>702</v>
      </c>
      <c r="C7" s="106">
        <v>41</v>
      </c>
      <c r="D7" s="106">
        <v>48</v>
      </c>
      <c r="E7" s="106">
        <v>34</v>
      </c>
      <c r="F7" s="106">
        <v>38</v>
      </c>
      <c r="G7" s="106">
        <v>10</v>
      </c>
      <c r="H7" s="106">
        <v>0</v>
      </c>
      <c r="I7" s="106">
        <v>23</v>
      </c>
      <c r="J7" s="106">
        <v>680</v>
      </c>
      <c r="K7" s="106">
        <v>23</v>
      </c>
      <c r="L7" s="106">
        <v>42</v>
      </c>
      <c r="M7" s="106">
        <v>0</v>
      </c>
      <c r="N7" s="106">
        <v>0</v>
      </c>
      <c r="O7" s="106">
        <v>0</v>
      </c>
      <c r="P7" s="106">
        <v>23</v>
      </c>
      <c r="Q7" s="106">
        <v>0</v>
      </c>
      <c r="R7" s="107">
        <f t="shared" si="0"/>
        <v>1664</v>
      </c>
    </row>
    <row r="8" spans="1:18" ht="11.25">
      <c r="A8" s="105" t="s">
        <v>138</v>
      </c>
      <c r="B8" s="106">
        <v>584</v>
      </c>
      <c r="C8" s="106">
        <v>89</v>
      </c>
      <c r="D8" s="106">
        <v>47</v>
      </c>
      <c r="E8" s="106">
        <v>34</v>
      </c>
      <c r="F8" s="106">
        <v>0</v>
      </c>
      <c r="G8" s="106">
        <v>13</v>
      </c>
      <c r="H8" s="106">
        <v>0</v>
      </c>
      <c r="I8" s="106">
        <v>21</v>
      </c>
      <c r="J8" s="106">
        <v>707</v>
      </c>
      <c r="K8" s="106">
        <v>0</v>
      </c>
      <c r="L8" s="106">
        <v>60</v>
      </c>
      <c r="M8" s="106">
        <v>0</v>
      </c>
      <c r="N8" s="106">
        <v>0</v>
      </c>
      <c r="O8" s="106">
        <v>0</v>
      </c>
      <c r="P8" s="106">
        <v>24</v>
      </c>
      <c r="Q8" s="106">
        <v>0</v>
      </c>
      <c r="R8" s="107">
        <f t="shared" si="0"/>
        <v>1579</v>
      </c>
    </row>
    <row r="9" spans="1:18" ht="11.25">
      <c r="A9" s="105" t="s">
        <v>139</v>
      </c>
      <c r="B9" s="106">
        <v>1301</v>
      </c>
      <c r="C9" s="106">
        <v>313</v>
      </c>
      <c r="D9" s="106">
        <v>92</v>
      </c>
      <c r="E9" s="106">
        <v>54</v>
      </c>
      <c r="F9" s="106">
        <v>60</v>
      </c>
      <c r="G9" s="106">
        <v>25</v>
      </c>
      <c r="H9" s="106">
        <v>23</v>
      </c>
      <c r="I9" s="106">
        <v>30</v>
      </c>
      <c r="J9" s="106">
        <v>1027</v>
      </c>
      <c r="K9" s="106">
        <v>28</v>
      </c>
      <c r="L9" s="106">
        <v>90</v>
      </c>
      <c r="M9" s="106">
        <v>0</v>
      </c>
      <c r="N9" s="106">
        <v>0</v>
      </c>
      <c r="O9" s="106">
        <v>37</v>
      </c>
      <c r="P9" s="106">
        <v>51</v>
      </c>
      <c r="Q9" s="106">
        <v>0</v>
      </c>
      <c r="R9" s="107">
        <f t="shared" si="0"/>
        <v>3131</v>
      </c>
    </row>
    <row r="10" spans="1:18" ht="11.25">
      <c r="A10" s="105" t="s">
        <v>140</v>
      </c>
      <c r="B10" s="106">
        <v>853</v>
      </c>
      <c r="C10" s="106">
        <v>69</v>
      </c>
      <c r="D10" s="106">
        <v>74</v>
      </c>
      <c r="E10" s="106">
        <v>33</v>
      </c>
      <c r="F10" s="106">
        <v>0</v>
      </c>
      <c r="G10" s="106">
        <v>12</v>
      </c>
      <c r="H10" s="106">
        <v>26</v>
      </c>
      <c r="I10" s="106">
        <v>41</v>
      </c>
      <c r="J10" s="106">
        <v>970</v>
      </c>
      <c r="K10" s="106">
        <v>30</v>
      </c>
      <c r="L10" s="106">
        <v>58</v>
      </c>
      <c r="M10" s="106">
        <v>44</v>
      </c>
      <c r="N10" s="106">
        <v>0</v>
      </c>
      <c r="O10" s="106">
        <v>0</v>
      </c>
      <c r="P10" s="106">
        <v>25</v>
      </c>
      <c r="Q10" s="106">
        <v>21</v>
      </c>
      <c r="R10" s="107">
        <f t="shared" si="0"/>
        <v>2256</v>
      </c>
    </row>
    <row r="11" spans="1:18" ht="11.25">
      <c r="A11" s="105" t="s">
        <v>141</v>
      </c>
      <c r="B11" s="106">
        <v>442</v>
      </c>
      <c r="C11" s="106">
        <v>68</v>
      </c>
      <c r="D11" s="106">
        <v>109</v>
      </c>
      <c r="E11" s="106">
        <v>9</v>
      </c>
      <c r="F11" s="106">
        <v>0</v>
      </c>
      <c r="G11" s="106">
        <v>11</v>
      </c>
      <c r="H11" s="106">
        <v>9</v>
      </c>
      <c r="I11" s="106">
        <v>20</v>
      </c>
      <c r="J11" s="106">
        <v>486</v>
      </c>
      <c r="K11" s="106">
        <v>23</v>
      </c>
      <c r="L11" s="106">
        <v>31</v>
      </c>
      <c r="M11" s="106">
        <v>0</v>
      </c>
      <c r="N11" s="106">
        <v>0</v>
      </c>
      <c r="O11" s="106">
        <v>0</v>
      </c>
      <c r="P11" s="106">
        <v>26</v>
      </c>
      <c r="Q11" s="106">
        <v>0</v>
      </c>
      <c r="R11" s="107">
        <f t="shared" si="0"/>
        <v>1234</v>
      </c>
    </row>
    <row r="12" spans="1:18" ht="11.25">
      <c r="A12" s="105" t="s">
        <v>142</v>
      </c>
      <c r="B12" s="106">
        <v>89</v>
      </c>
      <c r="C12" s="106">
        <v>45</v>
      </c>
      <c r="D12" s="106">
        <v>0</v>
      </c>
      <c r="E12" s="106">
        <v>0</v>
      </c>
      <c r="F12" s="106">
        <v>0</v>
      </c>
      <c r="G12" s="106">
        <v>0</v>
      </c>
      <c r="H12" s="106">
        <v>0</v>
      </c>
      <c r="I12" s="106">
        <v>0</v>
      </c>
      <c r="J12" s="106">
        <v>92</v>
      </c>
      <c r="K12" s="106">
        <v>0</v>
      </c>
      <c r="L12" s="106">
        <v>0</v>
      </c>
      <c r="M12" s="106">
        <v>0</v>
      </c>
      <c r="N12" s="106">
        <v>0</v>
      </c>
      <c r="O12" s="106">
        <v>0</v>
      </c>
      <c r="P12" s="106" t="s">
        <v>118</v>
      </c>
      <c r="Q12" s="106">
        <v>0</v>
      </c>
      <c r="R12" s="107">
        <f t="shared" si="0"/>
        <v>226</v>
      </c>
    </row>
    <row r="13" spans="1:18" ht="11.25">
      <c r="A13" s="105" t="s">
        <v>143</v>
      </c>
      <c r="B13" s="106">
        <v>397</v>
      </c>
      <c r="C13" s="106">
        <v>24</v>
      </c>
      <c r="D13" s="106">
        <v>57</v>
      </c>
      <c r="E13" s="106">
        <v>23</v>
      </c>
      <c r="F13" s="106">
        <v>0</v>
      </c>
      <c r="G13" s="106">
        <v>10</v>
      </c>
      <c r="H13" s="106">
        <v>7</v>
      </c>
      <c r="I13" s="106">
        <v>16</v>
      </c>
      <c r="J13" s="106">
        <v>569</v>
      </c>
      <c r="K13" s="106">
        <v>0</v>
      </c>
      <c r="L13" s="106">
        <v>41</v>
      </c>
      <c r="M13" s="106">
        <v>0</v>
      </c>
      <c r="N13" s="106">
        <v>0</v>
      </c>
      <c r="O13" s="106">
        <v>0</v>
      </c>
      <c r="P13" s="106">
        <v>20</v>
      </c>
      <c r="Q13" s="106">
        <v>0</v>
      </c>
      <c r="R13" s="107">
        <f t="shared" si="0"/>
        <v>1164</v>
      </c>
    </row>
    <row r="14" spans="1:18" ht="11.25">
      <c r="A14" s="105" t="s">
        <v>144</v>
      </c>
      <c r="B14" s="106">
        <v>547</v>
      </c>
      <c r="C14" s="106">
        <v>37</v>
      </c>
      <c r="D14" s="106">
        <v>72</v>
      </c>
      <c r="E14" s="106">
        <v>38</v>
      </c>
      <c r="F14" s="106">
        <v>0</v>
      </c>
      <c r="G14" s="106">
        <v>13</v>
      </c>
      <c r="H14" s="106">
        <v>7</v>
      </c>
      <c r="I14" s="106">
        <v>19</v>
      </c>
      <c r="J14" s="106">
        <v>788</v>
      </c>
      <c r="K14" s="106">
        <v>0</v>
      </c>
      <c r="L14" s="106">
        <v>36</v>
      </c>
      <c r="M14" s="106">
        <v>0</v>
      </c>
      <c r="N14" s="106">
        <v>0</v>
      </c>
      <c r="O14" s="106">
        <v>0</v>
      </c>
      <c r="P14" s="106">
        <v>21</v>
      </c>
      <c r="Q14" s="106">
        <v>0</v>
      </c>
      <c r="R14" s="107">
        <f t="shared" si="0"/>
        <v>1578</v>
      </c>
    </row>
    <row r="15" spans="1:18" ht="11.25">
      <c r="A15" s="105" t="s">
        <v>145</v>
      </c>
      <c r="B15" s="106">
        <v>3152</v>
      </c>
      <c r="C15" s="106">
        <v>465</v>
      </c>
      <c r="D15" s="106">
        <v>1789</v>
      </c>
      <c r="E15" s="106">
        <v>326</v>
      </c>
      <c r="F15" s="106">
        <v>99</v>
      </c>
      <c r="G15" s="106">
        <v>85</v>
      </c>
      <c r="H15" s="106">
        <v>48</v>
      </c>
      <c r="I15" s="106">
        <v>232</v>
      </c>
      <c r="J15" s="106">
        <v>4969</v>
      </c>
      <c r="K15" s="106">
        <v>120</v>
      </c>
      <c r="L15" s="106">
        <v>513</v>
      </c>
      <c r="M15" s="106">
        <v>78</v>
      </c>
      <c r="N15" s="106">
        <v>302</v>
      </c>
      <c r="O15" s="106">
        <v>284</v>
      </c>
      <c r="P15" s="106">
        <v>129</v>
      </c>
      <c r="Q15" s="106">
        <v>30</v>
      </c>
      <c r="R15" s="107">
        <f t="shared" si="0"/>
        <v>12621</v>
      </c>
    </row>
    <row r="16" spans="1:18" ht="11.25">
      <c r="A16" s="105" t="s">
        <v>146</v>
      </c>
      <c r="B16" s="106">
        <v>855</v>
      </c>
      <c r="C16" s="106">
        <v>119</v>
      </c>
      <c r="D16" s="106">
        <v>67</v>
      </c>
      <c r="E16" s="106">
        <v>37</v>
      </c>
      <c r="F16" s="106">
        <v>59</v>
      </c>
      <c r="G16" s="106">
        <v>20</v>
      </c>
      <c r="H16" s="106">
        <v>12</v>
      </c>
      <c r="I16" s="106">
        <v>63</v>
      </c>
      <c r="J16" s="106">
        <v>944</v>
      </c>
      <c r="K16" s="106">
        <v>44</v>
      </c>
      <c r="L16" s="106">
        <v>83</v>
      </c>
      <c r="M16" s="106">
        <v>45</v>
      </c>
      <c r="N16" s="106">
        <v>0</v>
      </c>
      <c r="O16" s="106">
        <v>0</v>
      </c>
      <c r="P16" s="106">
        <v>55</v>
      </c>
      <c r="Q16" s="106">
        <v>0</v>
      </c>
      <c r="R16" s="107">
        <f t="shared" si="0"/>
        <v>2403</v>
      </c>
    </row>
    <row r="17" spans="1:18" ht="11.25">
      <c r="A17" s="105" t="s">
        <v>147</v>
      </c>
      <c r="B17" s="106">
        <v>371</v>
      </c>
      <c r="C17" s="106">
        <v>49</v>
      </c>
      <c r="D17" s="106">
        <v>43</v>
      </c>
      <c r="E17" s="106">
        <v>14</v>
      </c>
      <c r="F17" s="106">
        <v>0</v>
      </c>
      <c r="G17" s="106">
        <v>12</v>
      </c>
      <c r="H17" s="106">
        <v>0</v>
      </c>
      <c r="I17" s="106">
        <v>0</v>
      </c>
      <c r="J17" s="106">
        <v>449</v>
      </c>
      <c r="K17" s="106">
        <v>0</v>
      </c>
      <c r="L17" s="106">
        <v>64</v>
      </c>
      <c r="M17" s="106">
        <v>0</v>
      </c>
      <c r="N17" s="106">
        <v>0</v>
      </c>
      <c r="O17" s="106">
        <v>0</v>
      </c>
      <c r="P17" s="106">
        <v>16</v>
      </c>
      <c r="Q17" s="106">
        <v>0</v>
      </c>
      <c r="R17" s="107">
        <f t="shared" si="0"/>
        <v>1018</v>
      </c>
    </row>
    <row r="18" spans="1:18" ht="11.25">
      <c r="A18" s="105" t="s">
        <v>148</v>
      </c>
      <c r="B18" s="106">
        <v>883</v>
      </c>
      <c r="C18" s="106">
        <v>86</v>
      </c>
      <c r="D18" s="106">
        <v>139</v>
      </c>
      <c r="E18" s="106">
        <v>81</v>
      </c>
      <c r="F18" s="106">
        <v>45</v>
      </c>
      <c r="G18" s="106">
        <v>16</v>
      </c>
      <c r="H18" s="106">
        <v>9</v>
      </c>
      <c r="I18" s="106">
        <v>48</v>
      </c>
      <c r="J18" s="106">
        <v>1212</v>
      </c>
      <c r="K18" s="106">
        <v>45</v>
      </c>
      <c r="L18" s="106">
        <v>94</v>
      </c>
      <c r="M18" s="106">
        <v>63</v>
      </c>
      <c r="N18" s="106">
        <v>0</v>
      </c>
      <c r="O18" s="106">
        <v>0</v>
      </c>
      <c r="P18" s="106">
        <v>44</v>
      </c>
      <c r="Q18" s="106">
        <v>0</v>
      </c>
      <c r="R18" s="107">
        <f t="shared" si="0"/>
        <v>2765</v>
      </c>
    </row>
    <row r="19" spans="1:18" ht="11.25">
      <c r="A19" s="105" t="s">
        <v>149</v>
      </c>
      <c r="B19" s="106">
        <v>889</v>
      </c>
      <c r="C19" s="106">
        <v>138</v>
      </c>
      <c r="D19" s="106">
        <v>143</v>
      </c>
      <c r="E19" s="106">
        <v>47</v>
      </c>
      <c r="F19" s="106">
        <v>0</v>
      </c>
      <c r="G19" s="106">
        <v>17</v>
      </c>
      <c r="H19" s="106">
        <v>19</v>
      </c>
      <c r="I19" s="106">
        <v>59</v>
      </c>
      <c r="J19" s="106">
        <v>886</v>
      </c>
      <c r="K19" s="106">
        <v>46</v>
      </c>
      <c r="L19" s="106">
        <v>59</v>
      </c>
      <c r="M19" s="106">
        <v>0</v>
      </c>
      <c r="N19" s="106">
        <v>38</v>
      </c>
      <c r="O19" s="106">
        <v>20</v>
      </c>
      <c r="P19" s="106">
        <v>27</v>
      </c>
      <c r="Q19" s="106">
        <v>0</v>
      </c>
      <c r="R19" s="107">
        <f t="shared" si="0"/>
        <v>2388</v>
      </c>
    </row>
    <row r="20" spans="1:18" ht="11.25">
      <c r="A20" s="105" t="s">
        <v>150</v>
      </c>
      <c r="B20" s="106">
        <v>1082</v>
      </c>
      <c r="C20" s="106">
        <v>124</v>
      </c>
      <c r="D20" s="106">
        <v>127</v>
      </c>
      <c r="E20" s="106">
        <v>126</v>
      </c>
      <c r="F20" s="106">
        <v>88</v>
      </c>
      <c r="G20" s="106">
        <v>25</v>
      </c>
      <c r="H20" s="106">
        <v>13</v>
      </c>
      <c r="I20" s="106">
        <v>91</v>
      </c>
      <c r="J20" s="106">
        <v>1997</v>
      </c>
      <c r="K20" s="106">
        <v>0</v>
      </c>
      <c r="L20" s="106">
        <v>232</v>
      </c>
      <c r="M20" s="106">
        <v>54</v>
      </c>
      <c r="N20" s="106">
        <v>71</v>
      </c>
      <c r="O20" s="106">
        <v>50</v>
      </c>
      <c r="P20" s="106">
        <v>62</v>
      </c>
      <c r="Q20" s="106">
        <v>0</v>
      </c>
      <c r="R20" s="107">
        <f t="shared" si="0"/>
        <v>4142</v>
      </c>
    </row>
    <row r="21" spans="1:18" ht="11.25">
      <c r="A21" s="105" t="s">
        <v>151</v>
      </c>
      <c r="B21" s="106">
        <v>1276</v>
      </c>
      <c r="C21" s="106">
        <v>128</v>
      </c>
      <c r="D21" s="106">
        <v>88</v>
      </c>
      <c r="E21" s="106">
        <v>83</v>
      </c>
      <c r="F21" s="106">
        <v>0</v>
      </c>
      <c r="G21" s="106">
        <v>15</v>
      </c>
      <c r="H21" s="106">
        <v>0</v>
      </c>
      <c r="I21" s="106">
        <v>57</v>
      </c>
      <c r="J21" s="106">
        <v>1039</v>
      </c>
      <c r="K21" s="106">
        <v>27</v>
      </c>
      <c r="L21" s="106">
        <v>87</v>
      </c>
      <c r="M21" s="106">
        <v>0</v>
      </c>
      <c r="N21" s="106">
        <v>0</v>
      </c>
      <c r="O21" s="106">
        <v>40</v>
      </c>
      <c r="P21" s="106">
        <v>47</v>
      </c>
      <c r="Q21" s="106">
        <v>0</v>
      </c>
      <c r="R21" s="107">
        <f t="shared" si="0"/>
        <v>2887</v>
      </c>
    </row>
    <row r="22" spans="1:18" ht="11.25">
      <c r="A22" s="105" t="s">
        <v>152</v>
      </c>
      <c r="B22" s="106">
        <v>608</v>
      </c>
      <c r="C22" s="106">
        <v>130</v>
      </c>
      <c r="D22" s="106">
        <v>71</v>
      </c>
      <c r="E22" s="106">
        <v>58</v>
      </c>
      <c r="F22" s="106">
        <v>0</v>
      </c>
      <c r="G22" s="106">
        <v>9</v>
      </c>
      <c r="H22" s="106">
        <v>6</v>
      </c>
      <c r="I22" s="106">
        <v>17</v>
      </c>
      <c r="J22" s="106">
        <v>1000</v>
      </c>
      <c r="K22" s="106">
        <v>19</v>
      </c>
      <c r="L22" s="106">
        <v>33</v>
      </c>
      <c r="M22" s="106">
        <v>0</v>
      </c>
      <c r="N22" s="106">
        <v>0</v>
      </c>
      <c r="O22" s="106">
        <v>0</v>
      </c>
      <c r="P22" s="106">
        <v>32</v>
      </c>
      <c r="Q22" s="106">
        <v>25</v>
      </c>
      <c r="R22" s="107">
        <f t="shared" si="0"/>
        <v>2008</v>
      </c>
    </row>
    <row r="23" spans="1:18" ht="11.25">
      <c r="A23" s="105" t="s">
        <v>153</v>
      </c>
      <c r="B23" s="106">
        <v>608</v>
      </c>
      <c r="C23" s="106">
        <v>112</v>
      </c>
      <c r="D23" s="106">
        <v>44</v>
      </c>
      <c r="E23" s="106">
        <v>36</v>
      </c>
      <c r="F23" s="106">
        <v>0</v>
      </c>
      <c r="G23" s="106">
        <v>14</v>
      </c>
      <c r="H23" s="106">
        <v>0</v>
      </c>
      <c r="I23" s="106">
        <v>0</v>
      </c>
      <c r="J23" s="106">
        <v>693</v>
      </c>
      <c r="K23" s="106">
        <v>24</v>
      </c>
      <c r="L23" s="106">
        <v>31</v>
      </c>
      <c r="M23" s="106">
        <v>0</v>
      </c>
      <c r="N23" s="106">
        <v>0</v>
      </c>
      <c r="O23" s="106">
        <v>0</v>
      </c>
      <c r="P23" s="106">
        <v>23</v>
      </c>
      <c r="Q23" s="106">
        <v>0</v>
      </c>
      <c r="R23" s="107">
        <f t="shared" si="0"/>
        <v>1585</v>
      </c>
    </row>
    <row r="24" spans="1:18" ht="11.25">
      <c r="A24" s="105" t="s">
        <v>154</v>
      </c>
      <c r="B24" s="106">
        <v>2104</v>
      </c>
      <c r="C24" s="106">
        <v>285</v>
      </c>
      <c r="D24" s="106">
        <v>434</v>
      </c>
      <c r="E24" s="106">
        <v>132</v>
      </c>
      <c r="F24" s="106">
        <v>0</v>
      </c>
      <c r="G24" s="106">
        <v>41</v>
      </c>
      <c r="H24" s="106">
        <v>8</v>
      </c>
      <c r="I24" s="106">
        <v>78</v>
      </c>
      <c r="J24" s="106">
        <v>2021</v>
      </c>
      <c r="K24" s="106">
        <v>44</v>
      </c>
      <c r="L24" s="106">
        <v>193</v>
      </c>
      <c r="M24" s="106">
        <v>47</v>
      </c>
      <c r="N24" s="106">
        <v>65</v>
      </c>
      <c r="O24" s="106">
        <v>20</v>
      </c>
      <c r="P24" s="106">
        <v>63</v>
      </c>
      <c r="Q24" s="106">
        <v>0</v>
      </c>
      <c r="R24" s="107">
        <f t="shared" si="0"/>
        <v>5535</v>
      </c>
    </row>
    <row r="25" spans="1:18" ht="11.25">
      <c r="A25" s="105" t="s">
        <v>155</v>
      </c>
      <c r="B25" s="106">
        <v>2486</v>
      </c>
      <c r="C25" s="106">
        <v>288</v>
      </c>
      <c r="D25" s="106">
        <v>674</v>
      </c>
      <c r="E25" s="106">
        <v>194</v>
      </c>
      <c r="F25" s="106">
        <v>28</v>
      </c>
      <c r="G25" s="106">
        <v>50</v>
      </c>
      <c r="H25" s="106">
        <v>25</v>
      </c>
      <c r="I25" s="106">
        <v>101</v>
      </c>
      <c r="J25" s="106">
        <v>2879</v>
      </c>
      <c r="K25" s="106">
        <v>71</v>
      </c>
      <c r="L25" s="106">
        <v>189</v>
      </c>
      <c r="M25" s="106">
        <v>57</v>
      </c>
      <c r="N25" s="106">
        <v>47</v>
      </c>
      <c r="O25" s="106">
        <v>0</v>
      </c>
      <c r="P25" s="106">
        <v>82</v>
      </c>
      <c r="Q25" s="106">
        <v>40</v>
      </c>
      <c r="R25" s="107">
        <f t="shared" si="0"/>
        <v>7211</v>
      </c>
    </row>
    <row r="26" spans="1:18" ht="11.25">
      <c r="A26" s="108" t="s">
        <v>156</v>
      </c>
      <c r="B26" s="107">
        <f>SUM(B4:B25)</f>
        <v>21728</v>
      </c>
      <c r="C26" s="107">
        <f aca="true" t="shared" si="1" ref="C26:P26">SUM(C4:C25)</f>
        <v>2904</v>
      </c>
      <c r="D26" s="107">
        <f t="shared" si="1"/>
        <v>4393</v>
      </c>
      <c r="E26" s="107">
        <f t="shared" si="1"/>
        <v>1506</v>
      </c>
      <c r="F26" s="107">
        <f t="shared" si="1"/>
        <v>451</v>
      </c>
      <c r="G26" s="107">
        <f t="shared" si="1"/>
        <v>453</v>
      </c>
      <c r="H26" s="107">
        <f t="shared" si="1"/>
        <v>239</v>
      </c>
      <c r="I26" s="107">
        <f t="shared" si="1"/>
        <v>1040</v>
      </c>
      <c r="J26" s="107">
        <f t="shared" si="1"/>
        <v>26013</v>
      </c>
      <c r="K26" s="107">
        <f t="shared" si="1"/>
        <v>612</v>
      </c>
      <c r="L26" s="107">
        <f t="shared" si="1"/>
        <v>2090</v>
      </c>
      <c r="M26" s="107">
        <f t="shared" si="1"/>
        <v>420</v>
      </c>
      <c r="N26" s="107">
        <f t="shared" si="1"/>
        <v>584</v>
      </c>
      <c r="O26" s="107">
        <f t="shared" si="1"/>
        <v>477</v>
      </c>
      <c r="P26" s="107">
        <f t="shared" si="1"/>
        <v>853</v>
      </c>
      <c r="Q26" s="107">
        <f>SUM(Q4:Q25)</f>
        <v>116</v>
      </c>
      <c r="R26" s="107">
        <f t="shared" si="0"/>
        <v>63879</v>
      </c>
    </row>
    <row r="27" spans="1:18" ht="11.25">
      <c r="A27" s="105" t="s">
        <v>157</v>
      </c>
      <c r="B27" s="106">
        <v>166</v>
      </c>
      <c r="C27" s="106">
        <v>40</v>
      </c>
      <c r="D27" s="106">
        <v>59</v>
      </c>
      <c r="E27" s="106">
        <v>0</v>
      </c>
      <c r="F27" s="106">
        <v>0</v>
      </c>
      <c r="G27" s="106">
        <v>12</v>
      </c>
      <c r="H27" s="106">
        <v>7</v>
      </c>
      <c r="I27" s="106">
        <v>18</v>
      </c>
      <c r="J27" s="106">
        <v>257</v>
      </c>
      <c r="K27" s="106">
        <v>0</v>
      </c>
      <c r="L27" s="106">
        <v>18</v>
      </c>
      <c r="M27" s="106">
        <v>0</v>
      </c>
      <c r="N27" s="106">
        <v>0</v>
      </c>
      <c r="O27" s="106">
        <v>0</v>
      </c>
      <c r="P27" s="106">
        <v>24</v>
      </c>
      <c r="Q27" s="106">
        <v>0</v>
      </c>
      <c r="R27" s="107">
        <f t="shared" si="0"/>
        <v>601</v>
      </c>
    </row>
    <row r="28" spans="1:18" ht="11.25">
      <c r="A28" s="105" t="s">
        <v>158</v>
      </c>
      <c r="B28" s="106">
        <v>59</v>
      </c>
      <c r="C28" s="106">
        <v>41</v>
      </c>
      <c r="D28" s="106">
        <v>69</v>
      </c>
      <c r="E28" s="106">
        <v>0</v>
      </c>
      <c r="F28" s="106">
        <v>0</v>
      </c>
      <c r="G28" s="106">
        <v>8</v>
      </c>
      <c r="H28" s="106">
        <v>8</v>
      </c>
      <c r="I28" s="106">
        <v>13</v>
      </c>
      <c r="J28" s="106">
        <v>177</v>
      </c>
      <c r="K28" s="106">
        <v>0</v>
      </c>
      <c r="L28" s="106">
        <v>21</v>
      </c>
      <c r="M28" s="106">
        <v>0</v>
      </c>
      <c r="N28" s="106">
        <v>0</v>
      </c>
      <c r="O28" s="106">
        <v>0</v>
      </c>
      <c r="P28" s="106">
        <v>22</v>
      </c>
      <c r="Q28" s="106">
        <v>0</v>
      </c>
      <c r="R28" s="107">
        <f t="shared" si="0"/>
        <v>418</v>
      </c>
    </row>
    <row r="29" spans="1:18" ht="11.25">
      <c r="A29" s="108" t="s">
        <v>159</v>
      </c>
      <c r="B29" s="107">
        <f>SUM(B26:B28)</f>
        <v>21953</v>
      </c>
      <c r="C29" s="107">
        <f aca="true" t="shared" si="2" ref="C29:Q29">SUM(C26:C28)</f>
        <v>2985</v>
      </c>
      <c r="D29" s="107">
        <f t="shared" si="2"/>
        <v>4521</v>
      </c>
      <c r="E29" s="107">
        <f t="shared" si="2"/>
        <v>1506</v>
      </c>
      <c r="F29" s="107">
        <f t="shared" si="2"/>
        <v>451</v>
      </c>
      <c r="G29" s="107">
        <f t="shared" si="2"/>
        <v>473</v>
      </c>
      <c r="H29" s="107">
        <f t="shared" si="2"/>
        <v>254</v>
      </c>
      <c r="I29" s="107">
        <f t="shared" si="2"/>
        <v>1071</v>
      </c>
      <c r="J29" s="107">
        <f t="shared" si="2"/>
        <v>26447</v>
      </c>
      <c r="K29" s="107">
        <f t="shared" si="2"/>
        <v>612</v>
      </c>
      <c r="L29" s="107">
        <f t="shared" si="2"/>
        <v>2129</v>
      </c>
      <c r="M29" s="107">
        <f t="shared" si="2"/>
        <v>420</v>
      </c>
      <c r="N29" s="107">
        <f t="shared" si="2"/>
        <v>584</v>
      </c>
      <c r="O29" s="107">
        <f t="shared" si="2"/>
        <v>477</v>
      </c>
      <c r="P29" s="107">
        <f t="shared" si="2"/>
        <v>899</v>
      </c>
      <c r="Q29" s="107">
        <f t="shared" si="2"/>
        <v>116</v>
      </c>
      <c r="R29" s="107">
        <f t="shared" si="0"/>
        <v>64898</v>
      </c>
    </row>
    <row r="30" ht="11.25">
      <c r="A30" s="164" t="s">
        <v>293</v>
      </c>
    </row>
    <row r="31" ht="11.25">
      <c r="Q31" s="110"/>
    </row>
    <row r="32" ht="11.25">
      <c r="P32" s="110"/>
    </row>
  </sheetData>
  <sheetProtection/>
  <mergeCells count="1">
    <mergeCell ref="A1:R1"/>
  </mergeCells>
  <printOptions/>
  <pageMargins left="0.7" right="0.7" top="0.75" bottom="0.75" header="0.3" footer="0.3"/>
  <pageSetup horizontalDpi="600" verticalDpi="600" orientation="portrait" paperSize="9" scale="60" r:id="rId1"/>
</worksheet>
</file>

<file path=xl/worksheets/sheet78.xml><?xml version="1.0" encoding="utf-8"?>
<worksheet xmlns="http://schemas.openxmlformats.org/spreadsheetml/2006/main" xmlns:r="http://schemas.openxmlformats.org/officeDocument/2006/relationships">
  <dimension ref="A1:R32"/>
  <sheetViews>
    <sheetView showGridLines="0" zoomScalePageLayoutView="0" workbookViewId="0" topLeftCell="A1">
      <selection activeCell="A1" sqref="A1:R1"/>
    </sheetView>
  </sheetViews>
  <sheetFormatPr defaultColWidth="11.421875" defaultRowHeight="12.75"/>
  <cols>
    <col min="1" max="1" width="24.8515625" style="2" customWidth="1"/>
    <col min="2" max="18" width="10.421875" style="2" customWidth="1"/>
    <col min="19" max="16384" width="11.421875" style="2" customWidth="1"/>
  </cols>
  <sheetData>
    <row r="1" spans="1:18" ht="12.75" customHeight="1">
      <c r="A1" s="214" t="s">
        <v>203</v>
      </c>
      <c r="B1" s="214"/>
      <c r="C1" s="214"/>
      <c r="D1" s="214"/>
      <c r="E1" s="214"/>
      <c r="F1" s="214"/>
      <c r="G1" s="214"/>
      <c r="H1" s="214"/>
      <c r="I1" s="214"/>
      <c r="J1" s="214"/>
      <c r="K1" s="214"/>
      <c r="L1" s="214"/>
      <c r="M1" s="214"/>
      <c r="N1" s="214"/>
      <c r="O1" s="214"/>
      <c r="P1" s="214"/>
      <c r="Q1" s="214"/>
      <c r="R1" s="214"/>
    </row>
    <row r="2" spans="1:18" ht="12.75" customHeight="1">
      <c r="A2" s="34"/>
      <c r="B2" s="34"/>
      <c r="C2" s="34"/>
      <c r="D2" s="34"/>
      <c r="E2" s="34"/>
      <c r="F2" s="34"/>
      <c r="G2" s="34"/>
      <c r="H2" s="34"/>
      <c r="I2" s="34"/>
      <c r="J2" s="34"/>
      <c r="K2" s="34"/>
      <c r="L2" s="34"/>
      <c r="M2" s="34"/>
      <c r="N2" s="34"/>
      <c r="O2" s="34"/>
      <c r="P2" s="34"/>
      <c r="Q2" s="34"/>
      <c r="R2" s="101"/>
    </row>
    <row r="3" spans="1:18" ht="33.75">
      <c r="A3" s="102"/>
      <c r="B3" s="103" t="s">
        <v>121</v>
      </c>
      <c r="C3" s="103" t="s">
        <v>122</v>
      </c>
      <c r="D3" s="103" t="s">
        <v>123</v>
      </c>
      <c r="E3" s="103" t="s">
        <v>124</v>
      </c>
      <c r="F3" s="103" t="s">
        <v>332</v>
      </c>
      <c r="G3" s="103" t="s">
        <v>126</v>
      </c>
      <c r="H3" s="103" t="s">
        <v>127</v>
      </c>
      <c r="I3" s="103" t="s">
        <v>128</v>
      </c>
      <c r="J3" s="103" t="s">
        <v>129</v>
      </c>
      <c r="K3" s="103" t="s">
        <v>130</v>
      </c>
      <c r="L3" s="103" t="s">
        <v>209</v>
      </c>
      <c r="M3" s="103" t="s">
        <v>216</v>
      </c>
      <c r="N3" s="103" t="s">
        <v>331</v>
      </c>
      <c r="O3" s="103" t="s">
        <v>210</v>
      </c>
      <c r="P3" s="103" t="s">
        <v>132</v>
      </c>
      <c r="Q3" s="103" t="s">
        <v>133</v>
      </c>
      <c r="R3" s="104" t="s">
        <v>0</v>
      </c>
    </row>
    <row r="4" spans="1:18" ht="11.25">
      <c r="A4" s="105" t="s">
        <v>134</v>
      </c>
      <c r="B4" s="106">
        <v>89.84700973574408</v>
      </c>
      <c r="C4" s="106">
        <v>30.681818181818183</v>
      </c>
      <c r="D4" s="106">
        <v>99.13793103448276</v>
      </c>
      <c r="E4" s="106">
        <v>80.64516129032258</v>
      </c>
      <c r="F4" s="106"/>
      <c r="G4" s="106">
        <v>60</v>
      </c>
      <c r="H4" s="106">
        <v>81.81818181818183</v>
      </c>
      <c r="I4" s="106">
        <v>97.77777777777777</v>
      </c>
      <c r="J4" s="106">
        <v>89.01808785529715</v>
      </c>
      <c r="K4" s="106"/>
      <c r="L4" s="106">
        <v>69.0909090909091</v>
      </c>
      <c r="M4" s="106"/>
      <c r="N4" s="106"/>
      <c r="O4" s="106"/>
      <c r="P4" s="106">
        <v>100</v>
      </c>
      <c r="Q4" s="106"/>
      <c r="R4" s="107">
        <v>86.54661016949152</v>
      </c>
    </row>
    <row r="5" spans="1:18" ht="11.25">
      <c r="A5" s="105" t="s">
        <v>135</v>
      </c>
      <c r="B5" s="106">
        <v>89.75155279503106</v>
      </c>
      <c r="C5" s="106">
        <v>39.263803680981596</v>
      </c>
      <c r="D5" s="106">
        <v>99.24242424242425</v>
      </c>
      <c r="E5" s="106">
        <v>87.2340425531915</v>
      </c>
      <c r="F5" s="106">
        <v>94.11764705882352</v>
      </c>
      <c r="G5" s="106">
        <v>57.692307692307686</v>
      </c>
      <c r="H5" s="106">
        <v>75</v>
      </c>
      <c r="I5" s="106">
        <v>100</v>
      </c>
      <c r="J5" s="106">
        <v>83.98718975180144</v>
      </c>
      <c r="K5" s="106">
        <v>64.1025641025641</v>
      </c>
      <c r="L5" s="106">
        <v>65.11627906976744</v>
      </c>
      <c r="M5" s="106">
        <v>78.125</v>
      </c>
      <c r="N5" s="106">
        <v>93.44262295081968</v>
      </c>
      <c r="O5" s="106">
        <v>57.692307692307686</v>
      </c>
      <c r="P5" s="106">
        <v>92.3076923076923</v>
      </c>
      <c r="Q5" s="106"/>
      <c r="R5" s="107">
        <v>84.27172582619339</v>
      </c>
    </row>
    <row r="6" spans="1:18" ht="11.25">
      <c r="A6" s="105" t="s">
        <v>136</v>
      </c>
      <c r="B6" s="106">
        <v>92.47967479674797</v>
      </c>
      <c r="C6" s="106">
        <v>34.883720930232556</v>
      </c>
      <c r="D6" s="106">
        <v>96.29629629629629</v>
      </c>
      <c r="E6" s="106">
        <v>72.72727272727273</v>
      </c>
      <c r="F6" s="106"/>
      <c r="G6" s="106">
        <v>55.55555555555556</v>
      </c>
      <c r="H6" s="106"/>
      <c r="I6" s="106">
        <v>100</v>
      </c>
      <c r="J6" s="106">
        <v>82.30240549828179</v>
      </c>
      <c r="K6" s="106">
        <v>72.41379310344827</v>
      </c>
      <c r="L6" s="106">
        <v>57.14285714285714</v>
      </c>
      <c r="M6" s="106"/>
      <c r="N6" s="106"/>
      <c r="O6" s="106"/>
      <c r="P6" s="106">
        <v>96.42857142857143</v>
      </c>
      <c r="Q6" s="106"/>
      <c r="R6" s="107">
        <v>84.03614457831326</v>
      </c>
    </row>
    <row r="7" spans="1:18" ht="11.25">
      <c r="A7" s="105" t="s">
        <v>137</v>
      </c>
      <c r="B7" s="106">
        <v>92.3076923076923</v>
      </c>
      <c r="C7" s="106">
        <v>31.70731707317073</v>
      </c>
      <c r="D7" s="106">
        <v>97.91666666666666</v>
      </c>
      <c r="E7" s="106">
        <v>79.41176470588235</v>
      </c>
      <c r="F7" s="106">
        <v>84.21052631578947</v>
      </c>
      <c r="G7" s="106">
        <v>40</v>
      </c>
      <c r="H7" s="106"/>
      <c r="I7" s="106">
        <v>100</v>
      </c>
      <c r="J7" s="106">
        <v>85.29411764705883</v>
      </c>
      <c r="K7" s="106">
        <v>65.21739130434783</v>
      </c>
      <c r="L7" s="106">
        <v>50</v>
      </c>
      <c r="M7" s="106"/>
      <c r="N7" s="106"/>
      <c r="O7" s="106"/>
      <c r="P7" s="106">
        <v>73.91304347826086</v>
      </c>
      <c r="Q7" s="106"/>
      <c r="R7" s="107">
        <v>85.75721153846155</v>
      </c>
    </row>
    <row r="8" spans="1:18" ht="11.25">
      <c r="A8" s="105" t="s">
        <v>138</v>
      </c>
      <c r="B8" s="106">
        <v>91.43835616438356</v>
      </c>
      <c r="C8" s="106">
        <v>32.58426966292135</v>
      </c>
      <c r="D8" s="106">
        <v>100</v>
      </c>
      <c r="E8" s="106">
        <v>88.23529411764706</v>
      </c>
      <c r="F8" s="106"/>
      <c r="G8" s="106">
        <v>61.53846153846154</v>
      </c>
      <c r="H8" s="106"/>
      <c r="I8" s="106">
        <v>95.23809523809523</v>
      </c>
      <c r="J8" s="106">
        <v>87.41159830268741</v>
      </c>
      <c r="K8" s="106"/>
      <c r="L8" s="106">
        <v>56.666666666666664</v>
      </c>
      <c r="M8" s="106"/>
      <c r="N8" s="106"/>
      <c r="O8" s="106"/>
      <c r="P8" s="106">
        <v>95.83333333333334</v>
      </c>
      <c r="Q8" s="106"/>
      <c r="R8" s="107">
        <v>85.0538315389487</v>
      </c>
    </row>
    <row r="9" spans="1:18" ht="11.25">
      <c r="A9" s="105" t="s">
        <v>139</v>
      </c>
      <c r="B9" s="106">
        <v>90.5457340507302</v>
      </c>
      <c r="C9" s="106">
        <v>32.26837060702875</v>
      </c>
      <c r="D9" s="106">
        <v>98.91304347826086</v>
      </c>
      <c r="E9" s="106">
        <v>75.92592592592592</v>
      </c>
      <c r="F9" s="106">
        <v>91.66666666666666</v>
      </c>
      <c r="G9" s="106">
        <v>68</v>
      </c>
      <c r="H9" s="106">
        <v>78.26086956521739</v>
      </c>
      <c r="I9" s="106">
        <v>100</v>
      </c>
      <c r="J9" s="106">
        <v>85.00486854917236</v>
      </c>
      <c r="K9" s="106">
        <v>53.57142857142857</v>
      </c>
      <c r="L9" s="106">
        <v>40</v>
      </c>
      <c r="M9" s="106"/>
      <c r="N9" s="106"/>
      <c r="O9" s="106">
        <v>62.16216216216216</v>
      </c>
      <c r="P9" s="106">
        <v>88.23529411764706</v>
      </c>
      <c r="Q9" s="106"/>
      <c r="R9" s="107">
        <v>80.58128393484509</v>
      </c>
    </row>
    <row r="10" spans="1:18" ht="11.25">
      <c r="A10" s="105" t="s">
        <v>140</v>
      </c>
      <c r="B10" s="106">
        <v>92.61430246189917</v>
      </c>
      <c r="C10" s="106">
        <v>21.73913043478261</v>
      </c>
      <c r="D10" s="106">
        <v>100</v>
      </c>
      <c r="E10" s="106">
        <v>69.6969696969697</v>
      </c>
      <c r="F10" s="106"/>
      <c r="G10" s="106">
        <v>83.33333333333334</v>
      </c>
      <c r="H10" s="106">
        <v>92.3076923076923</v>
      </c>
      <c r="I10" s="106">
        <v>100</v>
      </c>
      <c r="J10" s="106">
        <v>87.62886597938144</v>
      </c>
      <c r="K10" s="106">
        <v>50</v>
      </c>
      <c r="L10" s="106">
        <v>63.793103448275865</v>
      </c>
      <c r="M10" s="106">
        <v>88.63636363636364</v>
      </c>
      <c r="N10" s="106"/>
      <c r="O10" s="106"/>
      <c r="P10" s="106">
        <v>92</v>
      </c>
      <c r="Q10" s="106">
        <v>85.71428571428571</v>
      </c>
      <c r="R10" s="107">
        <v>86.83510638297872</v>
      </c>
    </row>
    <row r="11" spans="1:18" ht="11.25">
      <c r="A11" s="105" t="s">
        <v>141</v>
      </c>
      <c r="B11" s="106">
        <v>89.81900452488688</v>
      </c>
      <c r="C11" s="106">
        <v>29.411764705882355</v>
      </c>
      <c r="D11" s="106">
        <v>100</v>
      </c>
      <c r="E11" s="106">
        <v>88.88888888888889</v>
      </c>
      <c r="F11" s="106"/>
      <c r="G11" s="106">
        <v>81.81818181818183</v>
      </c>
      <c r="H11" s="106">
        <v>66.66666666666666</v>
      </c>
      <c r="I11" s="106">
        <v>95</v>
      </c>
      <c r="J11" s="106">
        <v>87.65432098765432</v>
      </c>
      <c r="K11" s="106">
        <v>69.56521739130434</v>
      </c>
      <c r="L11" s="106">
        <v>32.25806451612903</v>
      </c>
      <c r="M11" s="106"/>
      <c r="N11" s="106"/>
      <c r="O11" s="106"/>
      <c r="P11" s="106">
        <v>92.3076923076923</v>
      </c>
      <c r="Q11" s="106"/>
      <c r="R11" s="107">
        <v>84.60291734197732</v>
      </c>
    </row>
    <row r="12" spans="1:18" ht="11.25">
      <c r="A12" s="105" t="s">
        <v>142</v>
      </c>
      <c r="B12" s="106">
        <v>87.64044943820225</v>
      </c>
      <c r="C12" s="106">
        <v>40</v>
      </c>
      <c r="D12" s="106"/>
      <c r="E12" s="106"/>
      <c r="F12" s="106"/>
      <c r="G12" s="106"/>
      <c r="H12" s="106"/>
      <c r="I12" s="106"/>
      <c r="J12" s="106">
        <v>81.52173913043478</v>
      </c>
      <c r="K12" s="106"/>
      <c r="L12" s="106"/>
      <c r="M12" s="106"/>
      <c r="N12" s="106"/>
      <c r="O12" s="106"/>
      <c r="P12" s="106"/>
      <c r="Q12" s="106"/>
      <c r="R12" s="107">
        <v>75.66371681415929</v>
      </c>
    </row>
    <row r="13" spans="1:18" ht="11.25">
      <c r="A13" s="105" t="s">
        <v>143</v>
      </c>
      <c r="B13" s="106">
        <v>90.93198992443325</v>
      </c>
      <c r="C13" s="106">
        <v>37.5</v>
      </c>
      <c r="D13" s="106">
        <v>100</v>
      </c>
      <c r="E13" s="106">
        <v>91.30434782608695</v>
      </c>
      <c r="F13" s="106"/>
      <c r="G13" s="106">
        <v>80</v>
      </c>
      <c r="H13" s="106">
        <v>100</v>
      </c>
      <c r="I13" s="106">
        <v>100</v>
      </c>
      <c r="J13" s="106">
        <v>88.04920913884007</v>
      </c>
      <c r="K13" s="106"/>
      <c r="L13" s="106">
        <v>73.17073170731707</v>
      </c>
      <c r="M13" s="106"/>
      <c r="N13" s="106"/>
      <c r="O13" s="106"/>
      <c r="P13" s="106">
        <v>100</v>
      </c>
      <c r="Q13" s="106"/>
      <c r="R13" s="107">
        <v>88.48797250859106</v>
      </c>
    </row>
    <row r="14" spans="1:18" ht="11.25">
      <c r="A14" s="105" t="s">
        <v>144</v>
      </c>
      <c r="B14" s="106">
        <v>92.87020109689213</v>
      </c>
      <c r="C14" s="106">
        <v>51.35135135135135</v>
      </c>
      <c r="D14" s="106">
        <v>98.61111111111111</v>
      </c>
      <c r="E14" s="106">
        <v>89.47368421052632</v>
      </c>
      <c r="F14" s="106"/>
      <c r="G14" s="106">
        <v>69.23076923076923</v>
      </c>
      <c r="H14" s="106">
        <v>100</v>
      </c>
      <c r="I14" s="106">
        <v>100</v>
      </c>
      <c r="J14" s="106">
        <v>84.77157360406092</v>
      </c>
      <c r="K14" s="106"/>
      <c r="L14" s="106">
        <v>41.66666666666667</v>
      </c>
      <c r="M14" s="106"/>
      <c r="N14" s="106"/>
      <c r="O14" s="106"/>
      <c r="P14" s="106">
        <v>100</v>
      </c>
      <c r="Q14" s="106"/>
      <c r="R14" s="107">
        <v>86.88212927756655</v>
      </c>
    </row>
    <row r="15" spans="1:18" ht="11.25">
      <c r="A15" s="105" t="s">
        <v>145</v>
      </c>
      <c r="B15" s="106">
        <v>89.1497461928934</v>
      </c>
      <c r="C15" s="106">
        <v>6.021505376344086</v>
      </c>
      <c r="D15" s="106">
        <v>96.25489100055897</v>
      </c>
      <c r="E15" s="106">
        <v>82.51533742331289</v>
      </c>
      <c r="F15" s="106">
        <v>92.92929292929293</v>
      </c>
      <c r="G15" s="106">
        <v>61.1764705882353</v>
      </c>
      <c r="H15" s="106">
        <v>89.58333333333334</v>
      </c>
      <c r="I15" s="106">
        <v>97.84482758620689</v>
      </c>
      <c r="J15" s="106">
        <v>87.34151740792916</v>
      </c>
      <c r="K15" s="106">
        <v>62.5</v>
      </c>
      <c r="L15" s="106">
        <v>52.63157894736842</v>
      </c>
      <c r="M15" s="106">
        <v>92.3076923076923</v>
      </c>
      <c r="N15" s="106">
        <v>95.36423841059603</v>
      </c>
      <c r="O15" s="106">
        <v>63.38028169014085</v>
      </c>
      <c r="P15" s="106">
        <v>95.34883720930233</v>
      </c>
      <c r="Q15" s="106">
        <v>83.33333333333334</v>
      </c>
      <c r="R15" s="107">
        <v>84.11377862293004</v>
      </c>
    </row>
    <row r="16" spans="1:18" ht="11.25">
      <c r="A16" s="105" t="s">
        <v>146</v>
      </c>
      <c r="B16" s="106">
        <v>87.48538011695906</v>
      </c>
      <c r="C16" s="106">
        <v>31.932773109243694</v>
      </c>
      <c r="D16" s="106">
        <v>98.50746268656717</v>
      </c>
      <c r="E16" s="106">
        <v>75.67567567567568</v>
      </c>
      <c r="F16" s="106">
        <v>89.83050847457628</v>
      </c>
      <c r="G16" s="106">
        <v>45</v>
      </c>
      <c r="H16" s="106">
        <v>83.33333333333334</v>
      </c>
      <c r="I16" s="106">
        <v>96.82539682539682</v>
      </c>
      <c r="J16" s="106">
        <v>82.73305084745762</v>
      </c>
      <c r="K16" s="106">
        <v>59.09090909090909</v>
      </c>
      <c r="L16" s="106">
        <v>31.32530120481928</v>
      </c>
      <c r="M16" s="106">
        <v>91.11111111111111</v>
      </c>
      <c r="N16" s="106"/>
      <c r="O16" s="106"/>
      <c r="P16" s="106">
        <v>90.9090909090909</v>
      </c>
      <c r="Q16" s="106"/>
      <c r="R16" s="107">
        <v>80.60757386600083</v>
      </c>
    </row>
    <row r="17" spans="1:18" ht="11.25">
      <c r="A17" s="105" t="s">
        <v>147</v>
      </c>
      <c r="B17" s="106">
        <v>88.94878706199461</v>
      </c>
      <c r="C17" s="106">
        <v>30.612244897959183</v>
      </c>
      <c r="D17" s="106">
        <v>100</v>
      </c>
      <c r="E17" s="106">
        <v>85.71428571428571</v>
      </c>
      <c r="F17" s="106"/>
      <c r="G17" s="106">
        <v>50</v>
      </c>
      <c r="H17" s="106"/>
      <c r="I17" s="106"/>
      <c r="J17" s="106">
        <v>83.51893095768375</v>
      </c>
      <c r="K17" s="106"/>
      <c r="L17" s="106">
        <v>35.9375</v>
      </c>
      <c r="M17" s="106"/>
      <c r="N17" s="106"/>
      <c r="O17" s="106"/>
      <c r="P17" s="106">
        <v>87.5</v>
      </c>
      <c r="Q17" s="106"/>
      <c r="R17" s="107">
        <v>80.35363457760315</v>
      </c>
    </row>
    <row r="18" spans="1:18" ht="11.25">
      <c r="A18" s="105" t="s">
        <v>148</v>
      </c>
      <c r="B18" s="106">
        <v>89.35447338618346</v>
      </c>
      <c r="C18" s="106">
        <v>31.3953488372093</v>
      </c>
      <c r="D18" s="106">
        <v>100</v>
      </c>
      <c r="E18" s="106">
        <v>87.65432098765432</v>
      </c>
      <c r="F18" s="106">
        <v>60</v>
      </c>
      <c r="G18" s="106">
        <v>87.5</v>
      </c>
      <c r="H18" s="106">
        <v>88.88888888888889</v>
      </c>
      <c r="I18" s="106">
        <v>100</v>
      </c>
      <c r="J18" s="106">
        <v>86.13861386138613</v>
      </c>
      <c r="K18" s="106">
        <v>60</v>
      </c>
      <c r="L18" s="106">
        <v>52.12765957446809</v>
      </c>
      <c r="M18" s="106">
        <v>93.65079365079364</v>
      </c>
      <c r="N18" s="106"/>
      <c r="O18" s="106"/>
      <c r="P18" s="106">
        <v>93.18181818181817</v>
      </c>
      <c r="Q18" s="106"/>
      <c r="R18" s="107">
        <v>84.7377938517179</v>
      </c>
    </row>
    <row r="19" spans="1:18" ht="11.25">
      <c r="A19" s="105" t="s">
        <v>149</v>
      </c>
      <c r="B19" s="106">
        <v>88.75140607424072</v>
      </c>
      <c r="C19" s="106">
        <v>21.73913043478261</v>
      </c>
      <c r="D19" s="106">
        <v>100</v>
      </c>
      <c r="E19" s="106">
        <v>87.2340425531915</v>
      </c>
      <c r="F19" s="106"/>
      <c r="G19" s="106">
        <v>64.70588235294117</v>
      </c>
      <c r="H19" s="106">
        <v>89.47368421052632</v>
      </c>
      <c r="I19" s="106">
        <v>98.30508474576271</v>
      </c>
      <c r="J19" s="106">
        <v>84.65011286681715</v>
      </c>
      <c r="K19" s="106">
        <v>58.69565217391305</v>
      </c>
      <c r="L19" s="106">
        <v>59.32203389830508</v>
      </c>
      <c r="M19" s="106"/>
      <c r="N19" s="106">
        <v>100</v>
      </c>
      <c r="O19" s="106">
        <v>60</v>
      </c>
      <c r="P19" s="106">
        <v>100</v>
      </c>
      <c r="Q19" s="106"/>
      <c r="R19" s="107">
        <v>82.83082077051927</v>
      </c>
    </row>
    <row r="20" spans="1:18" ht="11.25">
      <c r="A20" s="105" t="s">
        <v>150</v>
      </c>
      <c r="B20" s="106">
        <v>83.27171903881701</v>
      </c>
      <c r="C20" s="106">
        <v>20.161290322580644</v>
      </c>
      <c r="D20" s="106">
        <v>100</v>
      </c>
      <c r="E20" s="106">
        <v>76.98412698412699</v>
      </c>
      <c r="F20" s="106">
        <v>89.77272727272727</v>
      </c>
      <c r="G20" s="106">
        <v>68</v>
      </c>
      <c r="H20" s="106">
        <v>69.23076923076923</v>
      </c>
      <c r="I20" s="106">
        <v>96.7032967032967</v>
      </c>
      <c r="J20" s="106">
        <v>83.37506259389083</v>
      </c>
      <c r="K20" s="106"/>
      <c r="L20" s="106">
        <v>48.706896551724135</v>
      </c>
      <c r="M20" s="106">
        <v>88.88888888888889</v>
      </c>
      <c r="N20" s="106">
        <v>97.1830985915493</v>
      </c>
      <c r="O20" s="106">
        <v>62</v>
      </c>
      <c r="P20" s="106">
        <v>83.87096774193549</v>
      </c>
      <c r="Q20" s="106"/>
      <c r="R20" s="107">
        <v>80.17865765330758</v>
      </c>
    </row>
    <row r="21" spans="1:18" ht="11.25">
      <c r="A21" s="105" t="s">
        <v>151</v>
      </c>
      <c r="B21" s="106">
        <v>93.96551724137932</v>
      </c>
      <c r="C21" s="106">
        <v>39.0625</v>
      </c>
      <c r="D21" s="106">
        <v>98.86363636363636</v>
      </c>
      <c r="E21" s="106">
        <v>80.72289156626506</v>
      </c>
      <c r="F21" s="106"/>
      <c r="G21" s="106">
        <v>73.33333333333333</v>
      </c>
      <c r="H21" s="106"/>
      <c r="I21" s="106">
        <v>100</v>
      </c>
      <c r="J21" s="106">
        <v>84.98556304138594</v>
      </c>
      <c r="K21" s="106">
        <v>66.66666666666666</v>
      </c>
      <c r="L21" s="106">
        <v>63.2183908045977</v>
      </c>
      <c r="M21" s="106"/>
      <c r="N21" s="106"/>
      <c r="O21" s="106">
        <v>60</v>
      </c>
      <c r="P21" s="106">
        <v>85.1063829787234</v>
      </c>
      <c r="Q21" s="106"/>
      <c r="R21" s="107">
        <v>86.28333910633876</v>
      </c>
    </row>
    <row r="22" spans="1:18" ht="11.25">
      <c r="A22" s="105" t="s">
        <v>152</v>
      </c>
      <c r="B22" s="106">
        <v>91.11842105263158</v>
      </c>
      <c r="C22" s="106">
        <v>36.15384615384615</v>
      </c>
      <c r="D22" s="106">
        <v>98.59154929577466</v>
      </c>
      <c r="E22" s="106">
        <v>72.41379310344827</v>
      </c>
      <c r="F22" s="106"/>
      <c r="G22" s="106">
        <v>66.66666666666666</v>
      </c>
      <c r="H22" s="106">
        <v>66.66666666666666</v>
      </c>
      <c r="I22" s="106">
        <v>94.11764705882352</v>
      </c>
      <c r="J22" s="106">
        <v>86.9</v>
      </c>
      <c r="K22" s="106">
        <v>63.1578947368421</v>
      </c>
      <c r="L22" s="106">
        <v>54.54545454545454</v>
      </c>
      <c r="M22" s="106"/>
      <c r="N22" s="106"/>
      <c r="O22" s="106"/>
      <c r="P22" s="106">
        <v>75</v>
      </c>
      <c r="Q22" s="106">
        <v>56.00000000000001</v>
      </c>
      <c r="R22" s="107">
        <v>83.46613545816733</v>
      </c>
    </row>
    <row r="23" spans="1:18" ht="11.25">
      <c r="A23" s="105" t="s">
        <v>153</v>
      </c>
      <c r="B23" s="106">
        <v>88.98026315789474</v>
      </c>
      <c r="C23" s="106">
        <v>46.42857142857143</v>
      </c>
      <c r="D23" s="106">
        <v>100</v>
      </c>
      <c r="E23" s="106">
        <v>80.55555555555556</v>
      </c>
      <c r="F23" s="106"/>
      <c r="G23" s="106">
        <v>71.42857142857143</v>
      </c>
      <c r="H23" s="106"/>
      <c r="I23" s="106"/>
      <c r="J23" s="106">
        <v>88.45598845598846</v>
      </c>
      <c r="K23" s="106">
        <v>54.166666666666664</v>
      </c>
      <c r="L23" s="106">
        <v>61.29032258064516</v>
      </c>
      <c r="M23" s="106"/>
      <c r="N23" s="106"/>
      <c r="O23" s="106"/>
      <c r="P23" s="106">
        <v>95.65217391304348</v>
      </c>
      <c r="Q23" s="106"/>
      <c r="R23" s="107">
        <v>84.73186119873817</v>
      </c>
    </row>
    <row r="24" spans="1:18" ht="11.25">
      <c r="A24" s="105" t="s">
        <v>154</v>
      </c>
      <c r="B24" s="106">
        <v>89.16349809885932</v>
      </c>
      <c r="C24" s="106">
        <v>36.140350877192986</v>
      </c>
      <c r="D24" s="106">
        <v>99.53917050691244</v>
      </c>
      <c r="E24" s="106">
        <v>81.06060606060606</v>
      </c>
      <c r="F24" s="106"/>
      <c r="G24" s="106">
        <v>87.8048780487805</v>
      </c>
      <c r="H24" s="106">
        <v>75</v>
      </c>
      <c r="I24" s="106">
        <v>94.87179487179486</v>
      </c>
      <c r="J24" s="106">
        <v>82.73132112815438</v>
      </c>
      <c r="K24" s="106">
        <v>77.27272727272727</v>
      </c>
      <c r="L24" s="106">
        <v>51.813471502590666</v>
      </c>
      <c r="M24" s="106">
        <v>95.74468085106383</v>
      </c>
      <c r="N24" s="106">
        <v>93.84615384615384</v>
      </c>
      <c r="O24" s="106">
        <v>75</v>
      </c>
      <c r="P24" s="106">
        <v>92.06349206349206</v>
      </c>
      <c r="Q24" s="106"/>
      <c r="R24" s="107">
        <v>83.45076784101174</v>
      </c>
    </row>
    <row r="25" spans="1:18" ht="11.25">
      <c r="A25" s="105" t="s">
        <v>155</v>
      </c>
      <c r="B25" s="106">
        <v>90.3057119871279</v>
      </c>
      <c r="C25" s="106">
        <v>37.5</v>
      </c>
      <c r="D25" s="106">
        <v>99.10979228486647</v>
      </c>
      <c r="E25" s="106">
        <v>79.89690721649485</v>
      </c>
      <c r="F25" s="106">
        <v>71.42857142857143</v>
      </c>
      <c r="G25" s="106">
        <v>78</v>
      </c>
      <c r="H25" s="106">
        <v>88</v>
      </c>
      <c r="I25" s="106">
        <v>99.00990099009901</v>
      </c>
      <c r="J25" s="106">
        <v>86.17575547064953</v>
      </c>
      <c r="K25" s="106">
        <v>57.74647887323944</v>
      </c>
      <c r="L25" s="106">
        <v>56.613756613756614</v>
      </c>
      <c r="M25" s="106">
        <v>91.22807017543859</v>
      </c>
      <c r="N25" s="106">
        <v>91.48936170212765</v>
      </c>
      <c r="O25" s="106"/>
      <c r="P25" s="106">
        <v>91.46341463414635</v>
      </c>
      <c r="Q25" s="106">
        <v>75</v>
      </c>
      <c r="R25" s="107">
        <v>85.78560532519761</v>
      </c>
    </row>
    <row r="26" spans="1:18" ht="11.25">
      <c r="A26" s="108" t="s">
        <v>156</v>
      </c>
      <c r="B26" s="107">
        <v>89.89782768777614</v>
      </c>
      <c r="C26" s="107">
        <v>29.3732782369146</v>
      </c>
      <c r="D26" s="107">
        <v>98.08786706123378</v>
      </c>
      <c r="E26" s="107">
        <v>81.34130146082337</v>
      </c>
      <c r="F26" s="107">
        <v>86.47450110864744</v>
      </c>
      <c r="G26" s="107">
        <v>67.99116997792495</v>
      </c>
      <c r="H26" s="107">
        <v>84.51882845188284</v>
      </c>
      <c r="I26" s="107">
        <v>98.07692307692307</v>
      </c>
      <c r="J26" s="107">
        <v>85.65332718256256</v>
      </c>
      <c r="K26" s="107">
        <v>62.091503267973856</v>
      </c>
      <c r="L26" s="107">
        <v>52.44019138755981</v>
      </c>
      <c r="M26" s="107">
        <v>90.71428571428571</v>
      </c>
      <c r="N26" s="107">
        <v>95.2054794520548</v>
      </c>
      <c r="O26" s="107">
        <v>62.893081761006286</v>
      </c>
      <c r="P26" s="107">
        <v>91.32473622508792</v>
      </c>
      <c r="Q26" s="107">
        <v>75</v>
      </c>
      <c r="R26" s="107">
        <v>84.06518574179309</v>
      </c>
    </row>
    <row r="27" spans="1:18" ht="11.25">
      <c r="A27" s="105" t="s">
        <v>157</v>
      </c>
      <c r="B27" s="106">
        <v>83.73493975903614</v>
      </c>
      <c r="C27" s="106">
        <v>45</v>
      </c>
      <c r="D27" s="106">
        <v>100</v>
      </c>
      <c r="E27" s="106"/>
      <c r="F27" s="106"/>
      <c r="G27" s="106">
        <v>66.66666666666666</v>
      </c>
      <c r="H27" s="106">
        <v>100</v>
      </c>
      <c r="I27" s="106">
        <v>100</v>
      </c>
      <c r="J27" s="106">
        <v>85.60311284046692</v>
      </c>
      <c r="K27" s="106"/>
      <c r="L27" s="106">
        <v>50</v>
      </c>
      <c r="M27" s="106"/>
      <c r="N27" s="106"/>
      <c r="O27" s="106"/>
      <c r="P27" s="106">
        <v>91.66666666666666</v>
      </c>
      <c r="Q27" s="106"/>
      <c r="R27" s="107">
        <v>83.19467554076539</v>
      </c>
    </row>
    <row r="28" spans="1:18" ht="11.25">
      <c r="A28" s="105" t="s">
        <v>158</v>
      </c>
      <c r="B28" s="106">
        <v>64.40677966101694</v>
      </c>
      <c r="C28" s="106">
        <v>34.146341463414636</v>
      </c>
      <c r="D28" s="106">
        <v>97.10144927536231</v>
      </c>
      <c r="E28" s="106"/>
      <c r="F28" s="106"/>
      <c r="G28" s="106">
        <v>50</v>
      </c>
      <c r="H28" s="106">
        <v>87.5</v>
      </c>
      <c r="I28" s="106">
        <v>92.3076923076923</v>
      </c>
      <c r="J28" s="106">
        <v>82.48587570621469</v>
      </c>
      <c r="K28" s="106"/>
      <c r="L28" s="106">
        <v>28.57142857142857</v>
      </c>
      <c r="M28" s="106"/>
      <c r="N28" s="106"/>
      <c r="O28" s="106"/>
      <c r="P28" s="106">
        <v>95.45454545454545</v>
      </c>
      <c r="Q28" s="106"/>
      <c r="R28" s="107">
        <v>75.35885167464114</v>
      </c>
    </row>
    <row r="29" spans="1:18" ht="11.25">
      <c r="A29" s="108" t="s">
        <v>159</v>
      </c>
      <c r="B29" s="107">
        <v>89.78271762401494</v>
      </c>
      <c r="C29" s="107">
        <v>29.64824120603015</v>
      </c>
      <c r="D29" s="107">
        <v>98.09776598097766</v>
      </c>
      <c r="E29" s="107">
        <v>81.34130146082337</v>
      </c>
      <c r="F29" s="107">
        <v>86.47450110864744</v>
      </c>
      <c r="G29" s="107">
        <v>67.65327695560254</v>
      </c>
      <c r="H29" s="107">
        <v>85.03937007874016</v>
      </c>
      <c r="I29" s="107">
        <v>98.0392156862745</v>
      </c>
      <c r="J29" s="107">
        <v>85.6316406397701</v>
      </c>
      <c r="K29" s="107">
        <v>62.091503267973856</v>
      </c>
      <c r="L29" s="107">
        <v>52.184124001878814</v>
      </c>
      <c r="M29" s="107">
        <v>90.71428571428571</v>
      </c>
      <c r="N29" s="107">
        <v>95.2054794520548</v>
      </c>
      <c r="O29" s="107">
        <v>62.893081761006286</v>
      </c>
      <c r="P29" s="107">
        <v>91.43492769744161</v>
      </c>
      <c r="Q29" s="107">
        <v>75</v>
      </c>
      <c r="R29" s="107">
        <v>84.00104779808315</v>
      </c>
    </row>
    <row r="31" ht="11.25">
      <c r="Q31" s="110"/>
    </row>
    <row r="32" ht="11.25">
      <c r="P32" s="110"/>
    </row>
  </sheetData>
  <sheetProtection/>
  <mergeCells count="1">
    <mergeCell ref="A1:R1"/>
  </mergeCells>
  <printOptions/>
  <pageMargins left="0.7" right="0.7" top="0.75" bottom="0.75" header="0.3" footer="0.3"/>
  <pageSetup horizontalDpi="600" verticalDpi="600" orientation="portrait" paperSize="9" scale="60" r:id="rId1"/>
</worksheet>
</file>

<file path=xl/worksheets/sheet79.xml><?xml version="1.0" encoding="utf-8"?>
<worksheet xmlns="http://schemas.openxmlformats.org/spreadsheetml/2006/main" xmlns:r="http://schemas.openxmlformats.org/officeDocument/2006/relationships">
  <dimension ref="A1:Z38"/>
  <sheetViews>
    <sheetView showGridLines="0" zoomScalePageLayoutView="0" workbookViewId="0" topLeftCell="A1">
      <selection activeCell="A1" sqref="A1:Z1"/>
    </sheetView>
  </sheetViews>
  <sheetFormatPr defaultColWidth="10.28125" defaultRowHeight="12.75"/>
  <cols>
    <col min="1" max="1" width="20.00390625" style="185" customWidth="1"/>
    <col min="2" max="26" width="5.140625" style="175" customWidth="1"/>
    <col min="27" max="27" width="6.421875" style="175" customWidth="1"/>
    <col min="28" max="16384" width="10.28125" style="175" customWidth="1"/>
  </cols>
  <sheetData>
    <row r="1" spans="1:26" s="2" customFormat="1" ht="12.75" customHeight="1">
      <c r="A1" s="214" t="s">
        <v>204</v>
      </c>
      <c r="B1" s="214"/>
      <c r="C1" s="214"/>
      <c r="D1" s="214"/>
      <c r="E1" s="214"/>
      <c r="F1" s="214"/>
      <c r="G1" s="214"/>
      <c r="H1" s="214"/>
      <c r="I1" s="214"/>
      <c r="J1" s="214"/>
      <c r="K1" s="214"/>
      <c r="L1" s="214"/>
      <c r="M1" s="214"/>
      <c r="N1" s="214"/>
      <c r="O1" s="214"/>
      <c r="P1" s="214"/>
      <c r="Q1" s="214"/>
      <c r="R1" s="214"/>
      <c r="S1" s="214"/>
      <c r="T1" s="214"/>
      <c r="U1" s="214"/>
      <c r="V1" s="214"/>
      <c r="W1" s="214"/>
      <c r="X1" s="214"/>
      <c r="Y1" s="214"/>
      <c r="Z1" s="214"/>
    </row>
    <row r="2" spans="1:18" s="2" customFormat="1" ht="12.75" customHeight="1">
      <c r="A2" s="34"/>
      <c r="B2" s="34"/>
      <c r="C2" s="34"/>
      <c r="D2" s="34"/>
      <c r="E2" s="34"/>
      <c r="F2" s="34"/>
      <c r="G2" s="34"/>
      <c r="H2" s="34"/>
      <c r="I2" s="34"/>
      <c r="J2" s="34"/>
      <c r="K2" s="34"/>
      <c r="L2" s="34"/>
      <c r="M2" s="34"/>
      <c r="N2" s="34"/>
      <c r="O2" s="34"/>
      <c r="P2" s="34"/>
      <c r="Q2" s="34"/>
      <c r="R2" s="101"/>
    </row>
    <row r="3" spans="1:26" s="167" customFormat="1" ht="11.25">
      <c r="A3" s="165"/>
      <c r="B3" s="166">
        <v>1988</v>
      </c>
      <c r="C3" s="166">
        <v>1989</v>
      </c>
      <c r="D3" s="166">
        <v>1990</v>
      </c>
      <c r="E3" s="166">
        <v>1991</v>
      </c>
      <c r="F3" s="166">
        <v>1992</v>
      </c>
      <c r="G3" s="166">
        <v>1993</v>
      </c>
      <c r="H3" s="166">
        <v>1994</v>
      </c>
      <c r="I3" s="166">
        <v>1995</v>
      </c>
      <c r="J3" s="166">
        <v>1996</v>
      </c>
      <c r="K3" s="166">
        <v>1997</v>
      </c>
      <c r="L3" s="166">
        <v>1998</v>
      </c>
      <c r="M3" s="166">
        <v>1999</v>
      </c>
      <c r="N3" s="166">
        <v>2000</v>
      </c>
      <c r="O3" s="166" t="s">
        <v>161</v>
      </c>
      <c r="P3" s="166">
        <v>2002</v>
      </c>
      <c r="Q3" s="166">
        <v>2003</v>
      </c>
      <c r="R3" s="166">
        <v>2004</v>
      </c>
      <c r="S3" s="166">
        <v>2005</v>
      </c>
      <c r="T3" s="166">
        <v>2006</v>
      </c>
      <c r="U3" s="166">
        <v>2007</v>
      </c>
      <c r="V3" s="166">
        <v>2008</v>
      </c>
      <c r="W3" s="166">
        <v>2009</v>
      </c>
      <c r="X3" s="166">
        <v>2010</v>
      </c>
      <c r="Y3" s="166">
        <v>2011</v>
      </c>
      <c r="Z3" s="166">
        <v>2012</v>
      </c>
    </row>
    <row r="4" spans="1:26" s="171" customFormat="1" ht="11.25">
      <c r="A4" s="168" t="s">
        <v>162</v>
      </c>
      <c r="B4" s="169"/>
      <c r="C4" s="170"/>
      <c r="D4" s="169"/>
      <c r="E4" s="170"/>
      <c r="F4" s="169"/>
      <c r="G4" s="170"/>
      <c r="H4" s="169"/>
      <c r="I4" s="170"/>
      <c r="J4" s="169"/>
      <c r="K4" s="170"/>
      <c r="L4" s="169"/>
      <c r="M4" s="170"/>
      <c r="N4" s="169"/>
      <c r="O4" s="169"/>
      <c r="P4" s="169"/>
      <c r="Q4" s="170"/>
      <c r="R4" s="169"/>
      <c r="S4" s="170"/>
      <c r="T4" s="169"/>
      <c r="U4" s="170"/>
      <c r="V4" s="169"/>
      <c r="W4" s="170"/>
      <c r="X4" s="169"/>
      <c r="Y4" s="169"/>
      <c r="Z4" s="169"/>
    </row>
    <row r="5" spans="1:26" ht="11.25">
      <c r="A5" s="158" t="s">
        <v>121</v>
      </c>
      <c r="B5" s="172" t="s">
        <v>163</v>
      </c>
      <c r="C5" s="115" t="s">
        <v>163</v>
      </c>
      <c r="D5" s="172" t="s">
        <v>163</v>
      </c>
      <c r="E5" s="115" t="s">
        <v>163</v>
      </c>
      <c r="F5" s="172">
        <v>530</v>
      </c>
      <c r="G5" s="115">
        <v>524</v>
      </c>
      <c r="H5" s="172">
        <v>505</v>
      </c>
      <c r="I5" s="115">
        <v>484</v>
      </c>
      <c r="J5" s="172">
        <v>473</v>
      </c>
      <c r="K5" s="115">
        <v>455</v>
      </c>
      <c r="L5" s="172">
        <v>445</v>
      </c>
      <c r="M5" s="115">
        <v>425</v>
      </c>
      <c r="N5" s="172">
        <v>407</v>
      </c>
      <c r="O5" s="172">
        <v>426</v>
      </c>
      <c r="P5" s="172">
        <v>426</v>
      </c>
      <c r="Q5" s="115">
        <v>441</v>
      </c>
      <c r="R5" s="172">
        <v>448</v>
      </c>
      <c r="S5" s="115">
        <v>456</v>
      </c>
      <c r="T5" s="173">
        <f>'[1]NbCentres'!$B$29</f>
        <v>461</v>
      </c>
      <c r="U5" s="174">
        <v>454</v>
      </c>
      <c r="V5" s="173">
        <v>474</v>
      </c>
      <c r="W5" s="115">
        <v>477</v>
      </c>
      <c r="X5" s="172">
        <v>467</v>
      </c>
      <c r="Y5" s="172">
        <v>477</v>
      </c>
      <c r="Z5" s="172">
        <v>482</v>
      </c>
    </row>
    <row r="6" spans="1:26" ht="11.25">
      <c r="A6" s="158" t="s">
        <v>122</v>
      </c>
      <c r="B6" s="172" t="s">
        <v>163</v>
      </c>
      <c r="C6" s="115" t="s">
        <v>163</v>
      </c>
      <c r="D6" s="172" t="s">
        <v>163</v>
      </c>
      <c r="E6" s="115" t="s">
        <v>163</v>
      </c>
      <c r="F6" s="172" t="s">
        <v>163</v>
      </c>
      <c r="G6" s="115" t="s">
        <v>163</v>
      </c>
      <c r="H6" s="172" t="s">
        <v>163</v>
      </c>
      <c r="I6" s="115" t="s">
        <v>163</v>
      </c>
      <c r="J6" s="172" t="s">
        <v>163</v>
      </c>
      <c r="K6" s="115" t="s">
        <v>163</v>
      </c>
      <c r="L6" s="172" t="s">
        <v>163</v>
      </c>
      <c r="M6" s="115" t="s">
        <v>163</v>
      </c>
      <c r="N6" s="172" t="s">
        <v>163</v>
      </c>
      <c r="O6" s="172" t="s">
        <v>163</v>
      </c>
      <c r="P6" s="172" t="s">
        <v>163</v>
      </c>
      <c r="Q6" s="115" t="s">
        <v>163</v>
      </c>
      <c r="R6" s="172" t="s">
        <v>163</v>
      </c>
      <c r="S6" s="115" t="s">
        <v>163</v>
      </c>
      <c r="T6" s="172" t="s">
        <v>163</v>
      </c>
      <c r="U6" s="174">
        <v>35</v>
      </c>
      <c r="V6" s="173">
        <v>46</v>
      </c>
      <c r="W6" s="174">
        <v>54</v>
      </c>
      <c r="X6" s="173">
        <v>58</v>
      </c>
      <c r="Y6" s="173">
        <v>60</v>
      </c>
      <c r="Z6" s="173">
        <v>64</v>
      </c>
    </row>
    <row r="7" spans="1:26" ht="11.25">
      <c r="A7" s="160" t="s">
        <v>164</v>
      </c>
      <c r="B7" s="176">
        <v>72</v>
      </c>
      <c r="C7" s="115">
        <v>71</v>
      </c>
      <c r="D7" s="176">
        <v>71</v>
      </c>
      <c r="E7" s="115">
        <v>70</v>
      </c>
      <c r="F7" s="176">
        <v>78</v>
      </c>
      <c r="G7" s="115">
        <v>83</v>
      </c>
      <c r="H7" s="176">
        <v>84</v>
      </c>
      <c r="I7" s="115">
        <v>84</v>
      </c>
      <c r="J7" s="176">
        <v>82</v>
      </c>
      <c r="K7" s="115">
        <v>79</v>
      </c>
      <c r="L7" s="176">
        <v>78</v>
      </c>
      <c r="M7" s="115">
        <v>79</v>
      </c>
      <c r="N7" s="176">
        <v>76</v>
      </c>
      <c r="O7" s="176">
        <v>82</v>
      </c>
      <c r="P7" s="176">
        <v>85</v>
      </c>
      <c r="Q7" s="115">
        <v>83</v>
      </c>
      <c r="R7" s="176">
        <v>82</v>
      </c>
      <c r="S7" s="115">
        <v>90</v>
      </c>
      <c r="T7" s="177">
        <f>'[1]NbCentres'!$C$29</f>
        <v>95</v>
      </c>
      <c r="U7" s="174">
        <v>98</v>
      </c>
      <c r="V7" s="177">
        <v>106</v>
      </c>
      <c r="W7" s="115">
        <v>114</v>
      </c>
      <c r="X7" s="176">
        <v>113</v>
      </c>
      <c r="Y7" s="176">
        <v>122</v>
      </c>
      <c r="Z7" s="176">
        <v>128</v>
      </c>
    </row>
    <row r="8" spans="1:26" s="171" customFormat="1" ht="11.25">
      <c r="A8" s="168" t="s">
        <v>211</v>
      </c>
      <c r="B8" s="178"/>
      <c r="C8" s="178"/>
      <c r="D8" s="179"/>
      <c r="E8" s="178"/>
      <c r="F8" s="179"/>
      <c r="G8" s="178"/>
      <c r="H8" s="178"/>
      <c r="I8" s="178"/>
      <c r="J8" s="178"/>
      <c r="K8" s="178"/>
      <c r="L8" s="178"/>
      <c r="M8" s="178"/>
      <c r="N8" s="178"/>
      <c r="O8" s="179"/>
      <c r="P8" s="178"/>
      <c r="Q8" s="178"/>
      <c r="R8" s="179"/>
      <c r="S8" s="178"/>
      <c r="T8" s="179"/>
      <c r="U8" s="178"/>
      <c r="V8" s="179"/>
      <c r="W8" s="178"/>
      <c r="X8" s="178"/>
      <c r="Y8" s="179"/>
      <c r="Z8" s="178"/>
    </row>
    <row r="9" spans="1:26" ht="22.5">
      <c r="A9" s="160" t="s">
        <v>212</v>
      </c>
      <c r="B9" s="176" t="s">
        <v>163</v>
      </c>
      <c r="C9" s="176" t="s">
        <v>163</v>
      </c>
      <c r="D9" s="115" t="s">
        <v>163</v>
      </c>
      <c r="E9" s="176" t="s">
        <v>163</v>
      </c>
      <c r="F9" s="115" t="s">
        <v>163</v>
      </c>
      <c r="G9" s="176" t="s">
        <v>163</v>
      </c>
      <c r="H9" s="176" t="s">
        <v>163</v>
      </c>
      <c r="I9" s="176" t="s">
        <v>163</v>
      </c>
      <c r="J9" s="176" t="s">
        <v>163</v>
      </c>
      <c r="K9" s="176" t="s">
        <v>163</v>
      </c>
      <c r="L9" s="176" t="s">
        <v>163</v>
      </c>
      <c r="M9" s="176" t="s">
        <v>163</v>
      </c>
      <c r="N9" s="176" t="s">
        <v>163</v>
      </c>
      <c r="O9" s="115" t="s">
        <v>163</v>
      </c>
      <c r="P9" s="176" t="s">
        <v>163</v>
      </c>
      <c r="Q9" s="176" t="s">
        <v>163</v>
      </c>
      <c r="R9" s="115" t="s">
        <v>163</v>
      </c>
      <c r="S9" s="176" t="s">
        <v>163</v>
      </c>
      <c r="T9" s="174" t="s">
        <v>163</v>
      </c>
      <c r="U9" s="177" t="s">
        <v>163</v>
      </c>
      <c r="V9" s="174" t="s">
        <v>163</v>
      </c>
      <c r="W9" s="176" t="s">
        <v>163</v>
      </c>
      <c r="X9" s="176" t="s">
        <v>214</v>
      </c>
      <c r="Y9" s="115" t="s">
        <v>214</v>
      </c>
      <c r="Z9" s="176">
        <v>8</v>
      </c>
    </row>
    <row r="10" spans="1:26" s="171" customFormat="1" ht="11.25">
      <c r="A10" s="168" t="s">
        <v>165</v>
      </c>
      <c r="B10" s="178"/>
      <c r="C10" s="179"/>
      <c r="D10" s="178"/>
      <c r="E10" s="179"/>
      <c r="F10" s="178"/>
      <c r="G10" s="179"/>
      <c r="H10" s="178"/>
      <c r="I10" s="179"/>
      <c r="J10" s="178"/>
      <c r="K10" s="179"/>
      <c r="L10" s="178"/>
      <c r="M10" s="179"/>
      <c r="N10" s="178"/>
      <c r="O10" s="178"/>
      <c r="P10" s="178"/>
      <c r="Q10" s="179"/>
      <c r="R10" s="178"/>
      <c r="S10" s="179"/>
      <c r="T10" s="178"/>
      <c r="U10" s="179"/>
      <c r="V10" s="178"/>
      <c r="W10" s="179"/>
      <c r="X10" s="178"/>
      <c r="Y10" s="178"/>
      <c r="Z10" s="178"/>
    </row>
    <row r="11" spans="1:26" ht="22.5">
      <c r="A11" s="158" t="s">
        <v>166</v>
      </c>
      <c r="B11" s="172">
        <v>14</v>
      </c>
      <c r="C11" s="115">
        <v>13</v>
      </c>
      <c r="D11" s="172">
        <v>13</v>
      </c>
      <c r="E11" s="115">
        <v>12</v>
      </c>
      <c r="F11" s="172">
        <v>11</v>
      </c>
      <c r="G11" s="115">
        <v>11</v>
      </c>
      <c r="H11" s="172">
        <v>11</v>
      </c>
      <c r="I11" s="115">
        <v>10</v>
      </c>
      <c r="J11" s="172">
        <v>9</v>
      </c>
      <c r="K11" s="115">
        <v>5</v>
      </c>
      <c r="L11" s="172">
        <v>5</v>
      </c>
      <c r="M11" s="115">
        <v>5</v>
      </c>
      <c r="N11" s="172">
        <v>6</v>
      </c>
      <c r="O11" s="172">
        <v>6</v>
      </c>
      <c r="P11" s="172">
        <v>6</v>
      </c>
      <c r="Q11" s="115">
        <v>6</v>
      </c>
      <c r="R11" s="172">
        <v>5</v>
      </c>
      <c r="S11" s="115">
        <v>5</v>
      </c>
      <c r="T11" s="173">
        <f>'[1]NbCentres'!$P$29</f>
        <v>4</v>
      </c>
      <c r="U11" s="174">
        <v>4</v>
      </c>
      <c r="V11" s="173">
        <v>4</v>
      </c>
      <c r="W11" s="115">
        <v>4</v>
      </c>
      <c r="X11" s="172">
        <v>4</v>
      </c>
      <c r="Y11" s="172">
        <v>5</v>
      </c>
      <c r="Z11" s="172">
        <v>4</v>
      </c>
    </row>
    <row r="12" spans="1:26" ht="11.25">
      <c r="A12" s="158" t="s">
        <v>167</v>
      </c>
      <c r="B12" s="172">
        <v>18</v>
      </c>
      <c r="C12" s="115">
        <v>18</v>
      </c>
      <c r="D12" s="172">
        <v>18</v>
      </c>
      <c r="E12" s="115">
        <v>18</v>
      </c>
      <c r="F12" s="172">
        <v>18</v>
      </c>
      <c r="G12" s="115">
        <v>18</v>
      </c>
      <c r="H12" s="172">
        <v>18</v>
      </c>
      <c r="I12" s="115">
        <v>18</v>
      </c>
      <c r="J12" s="172">
        <v>18</v>
      </c>
      <c r="K12" s="115">
        <v>18</v>
      </c>
      <c r="L12" s="172">
        <v>18</v>
      </c>
      <c r="M12" s="115">
        <v>18</v>
      </c>
      <c r="N12" s="172">
        <v>19</v>
      </c>
      <c r="O12" s="172">
        <v>20</v>
      </c>
      <c r="P12" s="172">
        <v>20</v>
      </c>
      <c r="Q12" s="115">
        <v>20</v>
      </c>
      <c r="R12" s="172">
        <v>19</v>
      </c>
      <c r="S12" s="115">
        <v>18</v>
      </c>
      <c r="T12" s="173">
        <f>'[1]NbCentres'!$K$29</f>
        <v>18</v>
      </c>
      <c r="U12" s="174">
        <v>18</v>
      </c>
      <c r="V12" s="173">
        <v>18</v>
      </c>
      <c r="W12" s="115">
        <v>18</v>
      </c>
      <c r="X12" s="172">
        <v>19</v>
      </c>
      <c r="Y12" s="172">
        <v>20</v>
      </c>
      <c r="Z12" s="172">
        <v>18</v>
      </c>
    </row>
    <row r="13" spans="1:26" ht="11.25">
      <c r="A13" s="158" t="s">
        <v>168</v>
      </c>
      <c r="B13" s="172">
        <v>10</v>
      </c>
      <c r="C13" s="115">
        <v>10</v>
      </c>
      <c r="D13" s="172">
        <v>10</v>
      </c>
      <c r="E13" s="115">
        <v>10</v>
      </c>
      <c r="F13" s="172">
        <v>10</v>
      </c>
      <c r="G13" s="115">
        <v>10</v>
      </c>
      <c r="H13" s="172">
        <v>10</v>
      </c>
      <c r="I13" s="115">
        <v>10</v>
      </c>
      <c r="J13" s="172">
        <v>10</v>
      </c>
      <c r="K13" s="115">
        <v>10</v>
      </c>
      <c r="L13" s="172">
        <v>10</v>
      </c>
      <c r="M13" s="115">
        <v>10</v>
      </c>
      <c r="N13" s="172">
        <v>10</v>
      </c>
      <c r="O13" s="172">
        <v>9</v>
      </c>
      <c r="P13" s="172">
        <v>10</v>
      </c>
      <c r="Q13" s="115">
        <v>11</v>
      </c>
      <c r="R13" s="172">
        <v>11</v>
      </c>
      <c r="S13" s="115">
        <v>10</v>
      </c>
      <c r="T13" s="173">
        <f>'[1]NbCentres'!$N$29</f>
        <v>10</v>
      </c>
      <c r="U13" s="174">
        <v>10</v>
      </c>
      <c r="V13" s="173">
        <v>10</v>
      </c>
      <c r="W13" s="115">
        <v>10</v>
      </c>
      <c r="X13" s="172">
        <v>10</v>
      </c>
      <c r="Y13" s="172">
        <v>10</v>
      </c>
      <c r="Z13" s="172">
        <v>10</v>
      </c>
    </row>
    <row r="14" spans="1:26" ht="11.25">
      <c r="A14" s="158" t="s">
        <v>125</v>
      </c>
      <c r="B14" s="172">
        <v>8</v>
      </c>
      <c r="C14" s="115">
        <v>8</v>
      </c>
      <c r="D14" s="172">
        <v>8</v>
      </c>
      <c r="E14" s="115">
        <v>8</v>
      </c>
      <c r="F14" s="172">
        <v>8</v>
      </c>
      <c r="G14" s="115">
        <v>8</v>
      </c>
      <c r="H14" s="172">
        <v>8</v>
      </c>
      <c r="I14" s="115">
        <v>8</v>
      </c>
      <c r="J14" s="172">
        <v>8</v>
      </c>
      <c r="K14" s="115">
        <v>8</v>
      </c>
      <c r="L14" s="172">
        <v>8</v>
      </c>
      <c r="M14" s="115">
        <v>8</v>
      </c>
      <c r="N14" s="172">
        <v>8</v>
      </c>
      <c r="O14" s="172">
        <v>8</v>
      </c>
      <c r="P14" s="172">
        <v>8</v>
      </c>
      <c r="Q14" s="115">
        <v>8</v>
      </c>
      <c r="R14" s="172">
        <v>8</v>
      </c>
      <c r="S14" s="115">
        <v>8</v>
      </c>
      <c r="T14" s="173">
        <f>'[1]NbCentres'!$F$29</f>
        <v>8</v>
      </c>
      <c r="U14" s="174">
        <v>8</v>
      </c>
      <c r="V14" s="173">
        <v>8</v>
      </c>
      <c r="W14" s="115">
        <v>10</v>
      </c>
      <c r="X14" s="172">
        <v>9</v>
      </c>
      <c r="Y14" s="172">
        <v>9</v>
      </c>
      <c r="Z14" s="172">
        <v>14</v>
      </c>
    </row>
    <row r="15" spans="1:26" ht="11.25">
      <c r="A15" s="158" t="s">
        <v>169</v>
      </c>
      <c r="B15" s="173">
        <v>326</v>
      </c>
      <c r="C15" s="174">
        <v>319</v>
      </c>
      <c r="D15" s="173">
        <v>318</v>
      </c>
      <c r="E15" s="174">
        <v>316</v>
      </c>
      <c r="F15" s="173">
        <v>354</v>
      </c>
      <c r="G15" s="174">
        <v>353</v>
      </c>
      <c r="H15" s="173">
        <v>351</v>
      </c>
      <c r="I15" s="174">
        <v>348</v>
      </c>
      <c r="J15" s="173">
        <v>346</v>
      </c>
      <c r="K15" s="174">
        <v>343</v>
      </c>
      <c r="L15" s="173">
        <v>338</v>
      </c>
      <c r="M15" s="174">
        <v>333</v>
      </c>
      <c r="N15" s="173">
        <v>328</v>
      </c>
      <c r="O15" s="173">
        <v>321</v>
      </c>
      <c r="P15" s="173">
        <v>325</v>
      </c>
      <c r="Q15" s="174">
        <v>329</v>
      </c>
      <c r="R15" s="173">
        <v>332</v>
      </c>
      <c r="S15" s="174">
        <v>333</v>
      </c>
      <c r="T15" s="173">
        <f>'[1]NbCentres'!$J$29</f>
        <v>333</v>
      </c>
      <c r="U15" s="174">
        <v>325</v>
      </c>
      <c r="V15" s="173">
        <v>326</v>
      </c>
      <c r="W15" s="174">
        <v>326</v>
      </c>
      <c r="X15" s="173">
        <v>324</v>
      </c>
      <c r="Y15" s="173">
        <v>325</v>
      </c>
      <c r="Z15" s="173">
        <v>325</v>
      </c>
    </row>
    <row r="16" spans="1:26" ht="11.25">
      <c r="A16" s="158" t="s">
        <v>170</v>
      </c>
      <c r="B16" s="172">
        <v>79</v>
      </c>
      <c r="C16" s="115">
        <v>75</v>
      </c>
      <c r="D16" s="172">
        <v>73</v>
      </c>
      <c r="E16" s="115">
        <v>78</v>
      </c>
      <c r="F16" s="172">
        <v>73</v>
      </c>
      <c r="G16" s="115">
        <v>66</v>
      </c>
      <c r="H16" s="172">
        <v>0</v>
      </c>
      <c r="I16" s="115">
        <v>0</v>
      </c>
      <c r="J16" s="172">
        <v>0</v>
      </c>
      <c r="K16" s="115">
        <v>0</v>
      </c>
      <c r="L16" s="172">
        <v>0</v>
      </c>
      <c r="M16" s="115">
        <v>0</v>
      </c>
      <c r="N16" s="172">
        <v>0</v>
      </c>
      <c r="O16" s="172">
        <v>0</v>
      </c>
      <c r="P16" s="172">
        <v>0</v>
      </c>
      <c r="Q16" s="115">
        <v>0</v>
      </c>
      <c r="R16" s="172">
        <v>0</v>
      </c>
      <c r="S16" s="115">
        <v>0</v>
      </c>
      <c r="T16" s="172">
        <f>0</f>
        <v>0</v>
      </c>
      <c r="U16" s="115">
        <v>0</v>
      </c>
      <c r="V16" s="172">
        <v>0</v>
      </c>
      <c r="W16" s="115">
        <v>0</v>
      </c>
      <c r="X16" s="172">
        <v>0</v>
      </c>
      <c r="Y16" s="172">
        <v>0</v>
      </c>
      <c r="Z16" s="172">
        <v>0</v>
      </c>
    </row>
    <row r="17" spans="1:26" ht="22.5">
      <c r="A17" s="158" t="s">
        <v>171</v>
      </c>
      <c r="B17" s="173">
        <v>35</v>
      </c>
      <c r="C17" s="174">
        <v>35</v>
      </c>
      <c r="D17" s="173">
        <v>35</v>
      </c>
      <c r="E17" s="174">
        <v>35</v>
      </c>
      <c r="F17" s="173">
        <v>36</v>
      </c>
      <c r="G17" s="174">
        <v>35</v>
      </c>
      <c r="H17" s="173">
        <v>35</v>
      </c>
      <c r="I17" s="174">
        <v>35</v>
      </c>
      <c r="J17" s="173">
        <v>35</v>
      </c>
      <c r="K17" s="174">
        <v>35</v>
      </c>
      <c r="L17" s="173">
        <v>35</v>
      </c>
      <c r="M17" s="174">
        <v>35</v>
      </c>
      <c r="N17" s="173">
        <v>35</v>
      </c>
      <c r="O17" s="173">
        <v>35</v>
      </c>
      <c r="P17" s="173">
        <v>35</v>
      </c>
      <c r="Q17" s="174">
        <v>36</v>
      </c>
      <c r="R17" s="173">
        <v>36</v>
      </c>
      <c r="S17" s="174">
        <v>37</v>
      </c>
      <c r="T17" s="173">
        <f>'[1]NbCentres'!$L$29</f>
        <v>37</v>
      </c>
      <c r="U17" s="174">
        <v>37</v>
      </c>
      <c r="V17" s="173">
        <v>39</v>
      </c>
      <c r="W17" s="174">
        <v>39</v>
      </c>
      <c r="X17" s="173">
        <v>38</v>
      </c>
      <c r="Y17" s="173">
        <v>39</v>
      </c>
      <c r="Z17" s="173">
        <v>41</v>
      </c>
    </row>
    <row r="18" spans="1:26" ht="11.25">
      <c r="A18" s="160" t="s">
        <v>131</v>
      </c>
      <c r="B18" s="176">
        <v>7</v>
      </c>
      <c r="C18" s="115">
        <v>6</v>
      </c>
      <c r="D18" s="176">
        <v>6</v>
      </c>
      <c r="E18" s="115">
        <v>6</v>
      </c>
      <c r="F18" s="176">
        <v>6</v>
      </c>
      <c r="G18" s="115">
        <v>6</v>
      </c>
      <c r="H18" s="176">
        <v>6</v>
      </c>
      <c r="I18" s="115">
        <v>6</v>
      </c>
      <c r="J18" s="176">
        <v>6</v>
      </c>
      <c r="K18" s="115">
        <v>6</v>
      </c>
      <c r="L18" s="176">
        <v>6</v>
      </c>
      <c r="M18" s="115">
        <v>6</v>
      </c>
      <c r="N18" s="176">
        <v>6</v>
      </c>
      <c r="O18" s="176">
        <v>6</v>
      </c>
      <c r="P18" s="176">
        <v>6</v>
      </c>
      <c r="Q18" s="115">
        <v>6</v>
      </c>
      <c r="R18" s="176">
        <v>6</v>
      </c>
      <c r="S18" s="115">
        <v>6</v>
      </c>
      <c r="T18" s="177">
        <f>'[1]NbCentres'!$M$29</f>
        <v>6</v>
      </c>
      <c r="U18" s="174">
        <v>6</v>
      </c>
      <c r="V18" s="177">
        <v>6</v>
      </c>
      <c r="W18" s="115">
        <v>7</v>
      </c>
      <c r="X18" s="176">
        <v>5</v>
      </c>
      <c r="Y18" s="176">
        <v>7</v>
      </c>
      <c r="Z18" s="176">
        <v>9</v>
      </c>
    </row>
    <row r="19" spans="1:26" s="171" customFormat="1" ht="11.25">
      <c r="A19" s="168" t="s">
        <v>215</v>
      </c>
      <c r="B19" s="178"/>
      <c r="C19" s="178"/>
      <c r="D19" s="179"/>
      <c r="E19" s="178"/>
      <c r="F19" s="179"/>
      <c r="G19" s="178"/>
      <c r="H19" s="179"/>
      <c r="I19" s="178"/>
      <c r="J19" s="179"/>
      <c r="K19" s="178"/>
      <c r="L19" s="179"/>
      <c r="M19" s="178"/>
      <c r="N19" s="179"/>
      <c r="O19" s="178"/>
      <c r="P19" s="179"/>
      <c r="Q19" s="178"/>
      <c r="R19" s="179"/>
      <c r="S19" s="178"/>
      <c r="T19" s="179"/>
      <c r="U19" s="178"/>
      <c r="V19" s="179"/>
      <c r="W19" s="178"/>
      <c r="X19" s="179"/>
      <c r="Y19" s="178"/>
      <c r="Z19" s="178"/>
    </row>
    <row r="20" spans="1:26" ht="11.25">
      <c r="A20" s="160" t="s">
        <v>132</v>
      </c>
      <c r="B20" s="176">
        <v>33</v>
      </c>
      <c r="C20" s="176">
        <v>33</v>
      </c>
      <c r="D20" s="115">
        <v>33</v>
      </c>
      <c r="E20" s="176">
        <v>33</v>
      </c>
      <c r="F20" s="115">
        <v>32</v>
      </c>
      <c r="G20" s="176">
        <v>32</v>
      </c>
      <c r="H20" s="115">
        <v>32</v>
      </c>
      <c r="I20" s="176">
        <v>32</v>
      </c>
      <c r="J20" s="115">
        <v>32</v>
      </c>
      <c r="K20" s="176">
        <v>32</v>
      </c>
      <c r="L20" s="115">
        <v>32</v>
      </c>
      <c r="M20" s="176">
        <v>32</v>
      </c>
      <c r="N20" s="115">
        <v>32</v>
      </c>
      <c r="O20" s="176">
        <v>32</v>
      </c>
      <c r="P20" s="115">
        <v>33</v>
      </c>
      <c r="Q20" s="176">
        <v>34</v>
      </c>
      <c r="R20" s="115">
        <v>34</v>
      </c>
      <c r="S20" s="176">
        <v>34</v>
      </c>
      <c r="T20" s="174">
        <f>'[1]NbCentres'!$O$29</f>
        <v>34</v>
      </c>
      <c r="U20" s="177">
        <v>34</v>
      </c>
      <c r="V20" s="174">
        <v>34</v>
      </c>
      <c r="W20" s="176">
        <v>34</v>
      </c>
      <c r="X20" s="115">
        <v>34</v>
      </c>
      <c r="Y20" s="176">
        <v>34</v>
      </c>
      <c r="Z20" s="176">
        <v>34</v>
      </c>
    </row>
    <row r="21" spans="1:26" s="171" customFormat="1" ht="22.5">
      <c r="A21" s="180" t="s">
        <v>172</v>
      </c>
      <c r="B21" s="178"/>
      <c r="C21" s="179"/>
      <c r="D21" s="178"/>
      <c r="E21" s="179"/>
      <c r="F21" s="178"/>
      <c r="G21" s="179"/>
      <c r="H21" s="178"/>
      <c r="I21" s="179"/>
      <c r="J21" s="178"/>
      <c r="K21" s="179"/>
      <c r="L21" s="178"/>
      <c r="M21" s="179"/>
      <c r="N21" s="178"/>
      <c r="O21" s="179"/>
      <c r="P21" s="178"/>
      <c r="Q21" s="179"/>
      <c r="R21" s="178"/>
      <c r="S21" s="179"/>
      <c r="T21" s="178"/>
      <c r="U21" s="179"/>
      <c r="V21" s="178"/>
      <c r="W21" s="179"/>
      <c r="X21" s="178"/>
      <c r="Y21" s="179"/>
      <c r="Z21" s="178"/>
    </row>
    <row r="22" spans="1:26" ht="11.25">
      <c r="A22" s="181" t="s">
        <v>173</v>
      </c>
      <c r="B22" s="172">
        <v>26</v>
      </c>
      <c r="C22" s="115">
        <v>26</v>
      </c>
      <c r="D22" s="172">
        <v>26</v>
      </c>
      <c r="E22" s="115">
        <v>25</v>
      </c>
      <c r="F22" s="172">
        <v>25</v>
      </c>
      <c r="G22" s="115">
        <v>25</v>
      </c>
      <c r="H22" s="172">
        <v>26</v>
      </c>
      <c r="I22" s="115">
        <v>26</v>
      </c>
      <c r="J22" s="172">
        <v>26</v>
      </c>
      <c r="K22" s="115">
        <v>26</v>
      </c>
      <c r="L22" s="172">
        <v>26</v>
      </c>
      <c r="M22" s="115">
        <v>25</v>
      </c>
      <c r="N22" s="172">
        <v>25</v>
      </c>
      <c r="O22" s="115">
        <v>25</v>
      </c>
      <c r="P22" s="172">
        <v>25</v>
      </c>
      <c r="Q22" s="115">
        <v>26</v>
      </c>
      <c r="R22" s="172">
        <v>26</v>
      </c>
      <c r="S22" s="115">
        <v>28</v>
      </c>
      <c r="T22" s="173">
        <f>'[1]NbCentres'!$G$29</f>
        <v>29</v>
      </c>
      <c r="U22" s="174">
        <v>29</v>
      </c>
      <c r="V22" s="173">
        <v>29</v>
      </c>
      <c r="W22" s="115">
        <v>29</v>
      </c>
      <c r="X22" s="172">
        <v>29</v>
      </c>
      <c r="Y22" s="115">
        <v>29</v>
      </c>
      <c r="Z22" s="172">
        <v>29</v>
      </c>
    </row>
    <row r="23" spans="1:26" ht="22.5">
      <c r="A23" s="181" t="s">
        <v>174</v>
      </c>
      <c r="B23" s="172">
        <v>17</v>
      </c>
      <c r="C23" s="115">
        <v>16</v>
      </c>
      <c r="D23" s="172">
        <v>19</v>
      </c>
      <c r="E23" s="115">
        <v>20</v>
      </c>
      <c r="F23" s="172">
        <v>21</v>
      </c>
      <c r="G23" s="115">
        <v>21</v>
      </c>
      <c r="H23" s="172">
        <v>22</v>
      </c>
      <c r="I23" s="115">
        <v>22</v>
      </c>
      <c r="J23" s="172">
        <v>22</v>
      </c>
      <c r="K23" s="115">
        <v>21</v>
      </c>
      <c r="L23" s="172">
        <v>24</v>
      </c>
      <c r="M23" s="115">
        <v>25</v>
      </c>
      <c r="N23" s="172">
        <v>26</v>
      </c>
      <c r="O23" s="115">
        <v>27</v>
      </c>
      <c r="P23" s="172">
        <v>27</v>
      </c>
      <c r="Q23" s="115">
        <v>27</v>
      </c>
      <c r="R23" s="172">
        <v>29</v>
      </c>
      <c r="S23" s="115">
        <v>30</v>
      </c>
      <c r="T23" s="173">
        <f>'[1]NbCentres'!$H$29</f>
        <v>29</v>
      </c>
      <c r="U23" s="174">
        <v>27</v>
      </c>
      <c r="V23" s="173">
        <v>26</v>
      </c>
      <c r="W23" s="115">
        <v>26</v>
      </c>
      <c r="X23" s="172">
        <v>25</v>
      </c>
      <c r="Y23" s="115">
        <v>24</v>
      </c>
      <c r="Z23" s="172">
        <v>24</v>
      </c>
    </row>
    <row r="24" spans="1:26" ht="11.25">
      <c r="A24" s="181" t="s">
        <v>175</v>
      </c>
      <c r="B24" s="172">
        <v>34</v>
      </c>
      <c r="C24" s="115">
        <v>34</v>
      </c>
      <c r="D24" s="172">
        <v>34</v>
      </c>
      <c r="E24" s="115">
        <v>32</v>
      </c>
      <c r="F24" s="172">
        <v>34</v>
      </c>
      <c r="G24" s="115">
        <v>34</v>
      </c>
      <c r="H24" s="172">
        <v>34</v>
      </c>
      <c r="I24" s="115">
        <v>29</v>
      </c>
      <c r="J24" s="172">
        <v>32</v>
      </c>
      <c r="K24" s="115">
        <v>32</v>
      </c>
      <c r="L24" s="172">
        <v>30</v>
      </c>
      <c r="M24" s="115">
        <v>30</v>
      </c>
      <c r="N24" s="172">
        <v>32</v>
      </c>
      <c r="O24" s="115">
        <v>32</v>
      </c>
      <c r="P24" s="172">
        <v>32</v>
      </c>
      <c r="Q24" s="115">
        <v>32</v>
      </c>
      <c r="R24" s="172">
        <v>34</v>
      </c>
      <c r="S24" s="115">
        <v>34</v>
      </c>
      <c r="T24" s="173">
        <f>'[1]NbCentres'!$I$29</f>
        <v>34</v>
      </c>
      <c r="U24" s="174">
        <v>34</v>
      </c>
      <c r="V24" s="173">
        <v>33</v>
      </c>
      <c r="W24" s="115">
        <v>34</v>
      </c>
      <c r="X24" s="172">
        <v>33</v>
      </c>
      <c r="Y24" s="115">
        <v>33</v>
      </c>
      <c r="Z24" s="172">
        <v>34</v>
      </c>
    </row>
    <row r="25" spans="1:26" ht="11.25">
      <c r="A25" s="181" t="s">
        <v>176</v>
      </c>
      <c r="B25" s="172">
        <v>1</v>
      </c>
      <c r="C25" s="115">
        <v>1</v>
      </c>
      <c r="D25" s="172">
        <v>1</v>
      </c>
      <c r="E25" s="115">
        <v>1</v>
      </c>
      <c r="F25" s="172">
        <v>1</v>
      </c>
      <c r="G25" s="115">
        <v>1</v>
      </c>
      <c r="H25" s="172">
        <v>1</v>
      </c>
      <c r="I25" s="115">
        <v>1</v>
      </c>
      <c r="J25" s="172">
        <v>1</v>
      </c>
      <c r="K25" s="115">
        <v>1</v>
      </c>
      <c r="L25" s="172">
        <v>1</v>
      </c>
      <c r="M25" s="115">
        <v>1</v>
      </c>
      <c r="N25" s="172">
        <v>1</v>
      </c>
      <c r="O25" s="115">
        <v>1</v>
      </c>
      <c r="P25" s="172">
        <v>1</v>
      </c>
      <c r="Q25" s="115">
        <v>1</v>
      </c>
      <c r="R25" s="172">
        <v>1</v>
      </c>
      <c r="S25" s="115">
        <v>1</v>
      </c>
      <c r="T25" s="173">
        <f>'[1]NbCentres'!$E$29</f>
        <v>1</v>
      </c>
      <c r="U25" s="174">
        <v>1</v>
      </c>
      <c r="V25" s="173">
        <v>1</v>
      </c>
      <c r="W25" s="115">
        <v>1</v>
      </c>
      <c r="X25" s="172">
        <v>1</v>
      </c>
      <c r="Y25" s="115">
        <v>0</v>
      </c>
      <c r="Z25" s="172">
        <v>0</v>
      </c>
    </row>
    <row r="26" spans="1:26" ht="11.25">
      <c r="A26" s="181" t="s">
        <v>207</v>
      </c>
      <c r="B26" s="172">
        <v>0</v>
      </c>
      <c r="C26" s="115">
        <v>0</v>
      </c>
      <c r="D26" s="172">
        <v>0</v>
      </c>
      <c r="E26" s="115">
        <v>0</v>
      </c>
      <c r="F26" s="172">
        <v>0</v>
      </c>
      <c r="G26" s="115">
        <v>0</v>
      </c>
      <c r="H26" s="172">
        <v>0</v>
      </c>
      <c r="I26" s="115">
        <v>22</v>
      </c>
      <c r="J26" s="172">
        <v>37</v>
      </c>
      <c r="K26" s="115">
        <v>37</v>
      </c>
      <c r="L26" s="172">
        <v>36</v>
      </c>
      <c r="M26" s="115">
        <v>36</v>
      </c>
      <c r="N26" s="172">
        <v>36</v>
      </c>
      <c r="O26" s="115">
        <v>35</v>
      </c>
      <c r="P26" s="172">
        <v>37</v>
      </c>
      <c r="Q26" s="115">
        <v>38</v>
      </c>
      <c r="R26" s="172">
        <v>40</v>
      </c>
      <c r="S26" s="115">
        <v>40</v>
      </c>
      <c r="T26" s="173">
        <f>'[1]NbCentres'!$D$29</f>
        <v>39</v>
      </c>
      <c r="U26" s="174">
        <v>40</v>
      </c>
      <c r="V26" s="173">
        <v>41</v>
      </c>
      <c r="W26" s="115">
        <v>41</v>
      </c>
      <c r="X26" s="172">
        <v>43</v>
      </c>
      <c r="Y26" s="115">
        <v>39</v>
      </c>
      <c r="Z26" s="172">
        <v>39</v>
      </c>
    </row>
    <row r="27" spans="1:26" ht="22.5">
      <c r="A27" s="181" t="s">
        <v>177</v>
      </c>
      <c r="B27" s="172">
        <v>30</v>
      </c>
      <c r="C27" s="115">
        <v>29</v>
      </c>
      <c r="D27" s="172">
        <v>30</v>
      </c>
      <c r="E27" s="115">
        <v>29</v>
      </c>
      <c r="F27" s="172">
        <v>28</v>
      </c>
      <c r="G27" s="115">
        <v>29</v>
      </c>
      <c r="H27" s="172">
        <v>29</v>
      </c>
      <c r="I27" s="115">
        <v>18</v>
      </c>
      <c r="J27" s="172">
        <v>0</v>
      </c>
      <c r="K27" s="115">
        <v>0</v>
      </c>
      <c r="L27" s="172">
        <v>0</v>
      </c>
      <c r="M27" s="115">
        <v>0</v>
      </c>
      <c r="N27" s="172">
        <v>0</v>
      </c>
      <c r="O27" s="115">
        <v>0</v>
      </c>
      <c r="P27" s="172">
        <v>0</v>
      </c>
      <c r="Q27" s="115">
        <v>0</v>
      </c>
      <c r="R27" s="172">
        <v>0</v>
      </c>
      <c r="S27" s="115">
        <v>0</v>
      </c>
      <c r="T27" s="172">
        <f>0</f>
        <v>0</v>
      </c>
      <c r="U27" s="115">
        <v>0</v>
      </c>
      <c r="V27" s="172">
        <v>0</v>
      </c>
      <c r="W27" s="115">
        <v>0</v>
      </c>
      <c r="X27" s="172">
        <v>0</v>
      </c>
      <c r="Y27" s="115">
        <v>0</v>
      </c>
      <c r="Z27" s="172">
        <v>0</v>
      </c>
    </row>
    <row r="28" spans="1:26" ht="22.5">
      <c r="A28" s="181" t="s">
        <v>178</v>
      </c>
      <c r="B28" s="176">
        <v>20</v>
      </c>
      <c r="C28" s="115">
        <v>27</v>
      </c>
      <c r="D28" s="176">
        <v>31</v>
      </c>
      <c r="E28" s="115">
        <v>31</v>
      </c>
      <c r="F28" s="176">
        <v>29</v>
      </c>
      <c r="G28" s="115">
        <v>34</v>
      </c>
      <c r="H28" s="176">
        <v>34</v>
      </c>
      <c r="I28" s="115">
        <v>19</v>
      </c>
      <c r="J28" s="176">
        <v>0</v>
      </c>
      <c r="K28" s="115">
        <v>0</v>
      </c>
      <c r="L28" s="176">
        <v>0</v>
      </c>
      <c r="M28" s="115">
        <v>0</v>
      </c>
      <c r="N28" s="176">
        <v>0</v>
      </c>
      <c r="O28" s="115">
        <v>0</v>
      </c>
      <c r="P28" s="176">
        <v>0</v>
      </c>
      <c r="Q28" s="115">
        <v>0</v>
      </c>
      <c r="R28" s="176">
        <v>0</v>
      </c>
      <c r="S28" s="115">
        <v>0</v>
      </c>
      <c r="T28" s="176">
        <f>0</f>
        <v>0</v>
      </c>
      <c r="U28" s="115">
        <v>0</v>
      </c>
      <c r="V28" s="176">
        <v>0</v>
      </c>
      <c r="W28" s="115">
        <v>0</v>
      </c>
      <c r="X28" s="176">
        <v>0</v>
      </c>
      <c r="Y28" s="115">
        <v>0</v>
      </c>
      <c r="Z28" s="176">
        <v>0</v>
      </c>
    </row>
    <row r="29" spans="1:26" s="171" customFormat="1" ht="36" customHeight="1">
      <c r="A29" s="182" t="s">
        <v>179</v>
      </c>
      <c r="B29" s="183">
        <v>730</v>
      </c>
      <c r="C29" s="183">
        <v>721</v>
      </c>
      <c r="D29" s="183">
        <v>726</v>
      </c>
      <c r="E29" s="183">
        <v>724</v>
      </c>
      <c r="F29" s="183">
        <v>764</v>
      </c>
      <c r="G29" s="183">
        <v>766</v>
      </c>
      <c r="H29" s="183">
        <v>701</v>
      </c>
      <c r="I29" s="183">
        <v>688</v>
      </c>
      <c r="J29" s="183">
        <v>664</v>
      </c>
      <c r="K29" s="183">
        <v>653</v>
      </c>
      <c r="L29" s="183">
        <v>647</v>
      </c>
      <c r="M29" s="183">
        <v>643</v>
      </c>
      <c r="N29" s="183">
        <v>640</v>
      </c>
      <c r="O29" s="183">
        <v>639</v>
      </c>
      <c r="P29" s="183">
        <v>650</v>
      </c>
      <c r="Q29" s="183">
        <v>657</v>
      </c>
      <c r="R29" s="183">
        <v>663</v>
      </c>
      <c r="S29" s="183">
        <v>674</v>
      </c>
      <c r="T29" s="183">
        <f>'[1]NbCentres'!$Q$29-T5</f>
        <v>677</v>
      </c>
      <c r="U29" s="183">
        <v>671</v>
      </c>
      <c r="V29" s="183">
        <v>727</v>
      </c>
      <c r="W29" s="183">
        <f>SUM(W6:W28)</f>
        <v>747</v>
      </c>
      <c r="X29" s="183">
        <f>SUM(X6:X28)</f>
        <v>745</v>
      </c>
      <c r="Y29" s="183">
        <f>SUM(Y6:Y28)</f>
        <v>756</v>
      </c>
      <c r="Z29" s="183">
        <f>SUM(Z6:Z28)</f>
        <v>781</v>
      </c>
    </row>
    <row r="30" spans="1:26" s="171" customFormat="1" ht="36.75" customHeight="1">
      <c r="A30" s="182" t="s">
        <v>180</v>
      </c>
      <c r="B30" s="183" t="s">
        <v>163</v>
      </c>
      <c r="C30" s="183" t="s">
        <v>163</v>
      </c>
      <c r="D30" s="183" t="s">
        <v>163</v>
      </c>
      <c r="E30" s="183" t="s">
        <v>163</v>
      </c>
      <c r="F30" s="183">
        <v>1294</v>
      </c>
      <c r="G30" s="183">
        <v>1290</v>
      </c>
      <c r="H30" s="183">
        <v>1206</v>
      </c>
      <c r="I30" s="183">
        <v>1172</v>
      </c>
      <c r="J30" s="183">
        <v>1137</v>
      </c>
      <c r="K30" s="183">
        <v>1108</v>
      </c>
      <c r="L30" s="183">
        <v>1092</v>
      </c>
      <c r="M30" s="183">
        <v>1068</v>
      </c>
      <c r="N30" s="183">
        <v>1047</v>
      </c>
      <c r="O30" s="183">
        <v>1065</v>
      </c>
      <c r="P30" s="183">
        <v>1076</v>
      </c>
      <c r="Q30" s="183">
        <v>1098</v>
      </c>
      <c r="R30" s="183">
        <v>1111</v>
      </c>
      <c r="S30" s="183">
        <v>1130</v>
      </c>
      <c r="T30" s="183">
        <f>'[1]NbCentres'!$Q$29</f>
        <v>1138</v>
      </c>
      <c r="U30" s="183">
        <v>1160</v>
      </c>
      <c r="V30" s="183">
        <v>1201</v>
      </c>
      <c r="W30" s="183">
        <f>W29+W5</f>
        <v>1224</v>
      </c>
      <c r="X30" s="183">
        <f>X29+X5</f>
        <v>1212</v>
      </c>
      <c r="Y30" s="183">
        <f>Y29+Y5</f>
        <v>1233</v>
      </c>
      <c r="Z30" s="183">
        <f>Z29+Z5</f>
        <v>1263</v>
      </c>
    </row>
    <row r="31" ht="11.25">
      <c r="A31" s="175" t="s">
        <v>181</v>
      </c>
    </row>
    <row r="32" spans="1:25" s="184" customFormat="1" ht="11.25">
      <c r="A32" s="175" t="s">
        <v>182</v>
      </c>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row>
    <row r="33" spans="1:25" s="184" customFormat="1" ht="11.25">
      <c r="A33" s="346" t="s">
        <v>183</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175"/>
    </row>
    <row r="34" spans="1:25" s="184" customFormat="1" ht="11.25">
      <c r="A34" s="175" t="s">
        <v>184</v>
      </c>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row>
    <row r="35" spans="1:25" ht="11.25">
      <c r="A35" s="346" t="s">
        <v>213</v>
      </c>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row>
    <row r="36" ht="11.25">
      <c r="A36" s="184"/>
    </row>
    <row r="37" ht="11.25">
      <c r="A37" s="184"/>
    </row>
    <row r="38" ht="11.25">
      <c r="A38" s="184"/>
    </row>
  </sheetData>
  <sheetProtection/>
  <mergeCells count="3">
    <mergeCell ref="A33:X33"/>
    <mergeCell ref="A1:Z1"/>
    <mergeCell ref="A35:Y35"/>
  </mergeCells>
  <printOptions/>
  <pageMargins left="0.7" right="0.7" top="0.75" bottom="0.75" header="0.3" footer="0.3"/>
  <pageSetup horizontalDpi="600" verticalDpi="600" orientation="portrait" paperSize="9" scale="60" r:id="rId1"/>
  <ignoredErrors>
    <ignoredError sqref="Z29" formulaRange="1"/>
  </ignoredErrors>
</worksheet>
</file>

<file path=xl/worksheets/sheet8.xml><?xml version="1.0" encoding="utf-8"?>
<worksheet xmlns="http://schemas.openxmlformats.org/spreadsheetml/2006/main" xmlns:r="http://schemas.openxmlformats.org/officeDocument/2006/relationships">
  <dimension ref="A1:H59"/>
  <sheetViews>
    <sheetView showGridLines="0" zoomScalePageLayoutView="0" workbookViewId="0" topLeftCell="A1">
      <selection activeCell="A1" sqref="A1:G1"/>
    </sheetView>
  </sheetViews>
  <sheetFormatPr defaultColWidth="11.421875" defaultRowHeight="12.75"/>
  <cols>
    <col min="1" max="3" width="11.421875" style="2" customWidth="1"/>
    <col min="4" max="4" width="9.57421875" style="2" customWidth="1"/>
    <col min="5" max="6" width="25.7109375" style="2" customWidth="1"/>
    <col min="7" max="7" width="4.00390625" style="2" customWidth="1"/>
    <col min="8" max="16384" width="11.421875" style="2" customWidth="1"/>
  </cols>
  <sheetData>
    <row r="1" spans="1:8" ht="11.25">
      <c r="A1" s="214" t="s">
        <v>328</v>
      </c>
      <c r="B1" s="214"/>
      <c r="C1" s="214"/>
      <c r="D1" s="214"/>
      <c r="E1" s="214"/>
      <c r="F1" s="214"/>
      <c r="G1" s="214"/>
      <c r="H1" s="151"/>
    </row>
    <row r="3" spans="1:6" ht="12.75" customHeight="1">
      <c r="A3" s="223" t="s">
        <v>85</v>
      </c>
      <c r="B3" s="223"/>
      <c r="C3" s="223"/>
      <c r="D3" s="223"/>
      <c r="E3" s="223"/>
      <c r="F3" s="223"/>
    </row>
    <row r="4" spans="1:4" ht="8.25" customHeight="1">
      <c r="A4" s="41"/>
      <c r="B4" s="41"/>
      <c r="C4" s="41"/>
      <c r="D4" s="41"/>
    </row>
    <row r="5" spans="1:6" ht="24.75" customHeight="1">
      <c r="A5" s="304"/>
      <c r="B5" s="304"/>
      <c r="C5" s="304"/>
      <c r="D5" s="304"/>
      <c r="E5" s="42" t="s">
        <v>329</v>
      </c>
      <c r="F5" s="42" t="s">
        <v>63</v>
      </c>
    </row>
    <row r="6" spans="1:6" ht="11.25">
      <c r="A6" s="224" t="s">
        <v>86</v>
      </c>
      <c r="B6" s="244"/>
      <c r="C6" s="244"/>
      <c r="D6" s="225"/>
      <c r="E6" s="43">
        <v>3</v>
      </c>
      <c r="F6" s="44">
        <v>3.1</v>
      </c>
    </row>
    <row r="7" spans="1:6" ht="11.25">
      <c r="A7" s="226" t="s">
        <v>87</v>
      </c>
      <c r="B7" s="295"/>
      <c r="C7" s="295"/>
      <c r="D7" s="227"/>
      <c r="E7" s="43">
        <v>2.5</v>
      </c>
      <c r="F7" s="45">
        <v>2.5</v>
      </c>
    </row>
    <row r="8" spans="1:6" ht="11.25" customHeight="1">
      <c r="A8" s="226" t="s">
        <v>88</v>
      </c>
      <c r="B8" s="295"/>
      <c r="C8" s="295"/>
      <c r="D8" s="227"/>
      <c r="E8" s="43">
        <v>1</v>
      </c>
      <c r="F8" s="45">
        <v>1.1</v>
      </c>
    </row>
    <row r="9" spans="1:6" ht="16.5" customHeight="1">
      <c r="A9" s="226" t="s">
        <v>315</v>
      </c>
      <c r="B9" s="295"/>
      <c r="C9" s="295"/>
      <c r="D9" s="227"/>
      <c r="E9" s="43">
        <v>26.7</v>
      </c>
      <c r="F9" s="45">
        <v>26.8</v>
      </c>
    </row>
    <row r="10" spans="1:6" ht="11.25">
      <c r="A10" s="226" t="s">
        <v>89</v>
      </c>
      <c r="B10" s="295"/>
      <c r="C10" s="295"/>
      <c r="D10" s="227"/>
      <c r="E10" s="43">
        <v>8</v>
      </c>
      <c r="F10" s="45">
        <v>7.8</v>
      </c>
    </row>
    <row r="11" spans="1:6" ht="13.5" customHeight="1">
      <c r="A11" s="226" t="s">
        <v>90</v>
      </c>
      <c r="B11" s="295"/>
      <c r="C11" s="295"/>
      <c r="D11" s="227"/>
      <c r="E11" s="43">
        <v>34.3</v>
      </c>
      <c r="F11" s="45">
        <v>33.6</v>
      </c>
    </row>
    <row r="12" spans="1:6" ht="13.5" customHeight="1">
      <c r="A12" s="226" t="s">
        <v>91</v>
      </c>
      <c r="B12" s="295"/>
      <c r="C12" s="295"/>
      <c r="D12" s="227"/>
      <c r="E12" s="43">
        <v>3.2</v>
      </c>
      <c r="F12" s="45">
        <v>3.1</v>
      </c>
    </row>
    <row r="13" spans="1:6" ht="11.25">
      <c r="A13" s="226" t="s">
        <v>92</v>
      </c>
      <c r="B13" s="295"/>
      <c r="C13" s="295"/>
      <c r="D13" s="227"/>
      <c r="E13" s="43">
        <v>9.3</v>
      </c>
      <c r="F13" s="45">
        <v>8.9</v>
      </c>
    </row>
    <row r="14" spans="1:6" ht="11.25">
      <c r="A14" s="226" t="s">
        <v>93</v>
      </c>
      <c r="B14" s="295"/>
      <c r="C14" s="295"/>
      <c r="D14" s="227"/>
      <c r="E14" s="43">
        <v>1.5</v>
      </c>
      <c r="F14" s="45">
        <v>1.4</v>
      </c>
    </row>
    <row r="15" spans="1:6" ht="11.25">
      <c r="A15" s="226" t="s">
        <v>94</v>
      </c>
      <c r="B15" s="295"/>
      <c r="C15" s="295"/>
      <c r="D15" s="227"/>
      <c r="E15" s="43">
        <v>1.8</v>
      </c>
      <c r="F15" s="45">
        <v>1.8</v>
      </c>
    </row>
    <row r="16" spans="1:6" ht="11.25">
      <c r="A16" s="226" t="s">
        <v>95</v>
      </c>
      <c r="B16" s="295"/>
      <c r="C16" s="295"/>
      <c r="D16" s="227"/>
      <c r="E16" s="43">
        <v>3.4</v>
      </c>
      <c r="F16" s="45">
        <v>3.4</v>
      </c>
    </row>
    <row r="17" spans="1:6" ht="11.25">
      <c r="A17" s="226" t="s">
        <v>96</v>
      </c>
      <c r="B17" s="295"/>
      <c r="C17" s="295"/>
      <c r="D17" s="227"/>
      <c r="E17" s="43">
        <v>0.8</v>
      </c>
      <c r="F17" s="45">
        <v>0.8</v>
      </c>
    </row>
    <row r="18" spans="1:6" ht="11.25">
      <c r="A18" s="226" t="s">
        <v>97</v>
      </c>
      <c r="B18" s="295"/>
      <c r="C18" s="295"/>
      <c r="D18" s="227"/>
      <c r="E18" s="43">
        <v>0.7</v>
      </c>
      <c r="F18" s="45">
        <v>0.7</v>
      </c>
    </row>
    <row r="19" spans="1:6" ht="11.25">
      <c r="A19" s="226" t="s">
        <v>98</v>
      </c>
      <c r="B19" s="295"/>
      <c r="C19" s="295"/>
      <c r="D19" s="227"/>
      <c r="E19" s="43">
        <v>0</v>
      </c>
      <c r="F19" s="45">
        <v>0</v>
      </c>
    </row>
    <row r="20" spans="1:6" ht="11.25">
      <c r="A20" s="228" t="s">
        <v>1</v>
      </c>
      <c r="B20" s="232"/>
      <c r="C20" s="232"/>
      <c r="D20" s="229"/>
      <c r="E20" s="43">
        <v>3.7</v>
      </c>
      <c r="F20" s="46">
        <v>4.9</v>
      </c>
    </row>
    <row r="21" spans="1:6" ht="11.25">
      <c r="A21" s="301" t="s">
        <v>0</v>
      </c>
      <c r="B21" s="302"/>
      <c r="C21" s="302"/>
      <c r="D21" s="303"/>
      <c r="E21" s="47">
        <f>SUM(E6:E20)</f>
        <v>99.9</v>
      </c>
      <c r="F21" s="47">
        <f>SUM(F6:F20)</f>
        <v>99.90000000000002</v>
      </c>
    </row>
    <row r="22" spans="1:6" ht="11.25">
      <c r="A22" s="298" t="s">
        <v>21</v>
      </c>
      <c r="B22" s="299"/>
      <c r="C22" s="299"/>
      <c r="D22" s="300"/>
      <c r="E22" s="48">
        <v>2830</v>
      </c>
      <c r="F22" s="48">
        <v>3021</v>
      </c>
    </row>
    <row r="23" ht="16.5" customHeight="1"/>
    <row r="24" spans="1:6" ht="12.75" customHeight="1">
      <c r="A24" s="223" t="s">
        <v>99</v>
      </c>
      <c r="B24" s="223"/>
      <c r="C24" s="223"/>
      <c r="D24" s="223"/>
      <c r="E24" s="223"/>
      <c r="F24" s="223"/>
    </row>
    <row r="25" ht="8.25" customHeight="1"/>
    <row r="26" spans="1:6" ht="24" customHeight="1">
      <c r="A26" s="34"/>
      <c r="B26" s="34"/>
      <c r="E26" s="42" t="s">
        <v>329</v>
      </c>
      <c r="F26" s="42" t="s">
        <v>63</v>
      </c>
    </row>
    <row r="27" spans="1:6" ht="11.25">
      <c r="A27" s="251" t="s">
        <v>100</v>
      </c>
      <c r="B27" s="296"/>
      <c r="C27" s="296"/>
      <c r="D27" s="252"/>
      <c r="E27" s="49">
        <v>6.9</v>
      </c>
      <c r="F27" s="50">
        <v>7.1</v>
      </c>
    </row>
    <row r="28" spans="1:6" ht="11.25">
      <c r="A28" s="253" t="s">
        <v>101</v>
      </c>
      <c r="B28" s="243"/>
      <c r="C28" s="243"/>
      <c r="D28" s="254"/>
      <c r="E28" s="49">
        <v>10.1</v>
      </c>
      <c r="F28" s="51">
        <v>10.1</v>
      </c>
    </row>
    <row r="29" spans="1:6" ht="11.25">
      <c r="A29" s="253" t="s">
        <v>102</v>
      </c>
      <c r="B29" s="243"/>
      <c r="C29" s="243"/>
      <c r="D29" s="254"/>
      <c r="E29" s="49">
        <v>11.2</v>
      </c>
      <c r="F29" s="51">
        <v>11.1</v>
      </c>
    </row>
    <row r="30" spans="1:6" ht="11.25">
      <c r="A30" s="253" t="s">
        <v>103</v>
      </c>
      <c r="B30" s="243"/>
      <c r="C30" s="243"/>
      <c r="D30" s="254"/>
      <c r="E30" s="49">
        <v>8.5</v>
      </c>
      <c r="F30" s="51">
        <v>8.3</v>
      </c>
    </row>
    <row r="31" spans="1:6" ht="11.25">
      <c r="A31" s="253" t="s">
        <v>104</v>
      </c>
      <c r="B31" s="243"/>
      <c r="C31" s="243"/>
      <c r="D31" s="254"/>
      <c r="E31" s="49">
        <v>1.7</v>
      </c>
      <c r="F31" s="51">
        <v>1.7</v>
      </c>
    </row>
    <row r="32" spans="1:6" ht="11.25">
      <c r="A32" s="253" t="s">
        <v>105</v>
      </c>
      <c r="B32" s="243"/>
      <c r="C32" s="243"/>
      <c r="D32" s="254"/>
      <c r="E32" s="49">
        <v>20.6</v>
      </c>
      <c r="F32" s="51">
        <v>20.5</v>
      </c>
    </row>
    <row r="33" spans="1:6" ht="11.25">
      <c r="A33" s="253" t="s">
        <v>106</v>
      </c>
      <c r="B33" s="243"/>
      <c r="C33" s="243"/>
      <c r="D33" s="254"/>
      <c r="E33" s="49">
        <v>1.2</v>
      </c>
      <c r="F33" s="51">
        <v>1.2</v>
      </c>
    </row>
    <row r="34" spans="1:6" ht="11.25">
      <c r="A34" s="253" t="s">
        <v>107</v>
      </c>
      <c r="B34" s="243"/>
      <c r="C34" s="243"/>
      <c r="D34" s="254"/>
      <c r="E34" s="49">
        <v>5</v>
      </c>
      <c r="F34" s="51">
        <v>5.1</v>
      </c>
    </row>
    <row r="35" spans="1:6" ht="11.25">
      <c r="A35" s="253" t="s">
        <v>108</v>
      </c>
      <c r="B35" s="243"/>
      <c r="C35" s="243"/>
      <c r="D35" s="254"/>
      <c r="E35" s="49">
        <v>1</v>
      </c>
      <c r="F35" s="51">
        <v>1</v>
      </c>
    </row>
    <row r="36" spans="1:6" ht="11.25">
      <c r="A36" s="253" t="s">
        <v>109</v>
      </c>
      <c r="B36" s="243"/>
      <c r="C36" s="243"/>
      <c r="D36" s="254"/>
      <c r="E36" s="49">
        <v>0</v>
      </c>
      <c r="F36" s="51">
        <v>0</v>
      </c>
    </row>
    <row r="37" spans="1:6" ht="11.25">
      <c r="A37" s="253" t="s">
        <v>110</v>
      </c>
      <c r="B37" s="243"/>
      <c r="C37" s="243"/>
      <c r="D37" s="254"/>
      <c r="E37" s="49">
        <v>29.4</v>
      </c>
      <c r="F37" s="51">
        <v>29.6</v>
      </c>
    </row>
    <row r="38" spans="1:6" ht="11.25">
      <c r="A38" s="255" t="s">
        <v>1</v>
      </c>
      <c r="B38" s="288"/>
      <c r="C38" s="288"/>
      <c r="D38" s="256"/>
      <c r="E38" s="49">
        <v>4.4</v>
      </c>
      <c r="F38" s="52">
        <v>4.4</v>
      </c>
    </row>
    <row r="39" spans="1:6" ht="11.25">
      <c r="A39" s="289" t="s">
        <v>0</v>
      </c>
      <c r="B39" s="290"/>
      <c r="C39" s="290"/>
      <c r="D39" s="291"/>
      <c r="E39" s="47">
        <f>SUM(E27:E38)</f>
        <v>100.00000000000003</v>
      </c>
      <c r="F39" s="47">
        <f>SUM(F27:F38)</f>
        <v>100.1</v>
      </c>
    </row>
    <row r="40" spans="1:6" ht="11.25">
      <c r="A40" s="292" t="s">
        <v>21</v>
      </c>
      <c r="B40" s="293"/>
      <c r="C40" s="293"/>
      <c r="D40" s="294"/>
      <c r="E40" s="48">
        <v>1469</v>
      </c>
      <c r="F40" s="48">
        <v>1530</v>
      </c>
    </row>
    <row r="41" ht="16.5" customHeight="1"/>
    <row r="42" spans="1:6" ht="12.75" customHeight="1">
      <c r="A42" s="223" t="s">
        <v>82</v>
      </c>
      <c r="B42" s="223"/>
      <c r="C42" s="223"/>
      <c r="D42" s="223"/>
      <c r="E42" s="223"/>
      <c r="F42" s="223"/>
    </row>
    <row r="43" spans="1:6" ht="8.25" customHeight="1">
      <c r="A43" s="53"/>
      <c r="B43" s="53"/>
      <c r="C43" s="53"/>
      <c r="D43" s="53"/>
      <c r="E43" s="53"/>
      <c r="F43" s="53"/>
    </row>
    <row r="44" spans="1:6" ht="24.75" customHeight="1">
      <c r="A44" s="297"/>
      <c r="B44" s="297"/>
      <c r="C44" s="297"/>
      <c r="D44" s="54"/>
      <c r="E44" s="42" t="s">
        <v>329</v>
      </c>
      <c r="F44" s="42" t="s">
        <v>63</v>
      </c>
    </row>
    <row r="45" spans="1:6" ht="11.25">
      <c r="A45" s="251" t="s">
        <v>111</v>
      </c>
      <c r="B45" s="296"/>
      <c r="C45" s="296"/>
      <c r="D45" s="252"/>
      <c r="E45" s="55">
        <v>3.5</v>
      </c>
      <c r="F45" s="56">
        <v>3.3</v>
      </c>
    </row>
    <row r="46" spans="1:6" ht="11.25">
      <c r="A46" s="253" t="s">
        <v>77</v>
      </c>
      <c r="B46" s="243"/>
      <c r="C46" s="243"/>
      <c r="D46" s="254"/>
      <c r="E46" s="55">
        <v>0.7</v>
      </c>
      <c r="F46" s="57">
        <v>0.7</v>
      </c>
    </row>
    <row r="47" spans="1:6" ht="11.25">
      <c r="A47" s="253" t="s">
        <v>112</v>
      </c>
      <c r="B47" s="243"/>
      <c r="C47" s="243"/>
      <c r="D47" s="254"/>
      <c r="E47" s="55">
        <v>0.2</v>
      </c>
      <c r="F47" s="57">
        <v>0.2</v>
      </c>
    </row>
    <row r="48" spans="1:6" ht="27.75" customHeight="1">
      <c r="A48" s="226" t="s">
        <v>113</v>
      </c>
      <c r="B48" s="295"/>
      <c r="C48" s="295"/>
      <c r="D48" s="227"/>
      <c r="E48" s="55">
        <v>1.8</v>
      </c>
      <c r="F48" s="57">
        <v>1.7</v>
      </c>
    </row>
    <row r="49" spans="1:6" ht="11.25">
      <c r="A49" s="253" t="s">
        <v>114</v>
      </c>
      <c r="B49" s="243"/>
      <c r="C49" s="243"/>
      <c r="D49" s="254"/>
      <c r="E49" s="55">
        <v>24.2</v>
      </c>
      <c r="F49" s="57">
        <v>23.8</v>
      </c>
    </row>
    <row r="50" spans="1:6" ht="11.25">
      <c r="A50" s="253" t="s">
        <v>9</v>
      </c>
      <c r="B50" s="243"/>
      <c r="C50" s="243"/>
      <c r="D50" s="254"/>
      <c r="E50" s="55">
        <v>24</v>
      </c>
      <c r="F50" s="57">
        <v>23.5</v>
      </c>
    </row>
    <row r="51" spans="1:6" ht="27.75" customHeight="1">
      <c r="A51" s="226" t="s">
        <v>115</v>
      </c>
      <c r="B51" s="295"/>
      <c r="C51" s="295"/>
      <c r="D51" s="227"/>
      <c r="E51" s="55">
        <v>0.8</v>
      </c>
      <c r="F51" s="57">
        <v>0.8</v>
      </c>
    </row>
    <row r="52" spans="1:6" ht="11.25">
      <c r="A52" s="253" t="s">
        <v>10</v>
      </c>
      <c r="B52" s="243"/>
      <c r="C52" s="243"/>
      <c r="D52" s="254"/>
      <c r="E52" s="55">
        <v>37.5</v>
      </c>
      <c r="F52" s="57">
        <v>37.6</v>
      </c>
    </row>
    <row r="53" spans="1:6" ht="11.25">
      <c r="A53" s="253" t="s">
        <v>78</v>
      </c>
      <c r="B53" s="243"/>
      <c r="C53" s="243"/>
      <c r="D53" s="254"/>
      <c r="E53" s="55">
        <v>0.2</v>
      </c>
      <c r="F53" s="57">
        <v>0.3</v>
      </c>
    </row>
    <row r="54" spans="1:6" ht="11.25">
      <c r="A54" s="253" t="s">
        <v>79</v>
      </c>
      <c r="B54" s="243"/>
      <c r="C54" s="243"/>
      <c r="D54" s="254"/>
      <c r="E54" s="55">
        <v>1.7</v>
      </c>
      <c r="F54" s="57">
        <v>1.7</v>
      </c>
    </row>
    <row r="55" spans="1:6" ht="11.25">
      <c r="A55" s="253" t="s">
        <v>11</v>
      </c>
      <c r="B55" s="243"/>
      <c r="C55" s="243"/>
      <c r="D55" s="254"/>
      <c r="E55" s="55">
        <v>0.5</v>
      </c>
      <c r="F55" s="57">
        <v>0.4</v>
      </c>
    </row>
    <row r="56" spans="1:6" ht="11.25">
      <c r="A56" s="253" t="s">
        <v>80</v>
      </c>
      <c r="B56" s="243"/>
      <c r="C56" s="243"/>
      <c r="D56" s="254"/>
      <c r="E56" s="55">
        <v>0.7</v>
      </c>
      <c r="F56" s="57">
        <v>0.7</v>
      </c>
    </row>
    <row r="57" spans="1:6" ht="11.25">
      <c r="A57" s="255" t="s">
        <v>1</v>
      </c>
      <c r="B57" s="288"/>
      <c r="C57" s="288"/>
      <c r="D57" s="256"/>
      <c r="E57" s="55">
        <v>4.2</v>
      </c>
      <c r="F57" s="58">
        <v>5.2</v>
      </c>
    </row>
    <row r="58" spans="1:6" ht="11.25">
      <c r="A58" s="289" t="s">
        <v>0</v>
      </c>
      <c r="B58" s="290"/>
      <c r="C58" s="290"/>
      <c r="D58" s="291"/>
      <c r="E58" s="59">
        <f>SUM(E45:E57)</f>
        <v>100</v>
      </c>
      <c r="F58" s="59">
        <f>SUM(F45:F57)</f>
        <v>99.9</v>
      </c>
    </row>
    <row r="59" spans="1:6" ht="11.25">
      <c r="A59" s="292" t="s">
        <v>21</v>
      </c>
      <c r="B59" s="293"/>
      <c r="C59" s="293"/>
      <c r="D59" s="294"/>
      <c r="E59" s="60">
        <v>2830</v>
      </c>
      <c r="F59" s="61">
        <v>3021</v>
      </c>
    </row>
  </sheetData>
  <sheetProtection/>
  <mergeCells count="52">
    <mergeCell ref="A56:D56"/>
    <mergeCell ref="A59:D59"/>
    <mergeCell ref="A57:D57"/>
    <mergeCell ref="A58:D58"/>
    <mergeCell ref="A50:D50"/>
    <mergeCell ref="A51:D51"/>
    <mergeCell ref="A52:D52"/>
    <mergeCell ref="A53:D53"/>
    <mergeCell ref="A54:D54"/>
    <mergeCell ref="A55:D55"/>
    <mergeCell ref="A44:C44"/>
    <mergeCell ref="A45:D45"/>
    <mergeCell ref="A46:D46"/>
    <mergeCell ref="A47:D47"/>
    <mergeCell ref="A48:D48"/>
    <mergeCell ref="A49:D49"/>
    <mergeCell ref="A36:D36"/>
    <mergeCell ref="A37:D37"/>
    <mergeCell ref="A38:D38"/>
    <mergeCell ref="A39:D39"/>
    <mergeCell ref="A40:D40"/>
    <mergeCell ref="A42:F42"/>
    <mergeCell ref="A30:D30"/>
    <mergeCell ref="A31:D31"/>
    <mergeCell ref="A32:D32"/>
    <mergeCell ref="A33:D33"/>
    <mergeCell ref="A34:D34"/>
    <mergeCell ref="A35:D35"/>
    <mergeCell ref="A21:D21"/>
    <mergeCell ref="A22:D22"/>
    <mergeCell ref="A24:F24"/>
    <mergeCell ref="A27:D27"/>
    <mergeCell ref="A28:D28"/>
    <mergeCell ref="A29:D29"/>
    <mergeCell ref="A15:D15"/>
    <mergeCell ref="A16:D16"/>
    <mergeCell ref="A17:D17"/>
    <mergeCell ref="A18:D18"/>
    <mergeCell ref="A19:D19"/>
    <mergeCell ref="A20:D20"/>
    <mergeCell ref="A9:D9"/>
    <mergeCell ref="A10:D10"/>
    <mergeCell ref="A11:D11"/>
    <mergeCell ref="A12:D12"/>
    <mergeCell ref="A13:D13"/>
    <mergeCell ref="A14:D14"/>
    <mergeCell ref="A3:F3"/>
    <mergeCell ref="A5:D5"/>
    <mergeCell ref="A6:D6"/>
    <mergeCell ref="A7:D7"/>
    <mergeCell ref="A8:D8"/>
    <mergeCell ref="A1:G1"/>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dimension ref="A1:AA37"/>
  <sheetViews>
    <sheetView showGridLines="0" zoomScalePageLayoutView="0" workbookViewId="0" topLeftCell="A1">
      <selection activeCell="A32" sqref="A32:A36"/>
    </sheetView>
  </sheetViews>
  <sheetFormatPr defaultColWidth="10.28125" defaultRowHeight="12.75"/>
  <cols>
    <col min="1" max="1" width="22.28125" style="185" customWidth="1"/>
    <col min="2" max="14" width="8.00390625" style="175" customWidth="1"/>
    <col min="15" max="15" width="7.8515625" style="175" customWidth="1"/>
    <col min="16" max="16384" width="10.28125" style="175" customWidth="1"/>
  </cols>
  <sheetData>
    <row r="1" spans="1:18" s="2" customFormat="1" ht="12.75" customHeight="1">
      <c r="A1" s="214" t="s">
        <v>205</v>
      </c>
      <c r="B1" s="214"/>
      <c r="C1" s="214"/>
      <c r="D1" s="214"/>
      <c r="E1" s="214"/>
      <c r="F1" s="214"/>
      <c r="G1" s="214"/>
      <c r="H1" s="214"/>
      <c r="I1" s="214"/>
      <c r="J1" s="214"/>
      <c r="K1" s="214"/>
      <c r="L1" s="214"/>
      <c r="M1" s="214"/>
      <c r="N1" s="214"/>
      <c r="O1" s="136"/>
      <c r="P1" s="136"/>
      <c r="Q1" s="136"/>
      <c r="R1" s="79"/>
    </row>
    <row r="2" spans="1:18" s="2" customFormat="1" ht="12.75" customHeight="1">
      <c r="A2" s="34"/>
      <c r="B2" s="34"/>
      <c r="C2" s="34"/>
      <c r="D2" s="34"/>
      <c r="E2" s="34"/>
      <c r="F2" s="34"/>
      <c r="G2" s="34"/>
      <c r="H2" s="34"/>
      <c r="I2" s="34"/>
      <c r="J2" s="34"/>
      <c r="K2" s="34"/>
      <c r="L2" s="34"/>
      <c r="M2" s="34"/>
      <c r="N2" s="34"/>
      <c r="O2" s="34"/>
      <c r="P2" s="34"/>
      <c r="Q2" s="34"/>
      <c r="R2" s="79"/>
    </row>
    <row r="3" spans="1:2" s="171" customFormat="1" ht="11.25">
      <c r="A3" s="186"/>
      <c r="B3" s="171" t="s">
        <v>160</v>
      </c>
    </row>
    <row r="4" spans="1:14" s="167" customFormat="1" ht="11.25">
      <c r="A4" s="187"/>
      <c r="B4" s="166">
        <v>1987</v>
      </c>
      <c r="C4" s="166">
        <v>1988</v>
      </c>
      <c r="D4" s="166">
        <v>1989</v>
      </c>
      <c r="E4" s="166">
        <v>1990</v>
      </c>
      <c r="F4" s="166">
        <v>1991</v>
      </c>
      <c r="G4" s="166">
        <v>1992</v>
      </c>
      <c r="H4" s="166">
        <v>1993</v>
      </c>
      <c r="I4" s="166">
        <v>1994</v>
      </c>
      <c r="J4" s="166">
        <v>1995</v>
      </c>
      <c r="K4" s="166">
        <v>1996</v>
      </c>
      <c r="L4" s="166">
        <v>1997</v>
      </c>
      <c r="M4" s="166">
        <v>1998</v>
      </c>
      <c r="N4" s="166">
        <v>1999</v>
      </c>
    </row>
    <row r="5" spans="1:14" s="171" customFormat="1" ht="11.25">
      <c r="A5" s="168" t="s">
        <v>162</v>
      </c>
      <c r="B5" s="179"/>
      <c r="C5" s="178"/>
      <c r="D5" s="179"/>
      <c r="E5" s="178"/>
      <c r="F5" s="179"/>
      <c r="G5" s="178"/>
      <c r="H5" s="179"/>
      <c r="I5" s="178"/>
      <c r="J5" s="179"/>
      <c r="K5" s="178"/>
      <c r="L5" s="179"/>
      <c r="M5" s="178"/>
      <c r="N5" s="178"/>
    </row>
    <row r="6" spans="1:14" ht="11.25">
      <c r="A6" s="158" t="s">
        <v>121</v>
      </c>
      <c r="B6" s="115" t="s">
        <v>163</v>
      </c>
      <c r="C6" s="172" t="s">
        <v>163</v>
      </c>
      <c r="D6" s="115" t="s">
        <v>163</v>
      </c>
      <c r="E6" s="172" t="s">
        <v>163</v>
      </c>
      <c r="F6" s="115" t="s">
        <v>163</v>
      </c>
      <c r="G6" s="172">
        <v>14853</v>
      </c>
      <c r="H6" s="115">
        <v>15398</v>
      </c>
      <c r="I6" s="172">
        <v>14820</v>
      </c>
      <c r="J6" s="115">
        <v>13805</v>
      </c>
      <c r="K6" s="172">
        <v>13353</v>
      </c>
      <c r="L6" s="115">
        <v>12962</v>
      </c>
      <c r="M6" s="172">
        <v>12662</v>
      </c>
      <c r="N6" s="172">
        <v>12343</v>
      </c>
    </row>
    <row r="7" spans="1:14" ht="11.25">
      <c r="A7" s="158" t="s">
        <v>122</v>
      </c>
      <c r="B7" s="115" t="s">
        <v>163</v>
      </c>
      <c r="C7" s="172" t="s">
        <v>163</v>
      </c>
      <c r="D7" s="115" t="s">
        <v>163</v>
      </c>
      <c r="E7" s="172" t="s">
        <v>163</v>
      </c>
      <c r="F7" s="115" t="s">
        <v>163</v>
      </c>
      <c r="G7" s="172" t="s">
        <v>163</v>
      </c>
      <c r="H7" s="115" t="s">
        <v>163</v>
      </c>
      <c r="I7" s="172" t="s">
        <v>163</v>
      </c>
      <c r="J7" s="115" t="s">
        <v>163</v>
      </c>
      <c r="K7" s="172" t="s">
        <v>163</v>
      </c>
      <c r="L7" s="115" t="s">
        <v>163</v>
      </c>
      <c r="M7" s="172" t="s">
        <v>163</v>
      </c>
      <c r="N7" s="172" t="s">
        <v>163</v>
      </c>
    </row>
    <row r="8" spans="1:27" ht="11.25">
      <c r="A8" s="160" t="s">
        <v>164</v>
      </c>
      <c r="B8" s="115">
        <v>2418</v>
      </c>
      <c r="C8" s="176">
        <v>2282</v>
      </c>
      <c r="D8" s="115">
        <v>2310</v>
      </c>
      <c r="E8" s="176">
        <v>2481</v>
      </c>
      <c r="F8" s="115">
        <v>2538</v>
      </c>
      <c r="G8" s="176">
        <v>2742</v>
      </c>
      <c r="H8" s="115">
        <v>2841</v>
      </c>
      <c r="I8" s="176">
        <v>2776</v>
      </c>
      <c r="J8" s="115">
        <v>2587</v>
      </c>
      <c r="K8" s="176">
        <v>2405</v>
      </c>
      <c r="L8" s="115">
        <v>2350</v>
      </c>
      <c r="M8" s="176">
        <v>2268</v>
      </c>
      <c r="N8" s="176">
        <v>2405</v>
      </c>
      <c r="O8" s="116"/>
      <c r="P8" s="116"/>
      <c r="Q8" s="116"/>
      <c r="R8" s="116"/>
      <c r="S8" s="116"/>
      <c r="T8" s="116"/>
      <c r="U8" s="116"/>
      <c r="V8" s="116"/>
      <c r="W8" s="116"/>
      <c r="X8" s="116"/>
      <c r="Y8" s="116"/>
      <c r="Z8" s="116"/>
      <c r="AA8" s="116"/>
    </row>
    <row r="9" spans="1:27" s="171" customFormat="1" ht="11.25">
      <c r="A9" s="180" t="s">
        <v>211</v>
      </c>
      <c r="B9" s="178"/>
      <c r="C9" s="179"/>
      <c r="D9" s="178"/>
      <c r="E9" s="179"/>
      <c r="F9" s="178"/>
      <c r="G9" s="179"/>
      <c r="H9" s="178"/>
      <c r="I9" s="179"/>
      <c r="J9" s="178"/>
      <c r="K9" s="179"/>
      <c r="L9" s="178"/>
      <c r="M9" s="179"/>
      <c r="N9" s="178"/>
      <c r="O9" s="179"/>
      <c r="P9" s="179"/>
      <c r="Q9" s="179"/>
      <c r="R9" s="179"/>
      <c r="S9" s="179"/>
      <c r="T9" s="179"/>
      <c r="U9" s="179"/>
      <c r="V9" s="179"/>
      <c r="W9" s="179"/>
      <c r="X9" s="179"/>
      <c r="Y9" s="179"/>
      <c r="Z9" s="179"/>
      <c r="AA9" s="170"/>
    </row>
    <row r="10" spans="1:27" ht="11.25">
      <c r="A10" s="181" t="s">
        <v>212</v>
      </c>
      <c r="B10" s="176" t="s">
        <v>163</v>
      </c>
      <c r="C10" s="115" t="s">
        <v>163</v>
      </c>
      <c r="D10" s="176" t="s">
        <v>163</v>
      </c>
      <c r="E10" s="115" t="s">
        <v>163</v>
      </c>
      <c r="F10" s="176" t="s">
        <v>163</v>
      </c>
      <c r="G10" s="115" t="s">
        <v>163</v>
      </c>
      <c r="H10" s="176" t="s">
        <v>163</v>
      </c>
      <c r="I10" s="115" t="s">
        <v>163</v>
      </c>
      <c r="J10" s="176" t="s">
        <v>163</v>
      </c>
      <c r="K10" s="115" t="s">
        <v>163</v>
      </c>
      <c r="L10" s="176" t="s">
        <v>163</v>
      </c>
      <c r="M10" s="115" t="s">
        <v>163</v>
      </c>
      <c r="N10" s="176" t="s">
        <v>163</v>
      </c>
      <c r="O10" s="115"/>
      <c r="P10" s="115"/>
      <c r="Q10" s="115"/>
      <c r="R10" s="115"/>
      <c r="S10" s="115"/>
      <c r="T10" s="174"/>
      <c r="U10" s="174"/>
      <c r="V10" s="174"/>
      <c r="W10" s="115"/>
      <c r="X10" s="115"/>
      <c r="Y10" s="115"/>
      <c r="Z10" s="115"/>
      <c r="AA10" s="116"/>
    </row>
    <row r="11" spans="1:27" s="171" customFormat="1" ht="11.25">
      <c r="A11" s="168" t="s">
        <v>165</v>
      </c>
      <c r="B11" s="179"/>
      <c r="C11" s="178"/>
      <c r="D11" s="179"/>
      <c r="E11" s="178"/>
      <c r="F11" s="179"/>
      <c r="G11" s="178"/>
      <c r="H11" s="179"/>
      <c r="I11" s="178"/>
      <c r="J11" s="179"/>
      <c r="K11" s="178"/>
      <c r="L11" s="179"/>
      <c r="M11" s="178"/>
      <c r="N11" s="178"/>
      <c r="O11" s="170"/>
      <c r="P11" s="170"/>
      <c r="Q11" s="170"/>
      <c r="R11" s="170"/>
      <c r="S11" s="170"/>
      <c r="T11" s="170"/>
      <c r="U11" s="170"/>
      <c r="V11" s="170"/>
      <c r="W11" s="170"/>
      <c r="X11" s="170"/>
      <c r="Y11" s="170"/>
      <c r="Z11" s="170"/>
      <c r="AA11" s="170"/>
    </row>
    <row r="12" spans="1:14" ht="22.5">
      <c r="A12" s="158" t="s">
        <v>166</v>
      </c>
      <c r="B12" s="115">
        <v>775</v>
      </c>
      <c r="C12" s="172">
        <v>758</v>
      </c>
      <c r="D12" s="115">
        <v>763</v>
      </c>
      <c r="E12" s="172">
        <v>691</v>
      </c>
      <c r="F12" s="115">
        <v>622</v>
      </c>
      <c r="G12" s="172">
        <v>628</v>
      </c>
      <c r="H12" s="115">
        <v>643</v>
      </c>
      <c r="I12" s="172">
        <v>580</v>
      </c>
      <c r="J12" s="115">
        <v>464</v>
      </c>
      <c r="K12" s="172">
        <v>347</v>
      </c>
      <c r="L12" s="115">
        <v>276</v>
      </c>
      <c r="M12" s="172">
        <v>381</v>
      </c>
      <c r="N12" s="172">
        <v>358</v>
      </c>
    </row>
    <row r="13" spans="1:14" ht="11.25">
      <c r="A13" s="158" t="s">
        <v>167</v>
      </c>
      <c r="B13" s="115">
        <v>922</v>
      </c>
      <c r="C13" s="172">
        <v>955</v>
      </c>
      <c r="D13" s="115">
        <v>987</v>
      </c>
      <c r="E13" s="172">
        <v>1104</v>
      </c>
      <c r="F13" s="115">
        <v>1071</v>
      </c>
      <c r="G13" s="172">
        <v>1563</v>
      </c>
      <c r="H13" s="115">
        <v>1540</v>
      </c>
      <c r="I13" s="172">
        <v>1515</v>
      </c>
      <c r="J13" s="115">
        <v>1475</v>
      </c>
      <c r="K13" s="172">
        <v>1457</v>
      </c>
      <c r="L13" s="115">
        <v>1424</v>
      </c>
      <c r="M13" s="172">
        <v>1410</v>
      </c>
      <c r="N13" s="172">
        <v>1393</v>
      </c>
    </row>
    <row r="14" spans="1:14" ht="11.25">
      <c r="A14" s="158" t="s">
        <v>168</v>
      </c>
      <c r="B14" s="115">
        <v>843</v>
      </c>
      <c r="C14" s="172">
        <v>922</v>
      </c>
      <c r="D14" s="115">
        <v>964</v>
      </c>
      <c r="E14" s="172">
        <v>960</v>
      </c>
      <c r="F14" s="115">
        <v>922</v>
      </c>
      <c r="G14" s="172">
        <v>751</v>
      </c>
      <c r="H14" s="115">
        <v>1066</v>
      </c>
      <c r="I14" s="172">
        <v>1161</v>
      </c>
      <c r="J14" s="115">
        <v>1256</v>
      </c>
      <c r="K14" s="172">
        <v>1402</v>
      </c>
      <c r="L14" s="115">
        <v>1401</v>
      </c>
      <c r="M14" s="172">
        <v>1476</v>
      </c>
      <c r="N14" s="172">
        <v>1459</v>
      </c>
    </row>
    <row r="15" spans="1:14" ht="11.25">
      <c r="A15" s="158" t="s">
        <v>125</v>
      </c>
      <c r="B15" s="115">
        <v>682</v>
      </c>
      <c r="C15" s="172">
        <v>692</v>
      </c>
      <c r="D15" s="115">
        <v>703</v>
      </c>
      <c r="E15" s="172">
        <v>711</v>
      </c>
      <c r="F15" s="115">
        <v>731</v>
      </c>
      <c r="G15" s="172">
        <v>722</v>
      </c>
      <c r="H15" s="115">
        <v>772</v>
      </c>
      <c r="I15" s="172">
        <v>821</v>
      </c>
      <c r="J15" s="115">
        <v>864</v>
      </c>
      <c r="K15" s="172">
        <v>879</v>
      </c>
      <c r="L15" s="115">
        <v>893</v>
      </c>
      <c r="M15" s="172">
        <v>880</v>
      </c>
      <c r="N15" s="172">
        <v>879</v>
      </c>
    </row>
    <row r="16" spans="1:14" ht="11.25">
      <c r="A16" s="158" t="s">
        <v>169</v>
      </c>
      <c r="B16" s="174">
        <v>38818</v>
      </c>
      <c r="C16" s="173">
        <v>38858</v>
      </c>
      <c r="D16" s="174">
        <v>37550</v>
      </c>
      <c r="E16" s="173">
        <v>37802</v>
      </c>
      <c r="F16" s="174">
        <v>40029</v>
      </c>
      <c r="G16" s="173">
        <v>45411</v>
      </c>
      <c r="H16" s="174">
        <v>49612</v>
      </c>
      <c r="I16" s="173">
        <v>52103</v>
      </c>
      <c r="J16" s="174">
        <v>53362</v>
      </c>
      <c r="K16" s="173">
        <v>52429</v>
      </c>
      <c r="L16" s="174">
        <v>50190</v>
      </c>
      <c r="M16" s="173">
        <v>49179</v>
      </c>
      <c r="N16" s="173">
        <v>50990</v>
      </c>
    </row>
    <row r="17" spans="1:14" ht="11.25">
      <c r="A17" s="158" t="s">
        <v>170</v>
      </c>
      <c r="B17" s="115">
        <v>3519</v>
      </c>
      <c r="C17" s="172">
        <v>2989</v>
      </c>
      <c r="D17" s="115">
        <v>2798</v>
      </c>
      <c r="E17" s="172">
        <v>3197</v>
      </c>
      <c r="F17" s="115">
        <v>3887</v>
      </c>
      <c r="G17" s="172">
        <v>2754</v>
      </c>
      <c r="H17" s="115">
        <v>1435</v>
      </c>
      <c r="I17" s="172">
        <v>0</v>
      </c>
      <c r="J17" s="115">
        <v>0</v>
      </c>
      <c r="K17" s="172">
        <v>0</v>
      </c>
      <c r="L17" s="115">
        <v>0</v>
      </c>
      <c r="M17" s="172">
        <v>0</v>
      </c>
      <c r="N17" s="172">
        <v>0</v>
      </c>
    </row>
    <row r="18" spans="1:14" ht="11.25">
      <c r="A18" s="158" t="s">
        <v>171</v>
      </c>
      <c r="B18" s="174">
        <v>5397</v>
      </c>
      <c r="C18" s="173">
        <v>5409</v>
      </c>
      <c r="D18" s="174">
        <v>5331</v>
      </c>
      <c r="E18" s="173">
        <v>5265</v>
      </c>
      <c r="F18" s="174">
        <v>5088</v>
      </c>
      <c r="G18" s="173">
        <v>5131</v>
      </c>
      <c r="H18" s="174">
        <v>5112</v>
      </c>
      <c r="I18" s="173">
        <v>5027</v>
      </c>
      <c r="J18" s="174">
        <v>5077</v>
      </c>
      <c r="K18" s="173">
        <v>5089</v>
      </c>
      <c r="L18" s="174">
        <v>5048</v>
      </c>
      <c r="M18" s="173">
        <v>4981</v>
      </c>
      <c r="N18" s="173">
        <v>4925</v>
      </c>
    </row>
    <row r="19" spans="1:14" ht="11.25">
      <c r="A19" s="160" t="s">
        <v>131</v>
      </c>
      <c r="B19" s="115">
        <v>922</v>
      </c>
      <c r="C19" s="176">
        <v>845</v>
      </c>
      <c r="D19" s="115">
        <v>842</v>
      </c>
      <c r="E19" s="176">
        <v>828</v>
      </c>
      <c r="F19" s="115">
        <v>852</v>
      </c>
      <c r="G19" s="176">
        <v>861</v>
      </c>
      <c r="H19" s="115">
        <v>862</v>
      </c>
      <c r="I19" s="176">
        <v>902</v>
      </c>
      <c r="J19" s="115">
        <v>951</v>
      </c>
      <c r="K19" s="176">
        <v>933</v>
      </c>
      <c r="L19" s="115">
        <v>929</v>
      </c>
      <c r="M19" s="176">
        <v>932</v>
      </c>
      <c r="N19" s="176">
        <v>937</v>
      </c>
    </row>
    <row r="20" spans="1:14" s="171" customFormat="1" ht="11.25">
      <c r="A20" s="168" t="s">
        <v>215</v>
      </c>
      <c r="B20" s="178"/>
      <c r="C20" s="179"/>
      <c r="D20" s="178"/>
      <c r="E20" s="179"/>
      <c r="F20" s="178"/>
      <c r="G20" s="179"/>
      <c r="H20" s="178"/>
      <c r="I20" s="179"/>
      <c r="J20" s="178"/>
      <c r="K20" s="179"/>
      <c r="L20" s="178"/>
      <c r="M20" s="179"/>
      <c r="N20" s="178"/>
    </row>
    <row r="21" spans="1:14" ht="11.25">
      <c r="A21" s="160" t="s">
        <v>132</v>
      </c>
      <c r="B21" s="176">
        <v>2031</v>
      </c>
      <c r="C21" s="115">
        <v>2629</v>
      </c>
      <c r="D21" s="176">
        <v>2561</v>
      </c>
      <c r="E21" s="115">
        <v>2522</v>
      </c>
      <c r="F21" s="176">
        <v>2515</v>
      </c>
      <c r="G21" s="115">
        <v>2503</v>
      </c>
      <c r="H21" s="176">
        <v>2516</v>
      </c>
      <c r="I21" s="115">
        <v>2555</v>
      </c>
      <c r="J21" s="176">
        <v>2565</v>
      </c>
      <c r="K21" s="115">
        <v>2573</v>
      </c>
      <c r="L21" s="176">
        <v>2629</v>
      </c>
      <c r="M21" s="115">
        <v>2635</v>
      </c>
      <c r="N21" s="176">
        <v>2674</v>
      </c>
    </row>
    <row r="22" spans="1:14" s="171" customFormat="1" ht="22.5">
      <c r="A22" s="168" t="s">
        <v>172</v>
      </c>
      <c r="B22" s="178"/>
      <c r="C22" s="178"/>
      <c r="D22" s="179"/>
      <c r="E22" s="178"/>
      <c r="F22" s="179"/>
      <c r="G22" s="178"/>
      <c r="H22" s="179"/>
      <c r="I22" s="178"/>
      <c r="J22" s="179"/>
      <c r="K22" s="178"/>
      <c r="L22" s="179"/>
      <c r="M22" s="178"/>
      <c r="N22" s="178"/>
    </row>
    <row r="23" spans="1:14" ht="11.25">
      <c r="A23" s="158" t="s">
        <v>173</v>
      </c>
      <c r="B23" s="172">
        <v>733</v>
      </c>
      <c r="C23" s="172">
        <v>752</v>
      </c>
      <c r="D23" s="115">
        <v>787</v>
      </c>
      <c r="E23" s="172">
        <v>866</v>
      </c>
      <c r="F23" s="115">
        <v>976</v>
      </c>
      <c r="G23" s="172">
        <v>1089</v>
      </c>
      <c r="H23" s="115">
        <v>1005</v>
      </c>
      <c r="I23" s="172">
        <v>977</v>
      </c>
      <c r="J23" s="115">
        <v>957</v>
      </c>
      <c r="K23" s="172">
        <v>950</v>
      </c>
      <c r="L23" s="115">
        <v>935</v>
      </c>
      <c r="M23" s="172">
        <v>954</v>
      </c>
      <c r="N23" s="172">
        <v>930</v>
      </c>
    </row>
    <row r="24" spans="1:14" ht="11.25">
      <c r="A24" s="158" t="s">
        <v>174</v>
      </c>
      <c r="B24" s="172">
        <v>248</v>
      </c>
      <c r="C24" s="172">
        <v>254</v>
      </c>
      <c r="D24" s="115">
        <v>274</v>
      </c>
      <c r="E24" s="172">
        <v>348</v>
      </c>
      <c r="F24" s="115">
        <v>344</v>
      </c>
      <c r="G24" s="172">
        <v>417</v>
      </c>
      <c r="H24" s="115">
        <v>416</v>
      </c>
      <c r="I24" s="172">
        <v>428</v>
      </c>
      <c r="J24" s="115">
        <v>498</v>
      </c>
      <c r="K24" s="172">
        <v>468</v>
      </c>
      <c r="L24" s="115">
        <v>474</v>
      </c>
      <c r="M24" s="172">
        <v>522</v>
      </c>
      <c r="N24" s="172">
        <v>660</v>
      </c>
    </row>
    <row r="25" spans="1:14" ht="11.25">
      <c r="A25" s="158" t="s">
        <v>175</v>
      </c>
      <c r="B25" s="172">
        <v>830</v>
      </c>
      <c r="C25" s="172">
        <v>812</v>
      </c>
      <c r="D25" s="115">
        <v>831</v>
      </c>
      <c r="E25" s="172">
        <v>842</v>
      </c>
      <c r="F25" s="115">
        <v>738</v>
      </c>
      <c r="G25" s="172">
        <v>804</v>
      </c>
      <c r="H25" s="115">
        <v>811</v>
      </c>
      <c r="I25" s="172">
        <v>806</v>
      </c>
      <c r="J25" s="115">
        <v>722</v>
      </c>
      <c r="K25" s="172">
        <v>821</v>
      </c>
      <c r="L25" s="115">
        <v>799</v>
      </c>
      <c r="M25" s="172">
        <v>847</v>
      </c>
      <c r="N25" s="172">
        <v>811</v>
      </c>
    </row>
    <row r="26" spans="1:14" ht="11.25">
      <c r="A26" s="158" t="s">
        <v>176</v>
      </c>
      <c r="B26" s="172">
        <v>19</v>
      </c>
      <c r="C26" s="172">
        <v>19</v>
      </c>
      <c r="D26" s="115">
        <v>19</v>
      </c>
      <c r="E26" s="172">
        <v>20</v>
      </c>
      <c r="F26" s="115">
        <v>19</v>
      </c>
      <c r="G26" s="172">
        <v>21</v>
      </c>
      <c r="H26" s="115">
        <v>20</v>
      </c>
      <c r="I26" s="172">
        <v>21</v>
      </c>
      <c r="J26" s="115">
        <v>21</v>
      </c>
      <c r="K26" s="172">
        <v>20</v>
      </c>
      <c r="L26" s="115">
        <v>20</v>
      </c>
      <c r="M26" s="172">
        <v>23</v>
      </c>
      <c r="N26" s="172">
        <v>21</v>
      </c>
    </row>
    <row r="27" spans="1:14" ht="11.25">
      <c r="A27" s="158" t="s">
        <v>124</v>
      </c>
      <c r="B27" s="172">
        <v>0</v>
      </c>
      <c r="C27" s="172">
        <v>0</v>
      </c>
      <c r="D27" s="115">
        <v>0</v>
      </c>
      <c r="E27" s="172">
        <v>0</v>
      </c>
      <c r="F27" s="115">
        <v>0</v>
      </c>
      <c r="G27" s="172">
        <v>0</v>
      </c>
      <c r="H27" s="115">
        <v>0</v>
      </c>
      <c r="I27" s="172">
        <v>0</v>
      </c>
      <c r="J27" s="115">
        <v>716</v>
      </c>
      <c r="K27" s="172">
        <v>1349</v>
      </c>
      <c r="L27" s="115">
        <v>1236</v>
      </c>
      <c r="M27" s="172">
        <v>1261</v>
      </c>
      <c r="N27" s="172">
        <v>1260</v>
      </c>
    </row>
    <row r="28" spans="1:14" ht="22.5">
      <c r="A28" s="158" t="s">
        <v>177</v>
      </c>
      <c r="B28" s="172">
        <v>791</v>
      </c>
      <c r="C28" s="172">
        <v>764</v>
      </c>
      <c r="D28" s="115">
        <v>795</v>
      </c>
      <c r="E28" s="172">
        <v>869</v>
      </c>
      <c r="F28" s="115">
        <v>910</v>
      </c>
      <c r="G28" s="172">
        <v>878</v>
      </c>
      <c r="H28" s="115">
        <v>989</v>
      </c>
      <c r="I28" s="172">
        <v>886</v>
      </c>
      <c r="J28" s="115">
        <v>420</v>
      </c>
      <c r="K28" s="172">
        <v>0</v>
      </c>
      <c r="L28" s="115">
        <v>0</v>
      </c>
      <c r="M28" s="172">
        <v>0</v>
      </c>
      <c r="N28" s="172">
        <v>0</v>
      </c>
    </row>
    <row r="29" spans="1:14" ht="11.25">
      <c r="A29" s="160" t="s">
        <v>178</v>
      </c>
      <c r="B29" s="176">
        <v>225</v>
      </c>
      <c r="C29" s="176">
        <v>229</v>
      </c>
      <c r="D29" s="115">
        <v>264</v>
      </c>
      <c r="E29" s="176">
        <v>303</v>
      </c>
      <c r="F29" s="115">
        <v>400</v>
      </c>
      <c r="G29" s="176">
        <v>387</v>
      </c>
      <c r="H29" s="115">
        <v>402</v>
      </c>
      <c r="I29" s="176">
        <v>353</v>
      </c>
      <c r="J29" s="115">
        <v>170</v>
      </c>
      <c r="K29" s="172">
        <v>0</v>
      </c>
      <c r="L29" s="115">
        <v>0</v>
      </c>
      <c r="M29" s="176">
        <v>0</v>
      </c>
      <c r="N29" s="176">
        <v>0</v>
      </c>
    </row>
    <row r="30" spans="1:14" s="171" customFormat="1" ht="36" customHeight="1">
      <c r="A30" s="180" t="s">
        <v>179</v>
      </c>
      <c r="B30" s="183">
        <v>59173</v>
      </c>
      <c r="C30" s="183">
        <v>59169</v>
      </c>
      <c r="D30" s="183">
        <v>57779</v>
      </c>
      <c r="E30" s="183">
        <v>58809</v>
      </c>
      <c r="F30" s="183">
        <v>61642</v>
      </c>
      <c r="G30" s="183">
        <v>66662</v>
      </c>
      <c r="H30" s="183">
        <v>70042</v>
      </c>
      <c r="I30" s="183">
        <v>70911</v>
      </c>
      <c r="J30" s="188">
        <v>72105</v>
      </c>
      <c r="K30" s="183">
        <v>71122</v>
      </c>
      <c r="L30" s="183">
        <v>68604</v>
      </c>
      <c r="M30" s="183">
        <v>67749</v>
      </c>
      <c r="N30" s="183">
        <v>69702</v>
      </c>
    </row>
    <row r="31" spans="1:14" s="171" customFormat="1" ht="36.75" customHeight="1">
      <c r="A31" s="182" t="s">
        <v>180</v>
      </c>
      <c r="B31" s="189" t="s">
        <v>163</v>
      </c>
      <c r="C31" s="189" t="s">
        <v>163</v>
      </c>
      <c r="D31" s="189" t="s">
        <v>163</v>
      </c>
      <c r="E31" s="189" t="s">
        <v>163</v>
      </c>
      <c r="F31" s="189" t="s">
        <v>163</v>
      </c>
      <c r="G31" s="183">
        <v>81515</v>
      </c>
      <c r="H31" s="183">
        <v>85440</v>
      </c>
      <c r="I31" s="183">
        <v>85731</v>
      </c>
      <c r="J31" s="183">
        <v>85910</v>
      </c>
      <c r="K31" s="183">
        <v>84475</v>
      </c>
      <c r="L31" s="183">
        <v>81566</v>
      </c>
      <c r="M31" s="183">
        <v>80411</v>
      </c>
      <c r="N31" s="183">
        <v>82045</v>
      </c>
    </row>
    <row r="32" ht="11.25">
      <c r="A32" s="175" t="s">
        <v>181</v>
      </c>
    </row>
    <row r="33" ht="11.25">
      <c r="A33" s="175" t="s">
        <v>185</v>
      </c>
    </row>
    <row r="34" ht="11.25">
      <c r="A34" s="175" t="s">
        <v>183</v>
      </c>
    </row>
    <row r="35" ht="11.25">
      <c r="A35" s="175" t="s">
        <v>184</v>
      </c>
    </row>
    <row r="36" ht="11.25">
      <c r="A36" s="175"/>
    </row>
    <row r="37" ht="11.25">
      <c r="A37" s="184"/>
    </row>
  </sheetData>
  <sheetProtection/>
  <mergeCells count="1">
    <mergeCell ref="A1:N1"/>
  </mergeCells>
  <printOptions/>
  <pageMargins left="0.7" right="0.7" top="0.75" bottom="0.75" header="0.3" footer="0.3"/>
  <pageSetup horizontalDpi="600" verticalDpi="600" orientation="portrait" paperSize="9" scale="70" r:id="rId1"/>
</worksheet>
</file>

<file path=xl/worksheets/sheet81.xml><?xml version="1.0" encoding="utf-8"?>
<worksheet xmlns="http://schemas.openxmlformats.org/spreadsheetml/2006/main" xmlns:r="http://schemas.openxmlformats.org/officeDocument/2006/relationships">
  <dimension ref="A1:R36"/>
  <sheetViews>
    <sheetView showGridLines="0" zoomScalePageLayoutView="0" workbookViewId="0" topLeftCell="A1">
      <selection activeCell="A1" sqref="A1:IV1"/>
    </sheetView>
  </sheetViews>
  <sheetFormatPr defaultColWidth="10.28125" defaultRowHeight="12.75"/>
  <cols>
    <col min="1" max="1" width="22.28125" style="185" customWidth="1"/>
    <col min="2" max="13" width="7.7109375" style="175" customWidth="1"/>
    <col min="14" max="14" width="7.8515625" style="175" customWidth="1"/>
    <col min="15" max="16384" width="10.28125" style="175" customWidth="1"/>
  </cols>
  <sheetData>
    <row r="1" spans="1:18" s="2" customFormat="1" ht="12.75" customHeight="1">
      <c r="A1" s="214" t="s">
        <v>206</v>
      </c>
      <c r="B1" s="214"/>
      <c r="C1" s="214"/>
      <c r="D1" s="214"/>
      <c r="E1" s="214"/>
      <c r="F1" s="214"/>
      <c r="G1" s="214"/>
      <c r="H1" s="214"/>
      <c r="I1" s="214"/>
      <c r="J1" s="214"/>
      <c r="K1" s="214"/>
      <c r="L1" s="214"/>
      <c r="M1" s="214"/>
      <c r="N1" s="214"/>
      <c r="O1" s="136"/>
      <c r="P1" s="136"/>
      <c r="Q1" s="136"/>
      <c r="R1" s="101"/>
    </row>
    <row r="2" spans="1:18" s="2" customFormat="1" ht="12.75" customHeight="1">
      <c r="A2" s="34"/>
      <c r="B2" s="34"/>
      <c r="C2" s="34"/>
      <c r="D2" s="34"/>
      <c r="E2" s="34"/>
      <c r="F2" s="34"/>
      <c r="G2" s="34"/>
      <c r="H2" s="34"/>
      <c r="I2" s="34"/>
      <c r="J2" s="34"/>
      <c r="K2" s="34"/>
      <c r="L2" s="34"/>
      <c r="M2" s="34"/>
      <c r="N2" s="34"/>
      <c r="O2" s="34"/>
      <c r="P2" s="34"/>
      <c r="Q2" s="34"/>
      <c r="R2" s="101"/>
    </row>
    <row r="3" s="171" customFormat="1" ht="11.25">
      <c r="B3" s="171" t="s">
        <v>160</v>
      </c>
    </row>
    <row r="4" spans="1:14" s="167" customFormat="1" ht="11.25">
      <c r="A4" s="187"/>
      <c r="B4" s="166">
        <v>2000</v>
      </c>
      <c r="C4" s="166" t="s">
        <v>161</v>
      </c>
      <c r="D4" s="166">
        <v>2002</v>
      </c>
      <c r="E4" s="166">
        <v>2003</v>
      </c>
      <c r="F4" s="166">
        <v>2004</v>
      </c>
      <c r="G4" s="166">
        <v>2005</v>
      </c>
      <c r="H4" s="166">
        <v>2006</v>
      </c>
      <c r="I4" s="166" t="s">
        <v>321</v>
      </c>
      <c r="J4" s="166" t="s">
        <v>322</v>
      </c>
      <c r="K4" s="166" t="s">
        <v>186</v>
      </c>
      <c r="L4" s="166" t="s">
        <v>187</v>
      </c>
      <c r="M4" s="166" t="s">
        <v>323</v>
      </c>
      <c r="N4" s="166">
        <v>2012</v>
      </c>
    </row>
    <row r="5" spans="1:14" s="171" customFormat="1" ht="11.25">
      <c r="A5" s="168" t="s">
        <v>162</v>
      </c>
      <c r="B5" s="178"/>
      <c r="C5" s="179"/>
      <c r="D5" s="178"/>
      <c r="E5" s="179"/>
      <c r="F5" s="178"/>
      <c r="G5" s="179"/>
      <c r="H5" s="178"/>
      <c r="I5" s="179"/>
      <c r="J5" s="178"/>
      <c r="K5" s="179"/>
      <c r="L5" s="178"/>
      <c r="M5" s="179"/>
      <c r="N5" s="178"/>
    </row>
    <row r="6" spans="1:14" ht="11.25">
      <c r="A6" s="158" t="s">
        <v>121</v>
      </c>
      <c r="B6" s="172">
        <v>12268</v>
      </c>
      <c r="C6" s="115">
        <v>12976</v>
      </c>
      <c r="D6" s="172">
        <v>15684</v>
      </c>
      <c r="E6" s="115">
        <v>17276</v>
      </c>
      <c r="F6" s="172">
        <v>18013</v>
      </c>
      <c r="G6" s="174">
        <v>19028</v>
      </c>
      <c r="H6" s="173">
        <f>'[1]NbInscrits'!$B$29</f>
        <v>20321</v>
      </c>
      <c r="I6" s="174">
        <v>21738</v>
      </c>
      <c r="J6" s="173">
        <v>23512</v>
      </c>
      <c r="K6" s="115">
        <v>24511</v>
      </c>
      <c r="L6" s="172">
        <v>24686</v>
      </c>
      <c r="M6" s="115">
        <v>25172</v>
      </c>
      <c r="N6" s="172">
        <v>25359</v>
      </c>
    </row>
    <row r="7" spans="1:14" ht="11.25">
      <c r="A7" s="158" t="s">
        <v>122</v>
      </c>
      <c r="B7" s="172" t="s">
        <v>163</v>
      </c>
      <c r="C7" s="115" t="s">
        <v>163</v>
      </c>
      <c r="D7" s="172" t="s">
        <v>163</v>
      </c>
      <c r="E7" s="115" t="s">
        <v>163</v>
      </c>
      <c r="F7" s="172" t="s">
        <v>163</v>
      </c>
      <c r="G7" s="174" t="s">
        <v>163</v>
      </c>
      <c r="H7" s="173" t="s">
        <v>163</v>
      </c>
      <c r="I7" s="174">
        <v>1434</v>
      </c>
      <c r="J7" s="173">
        <v>2763</v>
      </c>
      <c r="K7" s="115">
        <v>3004</v>
      </c>
      <c r="L7" s="172">
        <v>3281</v>
      </c>
      <c r="M7" s="115">
        <v>3485</v>
      </c>
      <c r="N7" s="172">
        <v>3416</v>
      </c>
    </row>
    <row r="8" spans="1:14" ht="11.25">
      <c r="A8" s="160" t="s">
        <v>164</v>
      </c>
      <c r="B8" s="176">
        <v>2377</v>
      </c>
      <c r="C8" s="115">
        <v>2487</v>
      </c>
      <c r="D8" s="176">
        <v>2588</v>
      </c>
      <c r="E8" s="115">
        <v>2589</v>
      </c>
      <c r="F8" s="176">
        <v>2688</v>
      </c>
      <c r="G8" s="174">
        <v>3003</v>
      </c>
      <c r="H8" s="177">
        <f>'[1]NbInscrits'!$C$29</f>
        <v>3282</v>
      </c>
      <c r="I8" s="174">
        <v>3280</v>
      </c>
      <c r="J8" s="177">
        <v>4162</v>
      </c>
      <c r="K8" s="115">
        <v>4482</v>
      </c>
      <c r="L8" s="176">
        <v>4599</v>
      </c>
      <c r="M8" s="115">
        <v>4912</v>
      </c>
      <c r="N8" s="176">
        <v>5163</v>
      </c>
    </row>
    <row r="9" spans="1:14" ht="11.25">
      <c r="A9" s="168" t="s">
        <v>211</v>
      </c>
      <c r="B9" s="178"/>
      <c r="C9" s="178"/>
      <c r="D9" s="178"/>
      <c r="E9" s="178"/>
      <c r="F9" s="178"/>
      <c r="G9" s="178"/>
      <c r="H9" s="178"/>
      <c r="I9" s="178"/>
      <c r="J9" s="178"/>
      <c r="K9" s="178"/>
      <c r="L9" s="178"/>
      <c r="M9" s="178"/>
      <c r="N9" s="178"/>
    </row>
    <row r="10" spans="1:14" ht="11.25">
      <c r="A10" s="160" t="s">
        <v>212</v>
      </c>
      <c r="B10" s="176" t="s">
        <v>163</v>
      </c>
      <c r="C10" s="176" t="s">
        <v>163</v>
      </c>
      <c r="D10" s="176" t="s">
        <v>163</v>
      </c>
      <c r="E10" s="176" t="s">
        <v>163</v>
      </c>
      <c r="F10" s="176" t="s">
        <v>163</v>
      </c>
      <c r="G10" s="176" t="s">
        <v>163</v>
      </c>
      <c r="H10" s="176" t="s">
        <v>163</v>
      </c>
      <c r="I10" s="176" t="s">
        <v>163</v>
      </c>
      <c r="J10" s="176" t="s">
        <v>163</v>
      </c>
      <c r="K10" s="176" t="s">
        <v>163</v>
      </c>
      <c r="L10" s="176" t="s">
        <v>214</v>
      </c>
      <c r="M10" s="176" t="s">
        <v>214</v>
      </c>
      <c r="N10" s="176">
        <v>461</v>
      </c>
    </row>
    <row r="11" spans="1:14" s="171" customFormat="1" ht="11.25">
      <c r="A11" s="168" t="s">
        <v>165</v>
      </c>
      <c r="B11" s="179"/>
      <c r="C11" s="178"/>
      <c r="D11" s="179"/>
      <c r="E11" s="178"/>
      <c r="F11" s="179"/>
      <c r="G11" s="178"/>
      <c r="H11" s="179"/>
      <c r="I11" s="178"/>
      <c r="J11" s="179"/>
      <c r="K11" s="178"/>
      <c r="L11" s="179"/>
      <c r="M11" s="178"/>
      <c r="N11" s="178"/>
    </row>
    <row r="12" spans="1:14" ht="22.5">
      <c r="A12" s="158" t="s">
        <v>166</v>
      </c>
      <c r="B12" s="115">
        <v>404</v>
      </c>
      <c r="C12" s="172">
        <v>387</v>
      </c>
      <c r="D12" s="115">
        <v>381</v>
      </c>
      <c r="E12" s="172">
        <v>395</v>
      </c>
      <c r="F12" s="115">
        <v>398</v>
      </c>
      <c r="G12" s="172">
        <v>420</v>
      </c>
      <c r="H12" s="174">
        <f>'[1]NbInscrits'!$P$29</f>
        <v>392</v>
      </c>
      <c r="I12" s="173">
        <v>242</v>
      </c>
      <c r="J12" s="174">
        <v>365</v>
      </c>
      <c r="K12" s="172">
        <v>357</v>
      </c>
      <c r="L12" s="115">
        <v>370</v>
      </c>
      <c r="M12" s="172">
        <v>445</v>
      </c>
      <c r="N12" s="172">
        <v>354</v>
      </c>
    </row>
    <row r="13" spans="1:14" ht="11.25">
      <c r="A13" s="158" t="s">
        <v>167</v>
      </c>
      <c r="B13" s="115">
        <v>1513</v>
      </c>
      <c r="C13" s="172">
        <v>1466</v>
      </c>
      <c r="D13" s="115">
        <v>1705</v>
      </c>
      <c r="E13" s="172">
        <v>1684</v>
      </c>
      <c r="F13" s="115">
        <v>1654</v>
      </c>
      <c r="G13" s="173">
        <v>1796</v>
      </c>
      <c r="H13" s="174">
        <f>'[1]NbInscrits'!$K$29</f>
        <v>1860</v>
      </c>
      <c r="I13" s="173">
        <v>2020</v>
      </c>
      <c r="J13" s="174">
        <v>1977</v>
      </c>
      <c r="K13" s="172">
        <v>2023</v>
      </c>
      <c r="L13" s="115">
        <v>2128</v>
      </c>
      <c r="M13" s="172">
        <v>2174</v>
      </c>
      <c r="N13" s="172">
        <v>2025</v>
      </c>
    </row>
    <row r="14" spans="1:14" ht="11.25">
      <c r="A14" s="158" t="s">
        <v>168</v>
      </c>
      <c r="B14" s="115">
        <v>1463</v>
      </c>
      <c r="C14" s="172">
        <v>1374</v>
      </c>
      <c r="D14" s="115">
        <v>1395</v>
      </c>
      <c r="E14" s="172">
        <v>1410</v>
      </c>
      <c r="F14" s="115">
        <v>1284</v>
      </c>
      <c r="G14" s="173">
        <v>1192</v>
      </c>
      <c r="H14" s="174">
        <f>'[1]NbInscrits'!$N$29</f>
        <v>1323</v>
      </c>
      <c r="I14" s="173">
        <v>1441</v>
      </c>
      <c r="J14" s="174">
        <v>1516</v>
      </c>
      <c r="K14" s="172">
        <v>1512</v>
      </c>
      <c r="L14" s="115">
        <v>1652</v>
      </c>
      <c r="M14" s="172">
        <v>1659</v>
      </c>
      <c r="N14" s="172">
        <v>1691</v>
      </c>
    </row>
    <row r="15" spans="1:14" ht="11.25">
      <c r="A15" s="158" t="s">
        <v>125</v>
      </c>
      <c r="B15" s="115">
        <v>999</v>
      </c>
      <c r="C15" s="172">
        <v>920</v>
      </c>
      <c r="D15" s="115">
        <v>947</v>
      </c>
      <c r="E15" s="172">
        <v>1007</v>
      </c>
      <c r="F15" s="115">
        <v>1032</v>
      </c>
      <c r="G15" s="173">
        <v>1087</v>
      </c>
      <c r="H15" s="174">
        <f>'[1]NbInscrits'!$F$29</f>
        <v>1140</v>
      </c>
      <c r="I15" s="173">
        <v>1171</v>
      </c>
      <c r="J15" s="174">
        <v>1248</v>
      </c>
      <c r="K15" s="172">
        <v>1286</v>
      </c>
      <c r="L15" s="115">
        <v>1437</v>
      </c>
      <c r="M15" s="172">
        <v>1600</v>
      </c>
      <c r="N15" s="172">
        <v>1726</v>
      </c>
    </row>
    <row r="16" spans="1:14" ht="11.25">
      <c r="A16" s="158" t="s">
        <v>169</v>
      </c>
      <c r="B16" s="174">
        <v>55639</v>
      </c>
      <c r="C16" s="173">
        <v>62216</v>
      </c>
      <c r="D16" s="174">
        <v>68876</v>
      </c>
      <c r="E16" s="173">
        <v>74461</v>
      </c>
      <c r="F16" s="174">
        <v>77259</v>
      </c>
      <c r="G16" s="173">
        <v>83838</v>
      </c>
      <c r="H16" s="174">
        <f>'[1]NbInscrits'!$J$29</f>
        <v>85326</v>
      </c>
      <c r="I16" s="173">
        <f>93393-13104</f>
        <v>80289</v>
      </c>
      <c r="J16" s="174">
        <v>80904</v>
      </c>
      <c r="K16" s="173">
        <v>84575</v>
      </c>
      <c r="L16" s="174">
        <v>85767</v>
      </c>
      <c r="M16" s="173">
        <v>87745</v>
      </c>
      <c r="N16" s="173">
        <v>88115</v>
      </c>
    </row>
    <row r="17" spans="1:14" ht="11.25">
      <c r="A17" s="158" t="s">
        <v>170</v>
      </c>
      <c r="B17" s="115" t="s">
        <v>163</v>
      </c>
      <c r="C17" s="172" t="s">
        <v>163</v>
      </c>
      <c r="D17" s="115" t="s">
        <v>163</v>
      </c>
      <c r="E17" s="172" t="s">
        <v>163</v>
      </c>
      <c r="F17" s="115" t="s">
        <v>163</v>
      </c>
      <c r="G17" s="172" t="s">
        <v>163</v>
      </c>
      <c r="H17" s="115" t="s">
        <v>163</v>
      </c>
      <c r="I17" s="172" t="s">
        <v>163</v>
      </c>
      <c r="J17" s="115" t="s">
        <v>163</v>
      </c>
      <c r="K17" s="172" t="s">
        <v>163</v>
      </c>
      <c r="L17" s="115" t="s">
        <v>163</v>
      </c>
      <c r="M17" s="172" t="s">
        <v>163</v>
      </c>
      <c r="N17" s="172" t="s">
        <v>197</v>
      </c>
    </row>
    <row r="18" spans="1:14" ht="11.25">
      <c r="A18" s="158" t="s">
        <v>171</v>
      </c>
      <c r="B18" s="174">
        <v>4695</v>
      </c>
      <c r="C18" s="173">
        <v>4721</v>
      </c>
      <c r="D18" s="174">
        <v>4709</v>
      </c>
      <c r="E18" s="173">
        <v>4896</v>
      </c>
      <c r="F18" s="174">
        <v>5196</v>
      </c>
      <c r="G18" s="173">
        <v>5588</v>
      </c>
      <c r="H18" s="174">
        <f>'[1]NbInscrits'!$L$29</f>
        <v>6132</v>
      </c>
      <c r="I18" s="173">
        <v>6152</v>
      </c>
      <c r="J18" s="174">
        <v>6345</v>
      </c>
      <c r="K18" s="173">
        <v>6642</v>
      </c>
      <c r="L18" s="174">
        <v>6458</v>
      </c>
      <c r="M18" s="173">
        <v>6754</v>
      </c>
      <c r="N18" s="173">
        <v>7307</v>
      </c>
    </row>
    <row r="19" spans="1:14" ht="11.25">
      <c r="A19" s="160" t="s">
        <v>131</v>
      </c>
      <c r="B19" s="115">
        <v>946</v>
      </c>
      <c r="C19" s="176">
        <v>968</v>
      </c>
      <c r="D19" s="115">
        <v>991</v>
      </c>
      <c r="E19" s="176">
        <v>947</v>
      </c>
      <c r="F19" s="115">
        <v>1077</v>
      </c>
      <c r="G19" s="177">
        <v>1207</v>
      </c>
      <c r="H19" s="174">
        <f>'[1]NbInscrits'!$M$29</f>
        <v>1255</v>
      </c>
      <c r="I19" s="177">
        <v>841</v>
      </c>
      <c r="J19" s="174">
        <v>1359</v>
      </c>
      <c r="K19" s="176">
        <v>1620</v>
      </c>
      <c r="L19" s="115">
        <v>1190</v>
      </c>
      <c r="M19" s="176">
        <v>1904</v>
      </c>
      <c r="N19" s="176">
        <v>2323</v>
      </c>
    </row>
    <row r="20" spans="1:14" s="171" customFormat="1" ht="11.25">
      <c r="A20" s="168" t="s">
        <v>215</v>
      </c>
      <c r="B20" s="178"/>
      <c r="C20" s="178"/>
      <c r="D20" s="178"/>
      <c r="E20" s="178"/>
      <c r="F20" s="178"/>
      <c r="G20" s="178"/>
      <c r="H20" s="178"/>
      <c r="I20" s="178"/>
      <c r="J20" s="178"/>
      <c r="K20" s="178"/>
      <c r="L20" s="178"/>
      <c r="M20" s="178"/>
      <c r="N20" s="178"/>
    </row>
    <row r="21" spans="1:14" ht="11.25">
      <c r="A21" s="160" t="s">
        <v>132</v>
      </c>
      <c r="B21" s="176">
        <v>2768</v>
      </c>
      <c r="C21" s="176">
        <v>2833</v>
      </c>
      <c r="D21" s="176">
        <v>3026</v>
      </c>
      <c r="E21" s="176">
        <v>3180</v>
      </c>
      <c r="F21" s="176">
        <v>3430</v>
      </c>
      <c r="G21" s="177">
        <v>3709</v>
      </c>
      <c r="H21" s="177">
        <f>'[1]NbInscrits'!$O$29</f>
        <v>3855</v>
      </c>
      <c r="I21" s="177">
        <v>3882</v>
      </c>
      <c r="J21" s="177">
        <v>3816</v>
      </c>
      <c r="K21" s="176">
        <v>3904</v>
      </c>
      <c r="L21" s="176">
        <v>3945</v>
      </c>
      <c r="M21" s="176">
        <v>3974</v>
      </c>
      <c r="N21" s="176">
        <v>3995</v>
      </c>
    </row>
    <row r="22" spans="1:14" s="171" customFormat="1" ht="22.5">
      <c r="A22" s="168" t="s">
        <v>172</v>
      </c>
      <c r="B22" s="179"/>
      <c r="C22" s="178"/>
      <c r="D22" s="179"/>
      <c r="E22" s="178"/>
      <c r="F22" s="179"/>
      <c r="G22" s="178"/>
      <c r="H22" s="179"/>
      <c r="I22" s="178"/>
      <c r="J22" s="179"/>
      <c r="K22" s="178"/>
      <c r="L22" s="179"/>
      <c r="M22" s="178"/>
      <c r="N22" s="178"/>
    </row>
    <row r="23" spans="1:14" ht="11.25">
      <c r="A23" s="158" t="s">
        <v>173</v>
      </c>
      <c r="B23" s="115">
        <v>962</v>
      </c>
      <c r="C23" s="172">
        <v>1124</v>
      </c>
      <c r="D23" s="115">
        <v>1099</v>
      </c>
      <c r="E23" s="172">
        <v>1134</v>
      </c>
      <c r="F23" s="115">
        <v>1091</v>
      </c>
      <c r="G23" s="173">
        <v>1185</v>
      </c>
      <c r="H23" s="174">
        <f>'[1]NbInscrits'!$G$29</f>
        <v>1152</v>
      </c>
      <c r="I23" s="173">
        <v>1113</v>
      </c>
      <c r="J23" s="174">
        <v>1149</v>
      </c>
      <c r="K23" s="172">
        <v>1131</v>
      </c>
      <c r="L23" s="115">
        <v>1032</v>
      </c>
      <c r="M23" s="172">
        <v>994</v>
      </c>
      <c r="N23" s="172">
        <v>1018</v>
      </c>
    </row>
    <row r="24" spans="1:14" ht="11.25">
      <c r="A24" s="158" t="s">
        <v>174</v>
      </c>
      <c r="B24" s="115">
        <v>732</v>
      </c>
      <c r="C24" s="172">
        <v>829</v>
      </c>
      <c r="D24" s="115">
        <v>570</v>
      </c>
      <c r="E24" s="172">
        <v>729</v>
      </c>
      <c r="F24" s="115">
        <v>895</v>
      </c>
      <c r="G24" s="172">
        <v>819</v>
      </c>
      <c r="H24" s="174">
        <f>'[1]NbInscrits'!$H$29</f>
        <v>699</v>
      </c>
      <c r="I24" s="173">
        <v>703</v>
      </c>
      <c r="J24" s="174">
        <v>604</v>
      </c>
      <c r="K24" s="172">
        <v>625</v>
      </c>
      <c r="L24" s="115">
        <v>575</v>
      </c>
      <c r="M24" s="172">
        <v>493</v>
      </c>
      <c r="N24" s="172">
        <v>502</v>
      </c>
    </row>
    <row r="25" spans="1:14" ht="11.25">
      <c r="A25" s="158" t="s">
        <v>175</v>
      </c>
      <c r="B25" s="115">
        <v>912</v>
      </c>
      <c r="C25" s="172">
        <v>877</v>
      </c>
      <c r="D25" s="115">
        <v>1003</v>
      </c>
      <c r="E25" s="172">
        <v>971</v>
      </c>
      <c r="F25" s="115">
        <v>1046</v>
      </c>
      <c r="G25" s="173">
        <v>1124</v>
      </c>
      <c r="H25" s="174">
        <f>'[1]NbInscrits'!$I$29</f>
        <v>791</v>
      </c>
      <c r="I25" s="173">
        <v>1058</v>
      </c>
      <c r="J25" s="174">
        <v>1087</v>
      </c>
      <c r="K25" s="172">
        <v>1110</v>
      </c>
      <c r="L25" s="115">
        <v>1104</v>
      </c>
      <c r="M25" s="172">
        <v>1087</v>
      </c>
      <c r="N25" s="172">
        <v>1126</v>
      </c>
    </row>
    <row r="26" spans="1:14" ht="11.25">
      <c r="A26" s="158" t="s">
        <v>176</v>
      </c>
      <c r="B26" s="115">
        <v>21</v>
      </c>
      <c r="C26" s="172">
        <v>26</v>
      </c>
      <c r="D26" s="115">
        <v>26</v>
      </c>
      <c r="E26" s="172">
        <v>29</v>
      </c>
      <c r="F26" s="115">
        <v>26</v>
      </c>
      <c r="G26" s="172">
        <v>31</v>
      </c>
      <c r="H26" s="174">
        <f>'[1]NbInscrits'!$E$29</f>
        <v>30</v>
      </c>
      <c r="I26" s="173">
        <v>31</v>
      </c>
      <c r="J26" s="174">
        <v>29</v>
      </c>
      <c r="K26" s="172">
        <v>32</v>
      </c>
      <c r="L26" s="115">
        <v>28</v>
      </c>
      <c r="M26" s="172" t="s">
        <v>163</v>
      </c>
      <c r="N26" s="172" t="s">
        <v>197</v>
      </c>
    </row>
    <row r="27" spans="1:14" ht="11.25">
      <c r="A27" s="158" t="s">
        <v>124</v>
      </c>
      <c r="B27" s="115">
        <v>1348</v>
      </c>
      <c r="C27" s="172">
        <v>1428</v>
      </c>
      <c r="D27" s="115">
        <v>1693</v>
      </c>
      <c r="E27" s="172">
        <v>1780</v>
      </c>
      <c r="F27" s="115">
        <v>1851</v>
      </c>
      <c r="G27" s="173">
        <v>1861</v>
      </c>
      <c r="H27" s="174">
        <f>'[1]NbInscrits'!$D$29</f>
        <v>1666</v>
      </c>
      <c r="I27" s="173">
        <v>1747</v>
      </c>
      <c r="J27" s="174">
        <v>2068</v>
      </c>
      <c r="K27" s="172">
        <v>1939</v>
      </c>
      <c r="L27" s="115">
        <v>1762</v>
      </c>
      <c r="M27" s="172">
        <v>1574</v>
      </c>
      <c r="N27" s="172">
        <v>1613</v>
      </c>
    </row>
    <row r="28" spans="1:14" ht="22.5">
      <c r="A28" s="158" t="s">
        <v>177</v>
      </c>
      <c r="B28" s="115" t="s">
        <v>163</v>
      </c>
      <c r="C28" s="172" t="s">
        <v>163</v>
      </c>
      <c r="D28" s="115" t="s">
        <v>163</v>
      </c>
      <c r="E28" s="172" t="s">
        <v>163</v>
      </c>
      <c r="F28" s="115" t="s">
        <v>163</v>
      </c>
      <c r="G28" s="172" t="s">
        <v>163</v>
      </c>
      <c r="H28" s="115" t="s">
        <v>163</v>
      </c>
      <c r="I28" s="172" t="s">
        <v>163</v>
      </c>
      <c r="J28" s="115" t="s">
        <v>163</v>
      </c>
      <c r="K28" s="172" t="s">
        <v>163</v>
      </c>
      <c r="L28" s="115" t="s">
        <v>163</v>
      </c>
      <c r="M28" s="172" t="s">
        <v>163</v>
      </c>
      <c r="N28" s="172" t="s">
        <v>197</v>
      </c>
    </row>
    <row r="29" spans="1:14" ht="11.25">
      <c r="A29" s="160" t="s">
        <v>178</v>
      </c>
      <c r="B29" s="115" t="s">
        <v>163</v>
      </c>
      <c r="C29" s="176" t="s">
        <v>163</v>
      </c>
      <c r="D29" s="115" t="s">
        <v>163</v>
      </c>
      <c r="E29" s="176" t="s">
        <v>163</v>
      </c>
      <c r="F29" s="115" t="s">
        <v>163</v>
      </c>
      <c r="G29" s="176" t="s">
        <v>163</v>
      </c>
      <c r="H29" s="115" t="s">
        <v>163</v>
      </c>
      <c r="I29" s="176" t="s">
        <v>163</v>
      </c>
      <c r="J29" s="115" t="s">
        <v>163</v>
      </c>
      <c r="K29" s="176" t="s">
        <v>163</v>
      </c>
      <c r="L29" s="115" t="s">
        <v>163</v>
      </c>
      <c r="M29" s="176" t="s">
        <v>163</v>
      </c>
      <c r="N29" s="176" t="s">
        <v>197</v>
      </c>
    </row>
    <row r="30" spans="1:14" s="171" customFormat="1" ht="36" customHeight="1">
      <c r="A30" s="182" t="s">
        <v>179</v>
      </c>
      <c r="B30" s="183">
        <v>74779</v>
      </c>
      <c r="C30" s="183">
        <v>81656</v>
      </c>
      <c r="D30" s="183">
        <v>89009</v>
      </c>
      <c r="E30" s="183">
        <v>95212</v>
      </c>
      <c r="F30" s="183">
        <v>98927</v>
      </c>
      <c r="G30" s="183">
        <v>106860</v>
      </c>
      <c r="H30" s="183">
        <f>'[1]NbInscrits'!$Q$29-H6</f>
        <v>108903</v>
      </c>
      <c r="I30" s="183">
        <f aca="true" t="shared" si="0" ref="I30:N30">SUM(I7:I29)</f>
        <v>105404</v>
      </c>
      <c r="J30" s="183">
        <f t="shared" si="0"/>
        <v>109392</v>
      </c>
      <c r="K30" s="183">
        <f t="shared" si="0"/>
        <v>114242</v>
      </c>
      <c r="L30" s="183">
        <f t="shared" si="0"/>
        <v>115328</v>
      </c>
      <c r="M30" s="183">
        <f t="shared" si="0"/>
        <v>118800</v>
      </c>
      <c r="N30" s="183">
        <f t="shared" si="0"/>
        <v>120835</v>
      </c>
    </row>
    <row r="31" spans="1:14" s="171" customFormat="1" ht="36.75" customHeight="1">
      <c r="A31" s="182" t="s">
        <v>180</v>
      </c>
      <c r="B31" s="183">
        <v>87047</v>
      </c>
      <c r="C31" s="183">
        <v>94632</v>
      </c>
      <c r="D31" s="183">
        <v>104693</v>
      </c>
      <c r="E31" s="183">
        <v>112488</v>
      </c>
      <c r="F31" s="183">
        <v>116940</v>
      </c>
      <c r="G31" s="183">
        <v>125888</v>
      </c>
      <c r="H31" s="183">
        <f>'[1]NbInscrits'!$Q$29</f>
        <v>129224</v>
      </c>
      <c r="I31" s="183">
        <f>SUM(I6:I29)</f>
        <v>127142</v>
      </c>
      <c r="J31" s="183">
        <f>J30+J6</f>
        <v>132904</v>
      </c>
      <c r="K31" s="183">
        <f>K30+K6</f>
        <v>138753</v>
      </c>
      <c r="L31" s="183">
        <f>L30+L6</f>
        <v>140014</v>
      </c>
      <c r="M31" s="183">
        <f>M30+M6</f>
        <v>143972</v>
      </c>
      <c r="N31" s="183">
        <f>N30+N6</f>
        <v>146194</v>
      </c>
    </row>
    <row r="32" ht="11.25">
      <c r="A32" s="184" t="s">
        <v>181</v>
      </c>
    </row>
    <row r="33" ht="11.25">
      <c r="A33" s="184" t="s">
        <v>188</v>
      </c>
    </row>
    <row r="34" ht="11.25">
      <c r="A34" s="184" t="s">
        <v>189</v>
      </c>
    </row>
    <row r="35" ht="11.25">
      <c r="A35" s="184"/>
    </row>
    <row r="36" ht="11.25">
      <c r="A36" s="184"/>
    </row>
  </sheetData>
  <sheetProtection/>
  <mergeCells count="1">
    <mergeCell ref="A1:N1"/>
  </mergeCells>
  <printOptions/>
  <pageMargins left="0.7" right="0.7" top="0.75" bottom="0.75" header="0.3" footer="0.3"/>
  <pageSetup horizontalDpi="600" verticalDpi="600" orientation="portrait" paperSize="9" scale="70" r:id="rId1"/>
</worksheet>
</file>

<file path=xl/worksheets/sheet82.xml><?xml version="1.0" encoding="utf-8"?>
<worksheet xmlns="http://schemas.openxmlformats.org/spreadsheetml/2006/main" xmlns:r="http://schemas.openxmlformats.org/officeDocument/2006/relationships">
  <dimension ref="A1:X38"/>
  <sheetViews>
    <sheetView showGridLines="0" zoomScalePageLayoutView="0" workbookViewId="0" topLeftCell="A1">
      <selection activeCell="A31" sqref="A31"/>
    </sheetView>
  </sheetViews>
  <sheetFormatPr defaultColWidth="10.28125" defaultRowHeight="12.75"/>
  <cols>
    <col min="1" max="1" width="21.8515625" style="185" customWidth="1"/>
    <col min="2" max="24" width="5.8515625" style="175" customWidth="1"/>
    <col min="25" max="16384" width="10.28125" style="175" customWidth="1"/>
  </cols>
  <sheetData>
    <row r="1" spans="1:24" s="2" customFormat="1" ht="12.75" customHeight="1">
      <c r="A1" s="214" t="s">
        <v>217</v>
      </c>
      <c r="B1" s="214"/>
      <c r="C1" s="214"/>
      <c r="D1" s="214"/>
      <c r="E1" s="214"/>
      <c r="F1" s="214"/>
      <c r="G1" s="214"/>
      <c r="H1" s="214"/>
      <c r="I1" s="214"/>
      <c r="J1" s="214"/>
      <c r="K1" s="214"/>
      <c r="L1" s="214"/>
      <c r="M1" s="214"/>
      <c r="N1" s="214"/>
      <c r="O1" s="214"/>
      <c r="P1" s="214"/>
      <c r="Q1" s="214"/>
      <c r="R1" s="214"/>
      <c r="S1" s="214"/>
      <c r="T1" s="214"/>
      <c r="U1" s="214"/>
      <c r="V1" s="214"/>
      <c r="W1" s="214"/>
      <c r="X1" s="214"/>
    </row>
    <row r="2" spans="1:18" s="2" customFormat="1" ht="12.75" customHeight="1">
      <c r="A2" s="34"/>
      <c r="B2" s="34"/>
      <c r="C2" s="34"/>
      <c r="D2" s="34"/>
      <c r="E2" s="34"/>
      <c r="F2" s="34"/>
      <c r="G2" s="34"/>
      <c r="H2" s="34"/>
      <c r="I2" s="34"/>
      <c r="J2" s="34"/>
      <c r="K2" s="34"/>
      <c r="L2" s="34"/>
      <c r="M2" s="34"/>
      <c r="N2" s="34"/>
      <c r="O2" s="34"/>
      <c r="P2" s="34"/>
      <c r="Q2" s="34"/>
      <c r="R2" s="101"/>
    </row>
    <row r="3" spans="1:2" s="171" customFormat="1" ht="11.25">
      <c r="A3" s="186"/>
      <c r="B3" s="171" t="s">
        <v>190</v>
      </c>
    </row>
    <row r="4" spans="1:24" s="167" customFormat="1" ht="11.25">
      <c r="A4" s="165"/>
      <c r="B4" s="166">
        <v>1966</v>
      </c>
      <c r="C4" s="166">
        <v>1967</v>
      </c>
      <c r="D4" s="166">
        <v>1968</v>
      </c>
      <c r="E4" s="166">
        <v>1969</v>
      </c>
      <c r="F4" s="166">
        <v>1970</v>
      </c>
      <c r="G4" s="166">
        <v>1971</v>
      </c>
      <c r="H4" s="166">
        <v>1972</v>
      </c>
      <c r="I4" s="166">
        <v>1973</v>
      </c>
      <c r="J4" s="166">
        <v>1974</v>
      </c>
      <c r="K4" s="166">
        <v>1975</v>
      </c>
      <c r="L4" s="166">
        <v>1976</v>
      </c>
      <c r="M4" s="166">
        <v>1977</v>
      </c>
      <c r="N4" s="166">
        <v>1978</v>
      </c>
      <c r="O4" s="166">
        <v>1979</v>
      </c>
      <c r="P4" s="166">
        <v>1980</v>
      </c>
      <c r="Q4" s="166">
        <v>1981</v>
      </c>
      <c r="R4" s="166">
        <v>1982</v>
      </c>
      <c r="S4" s="166">
        <v>1983</v>
      </c>
      <c r="T4" s="166">
        <v>1984</v>
      </c>
      <c r="U4" s="166">
        <v>1985</v>
      </c>
      <c r="V4" s="166">
        <v>1986</v>
      </c>
      <c r="W4" s="166">
        <v>1987</v>
      </c>
      <c r="X4" s="166">
        <v>1988</v>
      </c>
    </row>
    <row r="5" spans="1:24" s="171" customFormat="1" ht="11.25">
      <c r="A5" s="168" t="s">
        <v>162</v>
      </c>
      <c r="B5" s="190"/>
      <c r="C5" s="191"/>
      <c r="D5" s="190"/>
      <c r="E5" s="191"/>
      <c r="F5" s="190"/>
      <c r="G5" s="191"/>
      <c r="H5" s="190"/>
      <c r="I5" s="191"/>
      <c r="J5" s="190"/>
      <c r="K5" s="191"/>
      <c r="L5" s="190"/>
      <c r="M5" s="191"/>
      <c r="N5" s="190"/>
      <c r="O5" s="191"/>
      <c r="P5" s="190"/>
      <c r="Q5" s="191"/>
      <c r="R5" s="190"/>
      <c r="S5" s="191"/>
      <c r="T5" s="190"/>
      <c r="U5" s="191"/>
      <c r="V5" s="190"/>
      <c r="W5" s="191"/>
      <c r="X5" s="191"/>
    </row>
    <row r="6" spans="1:24" ht="11.25">
      <c r="A6" s="158" t="s">
        <v>121</v>
      </c>
      <c r="B6" s="174" t="s">
        <v>163</v>
      </c>
      <c r="C6" s="173" t="s">
        <v>163</v>
      </c>
      <c r="D6" s="174" t="s">
        <v>163</v>
      </c>
      <c r="E6" s="173" t="s">
        <v>163</v>
      </c>
      <c r="F6" s="174" t="s">
        <v>163</v>
      </c>
      <c r="G6" s="173" t="s">
        <v>163</v>
      </c>
      <c r="H6" s="174" t="s">
        <v>163</v>
      </c>
      <c r="I6" s="173" t="s">
        <v>163</v>
      </c>
      <c r="J6" s="174" t="s">
        <v>163</v>
      </c>
      <c r="K6" s="173" t="s">
        <v>163</v>
      </c>
      <c r="L6" s="174" t="s">
        <v>163</v>
      </c>
      <c r="M6" s="173" t="s">
        <v>163</v>
      </c>
      <c r="N6" s="174" t="s">
        <v>163</v>
      </c>
      <c r="O6" s="173" t="s">
        <v>163</v>
      </c>
      <c r="P6" s="174" t="s">
        <v>163</v>
      </c>
      <c r="Q6" s="173" t="s">
        <v>163</v>
      </c>
      <c r="R6" s="174" t="s">
        <v>163</v>
      </c>
      <c r="S6" s="173" t="s">
        <v>163</v>
      </c>
      <c r="T6" s="174" t="s">
        <v>163</v>
      </c>
      <c r="U6" s="173" t="s">
        <v>163</v>
      </c>
      <c r="V6" s="174" t="s">
        <v>163</v>
      </c>
      <c r="W6" s="173" t="s">
        <v>163</v>
      </c>
      <c r="X6" s="173" t="s">
        <v>163</v>
      </c>
    </row>
    <row r="7" spans="1:24" ht="11.25">
      <c r="A7" s="160" t="s">
        <v>164</v>
      </c>
      <c r="B7" s="174">
        <v>0</v>
      </c>
      <c r="C7" s="177">
        <v>0</v>
      </c>
      <c r="D7" s="174">
        <v>0</v>
      </c>
      <c r="E7" s="177">
        <v>0</v>
      </c>
      <c r="F7" s="174">
        <v>3219</v>
      </c>
      <c r="G7" s="177">
        <v>2930</v>
      </c>
      <c r="H7" s="174">
        <v>3144</v>
      </c>
      <c r="I7" s="177">
        <v>2979</v>
      </c>
      <c r="J7" s="174">
        <v>3278</v>
      </c>
      <c r="K7" s="177">
        <v>3322</v>
      </c>
      <c r="L7" s="174">
        <v>3398</v>
      </c>
      <c r="M7" s="177">
        <v>3244</v>
      </c>
      <c r="N7" s="174">
        <v>3084</v>
      </c>
      <c r="O7" s="177">
        <v>3114</v>
      </c>
      <c r="P7" s="174">
        <v>3043</v>
      </c>
      <c r="Q7" s="177">
        <v>2461</v>
      </c>
      <c r="R7" s="174">
        <v>2475</v>
      </c>
      <c r="S7" s="177">
        <v>2475</v>
      </c>
      <c r="T7" s="174">
        <v>2367</v>
      </c>
      <c r="U7" s="177">
        <v>2409</v>
      </c>
      <c r="V7" s="174">
        <v>2239</v>
      </c>
      <c r="W7" s="177">
        <v>2181</v>
      </c>
      <c r="X7" s="177">
        <v>2204</v>
      </c>
    </row>
    <row r="8" spans="1:24" ht="11.25">
      <c r="A8" s="168" t="s">
        <v>211</v>
      </c>
      <c r="B8" s="178"/>
      <c r="C8" s="179"/>
      <c r="D8" s="178"/>
      <c r="E8" s="179"/>
      <c r="F8" s="178"/>
      <c r="G8" s="179"/>
      <c r="H8" s="178"/>
      <c r="I8" s="179"/>
      <c r="J8" s="178"/>
      <c r="K8" s="179"/>
      <c r="L8" s="178"/>
      <c r="M8" s="179"/>
      <c r="N8" s="178"/>
      <c r="O8" s="116"/>
      <c r="P8" s="117"/>
      <c r="Q8" s="116"/>
      <c r="R8" s="117"/>
      <c r="S8" s="116"/>
      <c r="T8" s="117"/>
      <c r="U8" s="116"/>
      <c r="V8" s="117"/>
      <c r="W8" s="116"/>
      <c r="X8" s="117"/>
    </row>
    <row r="9" spans="1:24" ht="22.5">
      <c r="A9" s="160" t="s">
        <v>212</v>
      </c>
      <c r="B9" s="176" t="s">
        <v>163</v>
      </c>
      <c r="C9" s="115" t="s">
        <v>163</v>
      </c>
      <c r="D9" s="176" t="s">
        <v>163</v>
      </c>
      <c r="E9" s="115" t="s">
        <v>163</v>
      </c>
      <c r="F9" s="176" t="s">
        <v>163</v>
      </c>
      <c r="G9" s="115" t="s">
        <v>163</v>
      </c>
      <c r="H9" s="176" t="s">
        <v>163</v>
      </c>
      <c r="I9" s="115" t="s">
        <v>163</v>
      </c>
      <c r="J9" s="176" t="s">
        <v>163</v>
      </c>
      <c r="K9" s="115" t="s">
        <v>163</v>
      </c>
      <c r="L9" s="176" t="s">
        <v>163</v>
      </c>
      <c r="M9" s="115" t="s">
        <v>163</v>
      </c>
      <c r="N9" s="176" t="s">
        <v>163</v>
      </c>
      <c r="O9" s="115" t="s">
        <v>163</v>
      </c>
      <c r="P9" s="176" t="s">
        <v>163</v>
      </c>
      <c r="Q9" s="115" t="s">
        <v>163</v>
      </c>
      <c r="R9" s="176" t="s">
        <v>163</v>
      </c>
      <c r="S9" s="115" t="s">
        <v>163</v>
      </c>
      <c r="T9" s="176" t="s">
        <v>163</v>
      </c>
      <c r="U9" s="115" t="s">
        <v>163</v>
      </c>
      <c r="V9" s="176" t="s">
        <v>163</v>
      </c>
      <c r="W9" s="115" t="s">
        <v>163</v>
      </c>
      <c r="X9" s="176" t="s">
        <v>163</v>
      </c>
    </row>
    <row r="10" spans="1:24" s="171" customFormat="1" ht="11.25">
      <c r="A10" s="168" t="s">
        <v>165</v>
      </c>
      <c r="B10" s="190"/>
      <c r="C10" s="191"/>
      <c r="D10" s="190"/>
      <c r="E10" s="191"/>
      <c r="F10" s="190"/>
      <c r="G10" s="191"/>
      <c r="H10" s="190"/>
      <c r="I10" s="191"/>
      <c r="J10" s="190"/>
      <c r="K10" s="191"/>
      <c r="L10" s="190"/>
      <c r="M10" s="191"/>
      <c r="N10" s="190"/>
      <c r="O10" s="191"/>
      <c r="P10" s="190"/>
      <c r="Q10" s="191"/>
      <c r="R10" s="190"/>
      <c r="S10" s="191"/>
      <c r="T10" s="190"/>
      <c r="U10" s="191"/>
      <c r="V10" s="190"/>
      <c r="W10" s="191"/>
      <c r="X10" s="191"/>
    </row>
    <row r="11" spans="1:24" ht="12.75" customHeight="1">
      <c r="A11" s="158" t="s">
        <v>166</v>
      </c>
      <c r="B11" s="174">
        <v>0</v>
      </c>
      <c r="C11" s="173">
        <v>0</v>
      </c>
      <c r="D11" s="174">
        <v>0</v>
      </c>
      <c r="E11" s="173">
        <v>300</v>
      </c>
      <c r="F11" s="174">
        <v>359</v>
      </c>
      <c r="G11" s="173">
        <v>341</v>
      </c>
      <c r="H11" s="174">
        <v>396</v>
      </c>
      <c r="I11" s="173">
        <v>403</v>
      </c>
      <c r="J11" s="174">
        <v>425</v>
      </c>
      <c r="K11" s="173">
        <v>435</v>
      </c>
      <c r="L11" s="174">
        <v>483</v>
      </c>
      <c r="M11" s="173">
        <v>426</v>
      </c>
      <c r="N11" s="174">
        <v>461</v>
      </c>
      <c r="O11" s="173">
        <v>512</v>
      </c>
      <c r="P11" s="174">
        <v>505</v>
      </c>
      <c r="Q11" s="173">
        <v>533</v>
      </c>
      <c r="R11" s="174">
        <v>506</v>
      </c>
      <c r="S11" s="173">
        <v>545</v>
      </c>
      <c r="T11" s="174">
        <v>536</v>
      </c>
      <c r="U11" s="173">
        <v>541</v>
      </c>
      <c r="V11" s="115">
        <v>392</v>
      </c>
      <c r="W11" s="172">
        <v>399</v>
      </c>
      <c r="X11" s="172">
        <v>381</v>
      </c>
    </row>
    <row r="12" spans="1:24" ht="11.25">
      <c r="A12" s="158" t="s">
        <v>167</v>
      </c>
      <c r="B12" s="174">
        <v>0</v>
      </c>
      <c r="C12" s="173">
        <v>0</v>
      </c>
      <c r="D12" s="174">
        <v>0</v>
      </c>
      <c r="E12" s="173">
        <v>97</v>
      </c>
      <c r="F12" s="174">
        <v>163</v>
      </c>
      <c r="G12" s="173">
        <v>214</v>
      </c>
      <c r="H12" s="174">
        <v>288</v>
      </c>
      <c r="I12" s="173">
        <v>376</v>
      </c>
      <c r="J12" s="174">
        <v>476</v>
      </c>
      <c r="K12" s="173">
        <v>568</v>
      </c>
      <c r="L12" s="174">
        <v>617</v>
      </c>
      <c r="M12" s="173">
        <v>501</v>
      </c>
      <c r="N12" s="174">
        <v>604</v>
      </c>
      <c r="O12" s="173">
        <v>638</v>
      </c>
      <c r="P12" s="174">
        <v>641</v>
      </c>
      <c r="Q12" s="173">
        <v>645</v>
      </c>
      <c r="R12" s="174">
        <v>625</v>
      </c>
      <c r="S12" s="173">
        <v>521</v>
      </c>
      <c r="T12" s="174">
        <v>553</v>
      </c>
      <c r="U12" s="173">
        <v>548</v>
      </c>
      <c r="V12" s="115">
        <v>439</v>
      </c>
      <c r="W12" s="172">
        <v>396</v>
      </c>
      <c r="X12" s="172">
        <v>434</v>
      </c>
    </row>
    <row r="13" spans="1:24" ht="11.25">
      <c r="A13" s="158" t="s">
        <v>168</v>
      </c>
      <c r="B13" s="174">
        <v>245</v>
      </c>
      <c r="C13" s="173">
        <v>325</v>
      </c>
      <c r="D13" s="174">
        <v>435</v>
      </c>
      <c r="E13" s="173">
        <v>447</v>
      </c>
      <c r="F13" s="174">
        <v>508</v>
      </c>
      <c r="G13" s="173">
        <v>564</v>
      </c>
      <c r="H13" s="174">
        <v>424</v>
      </c>
      <c r="I13" s="173">
        <v>366</v>
      </c>
      <c r="J13" s="174">
        <v>388</v>
      </c>
      <c r="K13" s="173">
        <v>318</v>
      </c>
      <c r="L13" s="174">
        <v>324</v>
      </c>
      <c r="M13" s="173">
        <v>317</v>
      </c>
      <c r="N13" s="174">
        <v>299</v>
      </c>
      <c r="O13" s="173">
        <v>342</v>
      </c>
      <c r="P13" s="174">
        <v>313</v>
      </c>
      <c r="Q13" s="173">
        <v>331</v>
      </c>
      <c r="R13" s="174">
        <v>342</v>
      </c>
      <c r="S13" s="173">
        <v>376</v>
      </c>
      <c r="T13" s="174">
        <v>365</v>
      </c>
      <c r="U13" s="173">
        <v>289</v>
      </c>
      <c r="V13" s="115">
        <v>283</v>
      </c>
      <c r="W13" s="172">
        <v>280</v>
      </c>
      <c r="X13" s="172">
        <v>289</v>
      </c>
    </row>
    <row r="14" spans="1:24" ht="11.25">
      <c r="A14" s="158" t="s">
        <v>125</v>
      </c>
      <c r="B14" s="174">
        <v>0</v>
      </c>
      <c r="C14" s="173">
        <v>0</v>
      </c>
      <c r="D14" s="174">
        <v>0</v>
      </c>
      <c r="E14" s="173">
        <v>0</v>
      </c>
      <c r="F14" s="174">
        <v>0</v>
      </c>
      <c r="G14" s="173">
        <v>0</v>
      </c>
      <c r="H14" s="174">
        <v>0</v>
      </c>
      <c r="I14" s="173">
        <v>0</v>
      </c>
      <c r="J14" s="174">
        <v>62</v>
      </c>
      <c r="K14" s="173">
        <v>98</v>
      </c>
      <c r="L14" s="174">
        <v>132</v>
      </c>
      <c r="M14" s="173">
        <v>154</v>
      </c>
      <c r="N14" s="174">
        <v>198</v>
      </c>
      <c r="O14" s="173">
        <v>174</v>
      </c>
      <c r="P14" s="174">
        <v>179</v>
      </c>
      <c r="Q14" s="173">
        <v>186</v>
      </c>
      <c r="R14" s="174">
        <v>198</v>
      </c>
      <c r="S14" s="173">
        <v>194</v>
      </c>
      <c r="T14" s="174">
        <v>173</v>
      </c>
      <c r="U14" s="173">
        <v>199</v>
      </c>
      <c r="V14" s="115">
        <v>195</v>
      </c>
      <c r="W14" s="172">
        <v>199</v>
      </c>
      <c r="X14" s="172">
        <v>200</v>
      </c>
    </row>
    <row r="15" spans="1:24" ht="11.25">
      <c r="A15" s="158" t="s">
        <v>169</v>
      </c>
      <c r="B15" s="174">
        <v>7841</v>
      </c>
      <c r="C15" s="173">
        <v>9715</v>
      </c>
      <c r="D15" s="174">
        <v>11119</v>
      </c>
      <c r="E15" s="173">
        <v>11273</v>
      </c>
      <c r="F15" s="174">
        <v>11953</v>
      </c>
      <c r="G15" s="173">
        <v>11447</v>
      </c>
      <c r="H15" s="174">
        <v>10400</v>
      </c>
      <c r="I15" s="173">
        <v>11400</v>
      </c>
      <c r="J15" s="174">
        <v>312</v>
      </c>
      <c r="K15" s="173">
        <v>11578</v>
      </c>
      <c r="L15" s="174">
        <v>14171</v>
      </c>
      <c r="M15" s="173">
        <v>15983</v>
      </c>
      <c r="N15" s="174">
        <v>18216</v>
      </c>
      <c r="O15" s="173">
        <v>16905</v>
      </c>
      <c r="P15" s="174">
        <v>16555</v>
      </c>
      <c r="Q15" s="173">
        <v>16160</v>
      </c>
      <c r="R15" s="174">
        <v>14320</v>
      </c>
      <c r="S15" s="173">
        <v>13240</v>
      </c>
      <c r="T15" s="174">
        <v>13374</v>
      </c>
      <c r="U15" s="173">
        <v>13651</v>
      </c>
      <c r="V15" s="174">
        <v>13678</v>
      </c>
      <c r="W15" s="173">
        <v>11935</v>
      </c>
      <c r="X15" s="173">
        <v>11553</v>
      </c>
    </row>
    <row r="16" spans="1:24" ht="11.25">
      <c r="A16" s="158" t="s">
        <v>170</v>
      </c>
      <c r="B16" s="174" t="s">
        <v>163</v>
      </c>
      <c r="C16" s="173" t="s">
        <v>163</v>
      </c>
      <c r="D16" s="174" t="s">
        <v>163</v>
      </c>
      <c r="E16" s="173" t="s">
        <v>163</v>
      </c>
      <c r="F16" s="174" t="s">
        <v>163</v>
      </c>
      <c r="G16" s="173" t="s">
        <v>163</v>
      </c>
      <c r="H16" s="174" t="s">
        <v>163</v>
      </c>
      <c r="I16" s="173">
        <v>3402</v>
      </c>
      <c r="J16" s="174">
        <v>3200</v>
      </c>
      <c r="K16" s="173">
        <v>3000</v>
      </c>
      <c r="L16" s="174">
        <v>2995</v>
      </c>
      <c r="M16" s="173">
        <v>3240</v>
      </c>
      <c r="N16" s="174">
        <v>4345</v>
      </c>
      <c r="O16" s="173">
        <v>4004</v>
      </c>
      <c r="P16" s="174">
        <v>3308</v>
      </c>
      <c r="Q16" s="173">
        <v>3033</v>
      </c>
      <c r="R16" s="174">
        <v>2134</v>
      </c>
      <c r="S16" s="173">
        <v>1754</v>
      </c>
      <c r="T16" s="174">
        <v>1831</v>
      </c>
      <c r="U16" s="173">
        <v>2533</v>
      </c>
      <c r="V16" s="174">
        <v>2405</v>
      </c>
      <c r="W16" s="173">
        <v>1661</v>
      </c>
      <c r="X16" s="173">
        <v>1182</v>
      </c>
    </row>
    <row r="17" spans="1:24" ht="11.25">
      <c r="A17" s="158" t="s">
        <v>171</v>
      </c>
      <c r="B17" s="174">
        <v>1551</v>
      </c>
      <c r="C17" s="173">
        <v>1778</v>
      </c>
      <c r="D17" s="174">
        <v>1927</v>
      </c>
      <c r="E17" s="173">
        <v>2374</v>
      </c>
      <c r="F17" s="174">
        <v>2515</v>
      </c>
      <c r="G17" s="173">
        <v>405</v>
      </c>
      <c r="H17" s="174">
        <v>1458</v>
      </c>
      <c r="I17" s="173">
        <v>1794</v>
      </c>
      <c r="J17" s="174">
        <v>1659</v>
      </c>
      <c r="K17" s="173">
        <v>1598</v>
      </c>
      <c r="L17" s="174">
        <v>1791</v>
      </c>
      <c r="M17" s="173">
        <v>1829</v>
      </c>
      <c r="N17" s="174">
        <v>1806</v>
      </c>
      <c r="O17" s="173">
        <v>1646</v>
      </c>
      <c r="P17" s="174">
        <v>1863</v>
      </c>
      <c r="Q17" s="173">
        <v>1962</v>
      </c>
      <c r="R17" s="174">
        <v>1758</v>
      </c>
      <c r="S17" s="173">
        <v>1803</v>
      </c>
      <c r="T17" s="174">
        <v>1563</v>
      </c>
      <c r="U17" s="173">
        <v>1780</v>
      </c>
      <c r="V17" s="174">
        <v>1702</v>
      </c>
      <c r="W17" s="173">
        <v>1487</v>
      </c>
      <c r="X17" s="173">
        <v>1434</v>
      </c>
    </row>
    <row r="18" spans="1:24" ht="11.25">
      <c r="A18" s="160" t="s">
        <v>131</v>
      </c>
      <c r="B18" s="174">
        <v>0</v>
      </c>
      <c r="C18" s="177">
        <v>0</v>
      </c>
      <c r="D18" s="174">
        <v>0</v>
      </c>
      <c r="E18" s="177">
        <v>0</v>
      </c>
      <c r="F18" s="174">
        <v>0</v>
      </c>
      <c r="G18" s="177">
        <v>0</v>
      </c>
      <c r="H18" s="174">
        <v>0</v>
      </c>
      <c r="I18" s="177">
        <v>0</v>
      </c>
      <c r="J18" s="174">
        <v>0</v>
      </c>
      <c r="K18" s="177">
        <v>0</v>
      </c>
      <c r="L18" s="174">
        <v>0</v>
      </c>
      <c r="M18" s="177">
        <v>347</v>
      </c>
      <c r="N18" s="174">
        <v>407</v>
      </c>
      <c r="O18" s="177">
        <v>425</v>
      </c>
      <c r="P18" s="174">
        <v>389</v>
      </c>
      <c r="Q18" s="177">
        <v>421</v>
      </c>
      <c r="R18" s="174">
        <v>369</v>
      </c>
      <c r="S18" s="177">
        <v>399</v>
      </c>
      <c r="T18" s="174">
        <v>357</v>
      </c>
      <c r="U18" s="177">
        <v>279</v>
      </c>
      <c r="V18" s="115">
        <v>245</v>
      </c>
      <c r="W18" s="176">
        <v>308</v>
      </c>
      <c r="X18" s="176">
        <v>286</v>
      </c>
    </row>
    <row r="19" spans="1:24" s="171" customFormat="1" ht="11.25">
      <c r="A19" s="168" t="s">
        <v>215</v>
      </c>
      <c r="B19" s="191"/>
      <c r="C19" s="190"/>
      <c r="D19" s="191"/>
      <c r="E19" s="190"/>
      <c r="F19" s="191"/>
      <c r="G19" s="190"/>
      <c r="H19" s="191"/>
      <c r="I19" s="190"/>
      <c r="J19" s="191"/>
      <c r="K19" s="190"/>
      <c r="L19" s="191"/>
      <c r="M19" s="190"/>
      <c r="N19" s="191"/>
      <c r="O19" s="190"/>
      <c r="P19" s="191"/>
      <c r="Q19" s="190"/>
      <c r="R19" s="191"/>
      <c r="S19" s="190"/>
      <c r="T19" s="191"/>
      <c r="U19" s="190"/>
      <c r="V19" s="178"/>
      <c r="W19" s="179"/>
      <c r="X19" s="178"/>
    </row>
    <row r="20" spans="1:24" ht="11.25">
      <c r="A20" s="160" t="s">
        <v>132</v>
      </c>
      <c r="B20" s="177">
        <v>310</v>
      </c>
      <c r="C20" s="174">
        <v>316</v>
      </c>
      <c r="D20" s="177">
        <v>413</v>
      </c>
      <c r="E20" s="174">
        <v>429</v>
      </c>
      <c r="F20" s="177">
        <v>450</v>
      </c>
      <c r="G20" s="174">
        <v>473</v>
      </c>
      <c r="H20" s="177">
        <v>444</v>
      </c>
      <c r="I20" s="174">
        <v>509</v>
      </c>
      <c r="J20" s="177">
        <v>493</v>
      </c>
      <c r="K20" s="174">
        <v>523</v>
      </c>
      <c r="L20" s="177">
        <v>515</v>
      </c>
      <c r="M20" s="174">
        <v>562</v>
      </c>
      <c r="N20" s="177">
        <v>576</v>
      </c>
      <c r="O20" s="174">
        <v>610</v>
      </c>
      <c r="P20" s="177">
        <v>644</v>
      </c>
      <c r="Q20" s="174">
        <v>600</v>
      </c>
      <c r="R20" s="177">
        <v>673</v>
      </c>
      <c r="S20" s="174">
        <v>668</v>
      </c>
      <c r="T20" s="177">
        <v>688</v>
      </c>
      <c r="U20" s="174">
        <v>644</v>
      </c>
      <c r="V20" s="176">
        <v>688</v>
      </c>
      <c r="W20" s="115">
        <v>667</v>
      </c>
      <c r="X20" s="176">
        <v>0</v>
      </c>
    </row>
    <row r="21" spans="1:24" s="171" customFormat="1" ht="22.5">
      <c r="A21" s="168" t="s">
        <v>172</v>
      </c>
      <c r="B21" s="190"/>
      <c r="C21" s="191"/>
      <c r="D21" s="190"/>
      <c r="E21" s="191"/>
      <c r="F21" s="190"/>
      <c r="G21" s="191"/>
      <c r="H21" s="190"/>
      <c r="I21" s="191"/>
      <c r="J21" s="190"/>
      <c r="K21" s="191"/>
      <c r="L21" s="190"/>
      <c r="M21" s="191"/>
      <c r="N21" s="190"/>
      <c r="O21" s="191"/>
      <c r="P21" s="190"/>
      <c r="Q21" s="191"/>
      <c r="R21" s="190"/>
      <c r="S21" s="191"/>
      <c r="T21" s="190"/>
      <c r="U21" s="191"/>
      <c r="V21" s="190"/>
      <c r="W21" s="191"/>
      <c r="X21" s="191"/>
    </row>
    <row r="22" spans="1:24" ht="11.25">
      <c r="A22" s="158" t="s">
        <v>173</v>
      </c>
      <c r="B22" s="174" t="s">
        <v>163</v>
      </c>
      <c r="C22" s="173">
        <v>65</v>
      </c>
      <c r="D22" s="174">
        <v>63</v>
      </c>
      <c r="E22" s="173">
        <v>108</v>
      </c>
      <c r="F22" s="174">
        <v>140</v>
      </c>
      <c r="G22" s="173">
        <v>170</v>
      </c>
      <c r="H22" s="174">
        <v>204</v>
      </c>
      <c r="I22" s="173">
        <v>273</v>
      </c>
      <c r="J22" s="174">
        <v>260</v>
      </c>
      <c r="K22" s="173">
        <v>251</v>
      </c>
      <c r="L22" s="174">
        <v>258</v>
      </c>
      <c r="M22" s="173">
        <v>313</v>
      </c>
      <c r="N22" s="174">
        <v>331</v>
      </c>
      <c r="O22" s="173">
        <v>293</v>
      </c>
      <c r="P22" s="174">
        <v>340</v>
      </c>
      <c r="Q22" s="173">
        <v>338</v>
      </c>
      <c r="R22" s="174">
        <v>337</v>
      </c>
      <c r="S22" s="173">
        <v>373</v>
      </c>
      <c r="T22" s="174">
        <v>427</v>
      </c>
      <c r="U22" s="173">
        <v>413</v>
      </c>
      <c r="V22" s="115">
        <v>372</v>
      </c>
      <c r="W22" s="172">
        <v>383</v>
      </c>
      <c r="X22" s="172">
        <v>359</v>
      </c>
    </row>
    <row r="23" spans="1:24" ht="11.25">
      <c r="A23" s="158" t="s">
        <v>174</v>
      </c>
      <c r="B23" s="174">
        <v>0</v>
      </c>
      <c r="C23" s="173">
        <v>0</v>
      </c>
      <c r="D23" s="174">
        <v>0</v>
      </c>
      <c r="E23" s="173">
        <v>0</v>
      </c>
      <c r="F23" s="174">
        <v>0</v>
      </c>
      <c r="G23" s="173">
        <v>0</v>
      </c>
      <c r="H23" s="174">
        <v>0</v>
      </c>
      <c r="I23" s="173">
        <v>41</v>
      </c>
      <c r="J23" s="174">
        <v>98</v>
      </c>
      <c r="K23" s="173">
        <v>139</v>
      </c>
      <c r="L23" s="174">
        <v>129</v>
      </c>
      <c r="M23" s="173">
        <v>220</v>
      </c>
      <c r="N23" s="174">
        <v>142</v>
      </c>
      <c r="O23" s="173">
        <v>152</v>
      </c>
      <c r="P23" s="174">
        <v>176</v>
      </c>
      <c r="Q23" s="173">
        <v>203</v>
      </c>
      <c r="R23" s="174">
        <v>221</v>
      </c>
      <c r="S23" s="173">
        <v>254</v>
      </c>
      <c r="T23" s="174">
        <v>262</v>
      </c>
      <c r="U23" s="173">
        <v>240</v>
      </c>
      <c r="V23" s="115">
        <v>226</v>
      </c>
      <c r="W23" s="172">
        <v>238</v>
      </c>
      <c r="X23" s="172">
        <v>248</v>
      </c>
    </row>
    <row r="24" spans="1:24" ht="11.25">
      <c r="A24" s="158" t="s">
        <v>175</v>
      </c>
      <c r="B24" s="174" t="s">
        <v>163</v>
      </c>
      <c r="C24" s="173">
        <v>368</v>
      </c>
      <c r="D24" s="174">
        <v>528</v>
      </c>
      <c r="E24" s="173">
        <v>505</v>
      </c>
      <c r="F24" s="174">
        <v>589</v>
      </c>
      <c r="G24" s="173">
        <v>603</v>
      </c>
      <c r="H24" s="174">
        <v>593</v>
      </c>
      <c r="I24" s="173">
        <v>699</v>
      </c>
      <c r="J24" s="174">
        <v>761</v>
      </c>
      <c r="K24" s="173">
        <v>729</v>
      </c>
      <c r="L24" s="174">
        <v>790</v>
      </c>
      <c r="M24" s="173">
        <v>801</v>
      </c>
      <c r="N24" s="174">
        <v>944</v>
      </c>
      <c r="O24" s="173">
        <v>878</v>
      </c>
      <c r="P24" s="174">
        <v>815</v>
      </c>
      <c r="Q24" s="173">
        <v>815</v>
      </c>
      <c r="R24" s="174">
        <v>752</v>
      </c>
      <c r="S24" s="173">
        <v>748</v>
      </c>
      <c r="T24" s="174">
        <v>792</v>
      </c>
      <c r="U24" s="173">
        <v>762</v>
      </c>
      <c r="V24" s="115">
        <v>743</v>
      </c>
      <c r="W24" s="172">
        <v>679</v>
      </c>
      <c r="X24" s="172">
        <v>743</v>
      </c>
    </row>
    <row r="25" spans="1:24" ht="11.25">
      <c r="A25" s="158" t="s">
        <v>176</v>
      </c>
      <c r="B25" s="174">
        <v>0</v>
      </c>
      <c r="C25" s="173">
        <v>0</v>
      </c>
      <c r="D25" s="174">
        <v>0</v>
      </c>
      <c r="E25" s="173">
        <v>0</v>
      </c>
      <c r="F25" s="174">
        <v>0</v>
      </c>
      <c r="G25" s="173">
        <v>0</v>
      </c>
      <c r="H25" s="174">
        <v>0</v>
      </c>
      <c r="I25" s="173">
        <v>0</v>
      </c>
      <c r="J25" s="174">
        <v>0</v>
      </c>
      <c r="K25" s="173">
        <v>19</v>
      </c>
      <c r="L25" s="174">
        <v>17</v>
      </c>
      <c r="M25" s="173">
        <v>19</v>
      </c>
      <c r="N25" s="174">
        <v>19</v>
      </c>
      <c r="O25" s="173">
        <v>39</v>
      </c>
      <c r="P25" s="174">
        <v>19</v>
      </c>
      <c r="Q25" s="173">
        <v>18</v>
      </c>
      <c r="R25" s="174">
        <v>34</v>
      </c>
      <c r="S25" s="173">
        <v>19</v>
      </c>
      <c r="T25" s="174">
        <v>37</v>
      </c>
      <c r="U25" s="173">
        <v>19</v>
      </c>
      <c r="V25" s="115">
        <v>20</v>
      </c>
      <c r="W25" s="172">
        <v>20</v>
      </c>
      <c r="X25" s="172">
        <v>19</v>
      </c>
    </row>
    <row r="26" spans="1:24" ht="11.25">
      <c r="A26" s="158" t="s">
        <v>124</v>
      </c>
      <c r="B26" s="174">
        <v>0</v>
      </c>
      <c r="C26" s="173">
        <v>0</v>
      </c>
      <c r="D26" s="174">
        <v>0</v>
      </c>
      <c r="E26" s="173">
        <v>0</v>
      </c>
      <c r="F26" s="174">
        <v>0</v>
      </c>
      <c r="G26" s="173">
        <v>0</v>
      </c>
      <c r="H26" s="174">
        <v>0</v>
      </c>
      <c r="I26" s="173">
        <v>0</v>
      </c>
      <c r="J26" s="174">
        <v>0</v>
      </c>
      <c r="K26" s="173">
        <v>0</v>
      </c>
      <c r="L26" s="174">
        <v>0</v>
      </c>
      <c r="M26" s="173">
        <v>0</v>
      </c>
      <c r="N26" s="174">
        <v>0</v>
      </c>
      <c r="O26" s="173">
        <v>0</v>
      </c>
      <c r="P26" s="174">
        <v>0</v>
      </c>
      <c r="Q26" s="173">
        <v>0</v>
      </c>
      <c r="R26" s="174">
        <v>0</v>
      </c>
      <c r="S26" s="173">
        <v>0</v>
      </c>
      <c r="T26" s="174">
        <v>0</v>
      </c>
      <c r="U26" s="173">
        <v>0</v>
      </c>
      <c r="V26" s="115">
        <v>0</v>
      </c>
      <c r="W26" s="172">
        <v>0</v>
      </c>
      <c r="X26" s="172">
        <v>0</v>
      </c>
    </row>
    <row r="27" spans="1:24" ht="22.5">
      <c r="A27" s="158" t="s">
        <v>177</v>
      </c>
      <c r="B27" s="174">
        <v>250</v>
      </c>
      <c r="C27" s="173">
        <v>236</v>
      </c>
      <c r="D27" s="174">
        <v>242</v>
      </c>
      <c r="E27" s="173">
        <v>240</v>
      </c>
      <c r="F27" s="174">
        <v>340</v>
      </c>
      <c r="G27" s="173">
        <v>396</v>
      </c>
      <c r="H27" s="174">
        <v>420</v>
      </c>
      <c r="I27" s="173">
        <v>517</v>
      </c>
      <c r="J27" s="174">
        <v>506</v>
      </c>
      <c r="K27" s="173">
        <v>663</v>
      </c>
      <c r="L27" s="174">
        <v>668</v>
      </c>
      <c r="M27" s="173">
        <v>775</v>
      </c>
      <c r="N27" s="174">
        <v>955</v>
      </c>
      <c r="O27" s="173">
        <v>912</v>
      </c>
      <c r="P27" s="174">
        <v>869</v>
      </c>
      <c r="Q27" s="173">
        <v>821</v>
      </c>
      <c r="R27" s="174">
        <v>811</v>
      </c>
      <c r="S27" s="173">
        <v>876</v>
      </c>
      <c r="T27" s="174">
        <v>845</v>
      </c>
      <c r="U27" s="173">
        <v>872</v>
      </c>
      <c r="V27" s="115">
        <v>771</v>
      </c>
      <c r="W27" s="172">
        <v>755</v>
      </c>
      <c r="X27" s="172">
        <v>717</v>
      </c>
    </row>
    <row r="28" spans="1:24" ht="11.25">
      <c r="A28" s="160" t="s">
        <v>178</v>
      </c>
      <c r="B28" s="174">
        <v>0</v>
      </c>
      <c r="C28" s="177">
        <v>0</v>
      </c>
      <c r="D28" s="174">
        <v>0</v>
      </c>
      <c r="E28" s="177">
        <v>0</v>
      </c>
      <c r="F28" s="174">
        <v>0</v>
      </c>
      <c r="G28" s="177" t="s">
        <v>163</v>
      </c>
      <c r="H28" s="174" t="s">
        <v>163</v>
      </c>
      <c r="I28" s="177" t="s">
        <v>163</v>
      </c>
      <c r="J28" s="174" t="s">
        <v>163</v>
      </c>
      <c r="K28" s="177" t="s">
        <v>163</v>
      </c>
      <c r="L28" s="174" t="s">
        <v>163</v>
      </c>
      <c r="M28" s="177">
        <v>153</v>
      </c>
      <c r="N28" s="174">
        <v>188</v>
      </c>
      <c r="O28" s="177">
        <v>213</v>
      </c>
      <c r="P28" s="174">
        <v>231</v>
      </c>
      <c r="Q28" s="177">
        <v>225</v>
      </c>
      <c r="R28" s="174">
        <v>214</v>
      </c>
      <c r="S28" s="177">
        <v>221</v>
      </c>
      <c r="T28" s="174">
        <v>251</v>
      </c>
      <c r="U28" s="177">
        <v>254</v>
      </c>
      <c r="V28" s="115">
        <v>235</v>
      </c>
      <c r="W28" s="176">
        <v>205</v>
      </c>
      <c r="X28" s="176">
        <v>228</v>
      </c>
    </row>
    <row r="29" spans="1:24" s="171" customFormat="1" ht="36" customHeight="1">
      <c r="A29" s="182" t="s">
        <v>179</v>
      </c>
      <c r="B29" s="183">
        <v>10197</v>
      </c>
      <c r="C29" s="183">
        <v>12803</v>
      </c>
      <c r="D29" s="183">
        <v>14727</v>
      </c>
      <c r="E29" s="183">
        <v>15773</v>
      </c>
      <c r="F29" s="183">
        <v>20236</v>
      </c>
      <c r="G29" s="183">
        <v>17543</v>
      </c>
      <c r="H29" s="183">
        <v>17771</v>
      </c>
      <c r="I29" s="183">
        <v>22759</v>
      </c>
      <c r="J29" s="183">
        <v>11918</v>
      </c>
      <c r="K29" s="183">
        <v>23241</v>
      </c>
      <c r="L29" s="183">
        <v>26288</v>
      </c>
      <c r="M29" s="183">
        <v>28884</v>
      </c>
      <c r="N29" s="183">
        <v>32575</v>
      </c>
      <c r="O29" s="183">
        <v>30857</v>
      </c>
      <c r="P29" s="183">
        <v>29890</v>
      </c>
      <c r="Q29" s="183">
        <v>28752</v>
      </c>
      <c r="R29" s="183">
        <v>25769</v>
      </c>
      <c r="S29" s="183">
        <v>24466</v>
      </c>
      <c r="T29" s="183">
        <v>24421</v>
      </c>
      <c r="U29" s="183">
        <v>25433</v>
      </c>
      <c r="V29" s="183">
        <v>24633</v>
      </c>
      <c r="W29" s="183">
        <v>21793</v>
      </c>
      <c r="X29" s="183">
        <v>20277</v>
      </c>
    </row>
    <row r="30" spans="1:24" s="171" customFormat="1" ht="36.75" customHeight="1">
      <c r="A30" s="182" t="s">
        <v>180</v>
      </c>
      <c r="B30" s="183" t="s">
        <v>163</v>
      </c>
      <c r="C30" s="183" t="s">
        <v>163</v>
      </c>
      <c r="D30" s="183" t="s">
        <v>163</v>
      </c>
      <c r="E30" s="183" t="s">
        <v>163</v>
      </c>
      <c r="F30" s="183" t="s">
        <v>163</v>
      </c>
      <c r="G30" s="183" t="s">
        <v>163</v>
      </c>
      <c r="H30" s="183" t="s">
        <v>163</v>
      </c>
      <c r="I30" s="183" t="s">
        <v>163</v>
      </c>
      <c r="J30" s="183" t="s">
        <v>163</v>
      </c>
      <c r="K30" s="183" t="s">
        <v>163</v>
      </c>
      <c r="L30" s="183" t="s">
        <v>163</v>
      </c>
      <c r="M30" s="183" t="s">
        <v>163</v>
      </c>
      <c r="N30" s="183" t="s">
        <v>163</v>
      </c>
      <c r="O30" s="183" t="s">
        <v>163</v>
      </c>
      <c r="P30" s="183" t="s">
        <v>163</v>
      </c>
      <c r="Q30" s="183" t="s">
        <v>163</v>
      </c>
      <c r="R30" s="183" t="s">
        <v>163</v>
      </c>
      <c r="S30" s="183" t="s">
        <v>163</v>
      </c>
      <c r="T30" s="183" t="s">
        <v>163</v>
      </c>
      <c r="U30" s="183" t="s">
        <v>163</v>
      </c>
      <c r="V30" s="183" t="s">
        <v>163</v>
      </c>
      <c r="W30" s="183" t="s">
        <v>163</v>
      </c>
      <c r="X30" s="183" t="s">
        <v>163</v>
      </c>
    </row>
    <row r="31" ht="11.25">
      <c r="A31" s="175" t="s">
        <v>181</v>
      </c>
    </row>
    <row r="32" ht="11.25">
      <c r="A32" s="184"/>
    </row>
    <row r="33" ht="11.25">
      <c r="A33" s="184"/>
    </row>
    <row r="34" ht="11.25">
      <c r="A34" s="184"/>
    </row>
    <row r="35" ht="11.25">
      <c r="A35" s="184"/>
    </row>
    <row r="36" ht="11.25">
      <c r="A36" s="184"/>
    </row>
    <row r="37" ht="11.25">
      <c r="A37" s="184"/>
    </row>
    <row r="38" ht="11.25">
      <c r="A38" s="184"/>
    </row>
  </sheetData>
  <sheetProtection/>
  <mergeCells count="1">
    <mergeCell ref="A1:X1"/>
  </mergeCells>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dimension ref="A1:Y37"/>
  <sheetViews>
    <sheetView showGridLines="0" zoomScalePageLayoutView="0" workbookViewId="0" topLeftCell="A1">
      <selection activeCell="A1" sqref="A1:Y1"/>
    </sheetView>
  </sheetViews>
  <sheetFormatPr defaultColWidth="10.28125" defaultRowHeight="12.75"/>
  <cols>
    <col min="1" max="1" width="21.8515625" style="185" customWidth="1"/>
    <col min="2" max="25" width="6.140625" style="175" customWidth="1"/>
    <col min="26" max="16384" width="10.28125" style="175" customWidth="1"/>
  </cols>
  <sheetData>
    <row r="1" spans="1:25" s="2" customFormat="1" ht="12.75" customHeight="1">
      <c r="A1" s="214" t="s">
        <v>238</v>
      </c>
      <c r="B1" s="214"/>
      <c r="C1" s="214"/>
      <c r="D1" s="214"/>
      <c r="E1" s="214"/>
      <c r="F1" s="214"/>
      <c r="G1" s="214"/>
      <c r="H1" s="214"/>
      <c r="I1" s="214"/>
      <c r="J1" s="214"/>
      <c r="K1" s="214"/>
      <c r="L1" s="214"/>
      <c r="M1" s="214"/>
      <c r="N1" s="214"/>
      <c r="O1" s="214"/>
      <c r="P1" s="214"/>
      <c r="Q1" s="214"/>
      <c r="R1" s="214"/>
      <c r="S1" s="214"/>
      <c r="T1" s="214"/>
      <c r="U1" s="214"/>
      <c r="V1" s="214"/>
      <c r="W1" s="214"/>
      <c r="X1" s="214"/>
      <c r="Y1" s="214"/>
    </row>
    <row r="2" spans="1:18" s="2" customFormat="1" ht="12.75" customHeight="1">
      <c r="A2" s="34"/>
      <c r="B2" s="34"/>
      <c r="C2" s="34"/>
      <c r="D2" s="34"/>
      <c r="E2" s="34"/>
      <c r="F2" s="34"/>
      <c r="G2" s="34"/>
      <c r="H2" s="34"/>
      <c r="I2" s="34"/>
      <c r="J2" s="34"/>
      <c r="K2" s="34"/>
      <c r="L2" s="34"/>
      <c r="M2" s="34"/>
      <c r="N2" s="34"/>
      <c r="O2" s="34"/>
      <c r="P2" s="34"/>
      <c r="Q2" s="34"/>
      <c r="R2" s="101"/>
    </row>
    <row r="3" spans="1:2" s="171" customFormat="1" ht="11.25">
      <c r="A3" s="186"/>
      <c r="B3" s="171" t="s">
        <v>190</v>
      </c>
    </row>
    <row r="4" spans="1:25" s="167" customFormat="1" ht="11.25">
      <c r="A4" s="165"/>
      <c r="B4" s="166">
        <v>1989</v>
      </c>
      <c r="C4" s="166">
        <v>1990</v>
      </c>
      <c r="D4" s="166">
        <v>1991</v>
      </c>
      <c r="E4" s="166">
        <v>1992</v>
      </c>
      <c r="F4" s="166">
        <v>1993</v>
      </c>
      <c r="G4" s="166">
        <v>1994</v>
      </c>
      <c r="H4" s="166">
        <v>1995</v>
      </c>
      <c r="I4" s="166">
        <v>1996</v>
      </c>
      <c r="J4" s="166">
        <v>1997</v>
      </c>
      <c r="K4" s="166">
        <v>1998</v>
      </c>
      <c r="L4" s="166">
        <v>1999</v>
      </c>
      <c r="M4" s="166">
        <v>2000</v>
      </c>
      <c r="N4" s="166" t="s">
        <v>161</v>
      </c>
      <c r="O4" s="166">
        <v>2002</v>
      </c>
      <c r="P4" s="166">
        <v>2003</v>
      </c>
      <c r="Q4" s="166">
        <v>2004</v>
      </c>
      <c r="R4" s="166">
        <v>2005</v>
      </c>
      <c r="S4" s="166">
        <v>2006</v>
      </c>
      <c r="T4" s="166">
        <v>2007</v>
      </c>
      <c r="U4" s="166">
        <v>2008</v>
      </c>
      <c r="V4" s="166">
        <v>2009</v>
      </c>
      <c r="W4" s="166">
        <v>2010</v>
      </c>
      <c r="X4" s="166">
        <v>2011</v>
      </c>
      <c r="Y4" s="166">
        <v>2012</v>
      </c>
    </row>
    <row r="5" spans="1:25" s="171" customFormat="1" ht="11.25">
      <c r="A5" s="168" t="s">
        <v>162</v>
      </c>
      <c r="B5" s="170"/>
      <c r="C5" s="169"/>
      <c r="D5" s="170"/>
      <c r="E5" s="169"/>
      <c r="F5" s="170"/>
      <c r="G5" s="169"/>
      <c r="H5" s="170"/>
      <c r="I5" s="169"/>
      <c r="J5" s="170"/>
      <c r="K5" s="169"/>
      <c r="L5" s="170"/>
      <c r="M5" s="169"/>
      <c r="N5" s="192"/>
      <c r="O5" s="169"/>
      <c r="P5" s="170"/>
      <c r="Q5" s="169"/>
      <c r="R5" s="170"/>
      <c r="S5" s="169"/>
      <c r="T5" s="170"/>
      <c r="U5" s="169"/>
      <c r="V5" s="170"/>
      <c r="W5" s="169"/>
      <c r="X5" s="170"/>
      <c r="Y5" s="169"/>
    </row>
    <row r="6" spans="1:25" ht="11.25">
      <c r="A6" s="158" t="s">
        <v>121</v>
      </c>
      <c r="B6" s="115" t="s">
        <v>163</v>
      </c>
      <c r="C6" s="172" t="s">
        <v>163</v>
      </c>
      <c r="D6" s="115" t="s">
        <v>163</v>
      </c>
      <c r="E6" s="193">
        <v>14200</v>
      </c>
      <c r="F6" s="194">
        <v>14773</v>
      </c>
      <c r="G6" s="193">
        <v>15019</v>
      </c>
      <c r="H6" s="194">
        <v>13705</v>
      </c>
      <c r="I6" s="193">
        <v>13712</v>
      </c>
      <c r="J6" s="194">
        <v>13668</v>
      </c>
      <c r="K6" s="193">
        <v>13541</v>
      </c>
      <c r="L6" s="194">
        <v>13051</v>
      </c>
      <c r="M6" s="193">
        <v>12636</v>
      </c>
      <c r="N6" s="195" t="s">
        <v>191</v>
      </c>
      <c r="O6" s="193">
        <v>13321</v>
      </c>
      <c r="P6" s="194">
        <v>16687</v>
      </c>
      <c r="Q6" s="193">
        <v>18795</v>
      </c>
      <c r="R6" s="194">
        <v>19995</v>
      </c>
      <c r="S6" s="193">
        <f>'[2]Diplomes'!$B$29</f>
        <v>24903</v>
      </c>
      <c r="T6" s="194">
        <v>18908</v>
      </c>
      <c r="U6" s="193">
        <v>19502</v>
      </c>
      <c r="V6" s="194">
        <v>21392</v>
      </c>
      <c r="W6" s="193">
        <v>20452</v>
      </c>
      <c r="X6" s="194">
        <v>21469</v>
      </c>
      <c r="Y6" s="193">
        <v>21953</v>
      </c>
    </row>
    <row r="7" spans="1:25" ht="11.25">
      <c r="A7" s="158" t="s">
        <v>122</v>
      </c>
      <c r="B7" s="115" t="s">
        <v>163</v>
      </c>
      <c r="C7" s="172" t="s">
        <v>163</v>
      </c>
      <c r="D7" s="115" t="s">
        <v>163</v>
      </c>
      <c r="E7" s="172" t="s">
        <v>163</v>
      </c>
      <c r="F7" s="115" t="s">
        <v>163</v>
      </c>
      <c r="G7" s="172" t="s">
        <v>163</v>
      </c>
      <c r="H7" s="115" t="s">
        <v>163</v>
      </c>
      <c r="I7" s="172" t="s">
        <v>163</v>
      </c>
      <c r="J7" s="115" t="s">
        <v>163</v>
      </c>
      <c r="K7" s="172" t="s">
        <v>163</v>
      </c>
      <c r="L7" s="115" t="s">
        <v>163</v>
      </c>
      <c r="M7" s="172" t="s">
        <v>163</v>
      </c>
      <c r="N7" s="115" t="s">
        <v>163</v>
      </c>
      <c r="O7" s="172" t="s">
        <v>163</v>
      </c>
      <c r="P7" s="115" t="s">
        <v>163</v>
      </c>
      <c r="Q7" s="172" t="s">
        <v>163</v>
      </c>
      <c r="R7" s="115" t="s">
        <v>163</v>
      </c>
      <c r="S7" s="172" t="s">
        <v>163</v>
      </c>
      <c r="T7" s="194">
        <v>747</v>
      </c>
      <c r="U7" s="193">
        <v>2011</v>
      </c>
      <c r="V7" s="194">
        <v>2585</v>
      </c>
      <c r="W7" s="193">
        <v>2686</v>
      </c>
      <c r="X7" s="194">
        <v>3118</v>
      </c>
      <c r="Y7" s="193">
        <v>2985</v>
      </c>
    </row>
    <row r="8" spans="1:25" ht="11.25">
      <c r="A8" s="160" t="s">
        <v>164</v>
      </c>
      <c r="B8" s="194">
        <v>2096</v>
      </c>
      <c r="C8" s="196">
        <v>2084</v>
      </c>
      <c r="D8" s="194">
        <v>2308</v>
      </c>
      <c r="E8" s="196">
        <v>2339</v>
      </c>
      <c r="F8" s="194">
        <v>2533</v>
      </c>
      <c r="G8" s="196">
        <v>2676</v>
      </c>
      <c r="H8" s="194">
        <v>2417</v>
      </c>
      <c r="I8" s="196">
        <v>2403</v>
      </c>
      <c r="J8" s="194">
        <v>2287</v>
      </c>
      <c r="K8" s="196">
        <v>2305</v>
      </c>
      <c r="L8" s="194">
        <v>2315</v>
      </c>
      <c r="M8" s="196">
        <v>2294</v>
      </c>
      <c r="N8" s="197">
        <v>2289</v>
      </c>
      <c r="O8" s="196">
        <v>2246</v>
      </c>
      <c r="P8" s="194">
        <v>2440</v>
      </c>
      <c r="Q8" s="196">
        <v>2478</v>
      </c>
      <c r="R8" s="194">
        <v>2697</v>
      </c>
      <c r="S8" s="196">
        <f>'[2]Diplomes'!$C$29</f>
        <v>3177</v>
      </c>
      <c r="T8" s="194">
        <v>2866</v>
      </c>
      <c r="U8" s="196">
        <v>3192</v>
      </c>
      <c r="V8" s="194">
        <v>3661</v>
      </c>
      <c r="W8" s="196">
        <v>3664</v>
      </c>
      <c r="X8" s="194">
        <v>4226</v>
      </c>
      <c r="Y8" s="196">
        <v>4521</v>
      </c>
    </row>
    <row r="9" spans="1:25" ht="11.25">
      <c r="A9" s="168" t="s">
        <v>211</v>
      </c>
      <c r="B9" s="178"/>
      <c r="C9" s="179"/>
      <c r="D9" s="178"/>
      <c r="E9" s="179"/>
      <c r="F9" s="178"/>
      <c r="G9" s="179"/>
      <c r="H9" s="178"/>
      <c r="I9" s="179"/>
      <c r="J9" s="178"/>
      <c r="K9" s="179"/>
      <c r="L9" s="178"/>
      <c r="M9" s="179"/>
      <c r="N9" s="178"/>
      <c r="O9" s="116"/>
      <c r="P9" s="117"/>
      <c r="Q9" s="116"/>
      <c r="R9" s="117"/>
      <c r="S9" s="116"/>
      <c r="T9" s="117"/>
      <c r="U9" s="116"/>
      <c r="V9" s="117"/>
      <c r="W9" s="116"/>
      <c r="X9" s="117"/>
      <c r="Y9" s="117"/>
    </row>
    <row r="10" spans="1:25" ht="22.5">
      <c r="A10" s="160" t="s">
        <v>212</v>
      </c>
      <c r="B10" s="176" t="s">
        <v>163</v>
      </c>
      <c r="C10" s="115" t="s">
        <v>163</v>
      </c>
      <c r="D10" s="176" t="s">
        <v>163</v>
      </c>
      <c r="E10" s="115" t="s">
        <v>163</v>
      </c>
      <c r="F10" s="176" t="s">
        <v>163</v>
      </c>
      <c r="G10" s="115" t="s">
        <v>163</v>
      </c>
      <c r="H10" s="176" t="s">
        <v>163</v>
      </c>
      <c r="I10" s="115" t="s">
        <v>163</v>
      </c>
      <c r="J10" s="176" t="s">
        <v>163</v>
      </c>
      <c r="K10" s="115" t="s">
        <v>163</v>
      </c>
      <c r="L10" s="176" t="s">
        <v>163</v>
      </c>
      <c r="M10" s="115" t="s">
        <v>163</v>
      </c>
      <c r="N10" s="176" t="s">
        <v>163</v>
      </c>
      <c r="O10" s="115" t="s">
        <v>163</v>
      </c>
      <c r="P10" s="176" t="s">
        <v>163</v>
      </c>
      <c r="Q10" s="115" t="s">
        <v>163</v>
      </c>
      <c r="R10" s="176" t="s">
        <v>163</v>
      </c>
      <c r="S10" s="115" t="s">
        <v>163</v>
      </c>
      <c r="T10" s="176" t="s">
        <v>163</v>
      </c>
      <c r="U10" s="115" t="s">
        <v>163</v>
      </c>
      <c r="V10" s="176" t="s">
        <v>163</v>
      </c>
      <c r="W10" s="115" t="s">
        <v>214</v>
      </c>
      <c r="X10" s="176" t="s">
        <v>214</v>
      </c>
      <c r="Y10" s="176">
        <v>420</v>
      </c>
    </row>
    <row r="11" spans="1:25" s="171" customFormat="1" ht="11.25">
      <c r="A11" s="168" t="s">
        <v>165</v>
      </c>
      <c r="B11" s="170"/>
      <c r="C11" s="169"/>
      <c r="D11" s="170"/>
      <c r="E11" s="169"/>
      <c r="F11" s="170"/>
      <c r="G11" s="169"/>
      <c r="H11" s="170"/>
      <c r="I11" s="169"/>
      <c r="J11" s="170"/>
      <c r="K11" s="169"/>
      <c r="L11" s="170"/>
      <c r="M11" s="169"/>
      <c r="N11" s="192"/>
      <c r="O11" s="169"/>
      <c r="P11" s="170"/>
      <c r="Q11" s="169"/>
      <c r="R11" s="170"/>
      <c r="S11" s="169"/>
      <c r="T11" s="170"/>
      <c r="U11" s="169"/>
      <c r="V11" s="170"/>
      <c r="W11" s="169"/>
      <c r="X11" s="170"/>
      <c r="Y11" s="169"/>
    </row>
    <row r="12" spans="1:25" ht="12.75" customHeight="1">
      <c r="A12" s="158" t="s">
        <v>166</v>
      </c>
      <c r="B12" s="116">
        <v>360</v>
      </c>
      <c r="C12" s="122">
        <v>344</v>
      </c>
      <c r="D12" s="116">
        <v>331</v>
      </c>
      <c r="E12" s="122">
        <v>288</v>
      </c>
      <c r="F12" s="116">
        <v>257</v>
      </c>
      <c r="G12" s="122">
        <v>285</v>
      </c>
      <c r="H12" s="116">
        <v>235</v>
      </c>
      <c r="I12" s="122">
        <v>200</v>
      </c>
      <c r="J12" s="116">
        <v>184</v>
      </c>
      <c r="K12" s="122">
        <v>3</v>
      </c>
      <c r="L12" s="116">
        <v>122</v>
      </c>
      <c r="M12" s="122">
        <v>143</v>
      </c>
      <c r="N12" s="162">
        <v>150</v>
      </c>
      <c r="O12" s="122">
        <v>127</v>
      </c>
      <c r="P12" s="116">
        <v>114</v>
      </c>
      <c r="Q12" s="122">
        <v>126</v>
      </c>
      <c r="R12" s="116">
        <v>124</v>
      </c>
      <c r="S12" s="193">
        <f>'[2]Diplomes'!$P$29</f>
        <v>97</v>
      </c>
      <c r="T12" s="194">
        <v>73</v>
      </c>
      <c r="U12" s="193">
        <v>90</v>
      </c>
      <c r="V12" s="194">
        <v>119</v>
      </c>
      <c r="W12" s="193">
        <v>97</v>
      </c>
      <c r="X12" s="194">
        <v>118</v>
      </c>
      <c r="Y12" s="193">
        <v>116</v>
      </c>
    </row>
    <row r="13" spans="1:25" ht="11.25">
      <c r="A13" s="158" t="s">
        <v>167</v>
      </c>
      <c r="B13" s="116">
        <v>431</v>
      </c>
      <c r="C13" s="122">
        <v>460</v>
      </c>
      <c r="D13" s="116">
        <v>475</v>
      </c>
      <c r="E13" s="122">
        <v>2</v>
      </c>
      <c r="F13" s="116">
        <v>486</v>
      </c>
      <c r="G13" s="122">
        <v>487</v>
      </c>
      <c r="H13" s="116">
        <v>507</v>
      </c>
      <c r="I13" s="122">
        <v>476</v>
      </c>
      <c r="J13" s="116">
        <v>458</v>
      </c>
      <c r="K13" s="122">
        <v>466</v>
      </c>
      <c r="L13" s="116">
        <v>471</v>
      </c>
      <c r="M13" s="122">
        <v>445</v>
      </c>
      <c r="N13" s="162">
        <v>426</v>
      </c>
      <c r="O13" s="122">
        <v>487</v>
      </c>
      <c r="P13" s="116">
        <v>506</v>
      </c>
      <c r="Q13" s="122">
        <v>485</v>
      </c>
      <c r="R13" s="116">
        <v>473</v>
      </c>
      <c r="S13" s="193">
        <f>'[1]Diplomes'!$K$29</f>
        <v>499</v>
      </c>
      <c r="T13" s="194">
        <v>524</v>
      </c>
      <c r="U13" s="193">
        <v>609</v>
      </c>
      <c r="V13" s="194">
        <v>592</v>
      </c>
      <c r="W13" s="193">
        <v>624</v>
      </c>
      <c r="X13" s="194">
        <v>676</v>
      </c>
      <c r="Y13" s="193">
        <v>612</v>
      </c>
    </row>
    <row r="14" spans="1:25" ht="11.25">
      <c r="A14" s="158" t="s">
        <v>168</v>
      </c>
      <c r="B14" s="116">
        <v>346</v>
      </c>
      <c r="C14" s="122">
        <v>383</v>
      </c>
      <c r="D14" s="116">
        <v>377</v>
      </c>
      <c r="E14" s="122">
        <v>441</v>
      </c>
      <c r="F14" s="116">
        <v>23</v>
      </c>
      <c r="G14" s="122">
        <v>332</v>
      </c>
      <c r="H14" s="116">
        <v>310</v>
      </c>
      <c r="I14" s="122">
        <v>276</v>
      </c>
      <c r="J14" s="116">
        <v>361</v>
      </c>
      <c r="K14" s="122">
        <v>358</v>
      </c>
      <c r="L14" s="116">
        <v>430</v>
      </c>
      <c r="M14" s="122">
        <v>426</v>
      </c>
      <c r="N14" s="162">
        <v>401</v>
      </c>
      <c r="O14" s="122">
        <v>348</v>
      </c>
      <c r="P14" s="116">
        <v>438</v>
      </c>
      <c r="Q14" s="122">
        <v>421</v>
      </c>
      <c r="R14" s="116">
        <v>415</v>
      </c>
      <c r="S14" s="193">
        <f>'[1]Diplomes'!$N$29</f>
        <v>352</v>
      </c>
      <c r="T14" s="194">
        <v>326</v>
      </c>
      <c r="U14" s="193">
        <v>361</v>
      </c>
      <c r="V14" s="194">
        <v>449</v>
      </c>
      <c r="W14" s="193">
        <v>360</v>
      </c>
      <c r="X14" s="194">
        <v>493</v>
      </c>
      <c r="Y14" s="193">
        <v>477</v>
      </c>
    </row>
    <row r="15" spans="1:25" ht="11.25">
      <c r="A15" s="158" t="s">
        <v>125</v>
      </c>
      <c r="B15" s="116">
        <v>201</v>
      </c>
      <c r="C15" s="122">
        <v>201</v>
      </c>
      <c r="D15" s="116">
        <v>203</v>
      </c>
      <c r="E15" s="122">
        <v>225</v>
      </c>
      <c r="F15" s="116">
        <v>214</v>
      </c>
      <c r="G15" s="122">
        <v>232</v>
      </c>
      <c r="H15" s="116">
        <v>231</v>
      </c>
      <c r="I15" s="122">
        <v>272</v>
      </c>
      <c r="J15" s="116">
        <v>263</v>
      </c>
      <c r="K15" s="122">
        <v>289</v>
      </c>
      <c r="L15" s="116">
        <v>282</v>
      </c>
      <c r="M15" s="122">
        <v>330</v>
      </c>
      <c r="N15" s="162">
        <v>278</v>
      </c>
      <c r="O15" s="122">
        <v>283</v>
      </c>
      <c r="P15" s="116">
        <v>269</v>
      </c>
      <c r="Q15" s="122">
        <v>311</v>
      </c>
      <c r="R15" s="116">
        <v>315</v>
      </c>
      <c r="S15" s="193">
        <f>'[1]Diplomes'!$F$29</f>
        <v>305</v>
      </c>
      <c r="T15" s="194">
        <v>320</v>
      </c>
      <c r="U15" s="193">
        <v>353</v>
      </c>
      <c r="V15" s="194">
        <v>376</v>
      </c>
      <c r="W15" s="193">
        <v>349</v>
      </c>
      <c r="X15" s="194">
        <v>368</v>
      </c>
      <c r="Y15" s="193">
        <v>451</v>
      </c>
    </row>
    <row r="16" spans="1:25" ht="11.25">
      <c r="A16" s="158" t="s">
        <v>169</v>
      </c>
      <c r="B16" s="194">
        <v>11460</v>
      </c>
      <c r="C16" s="193">
        <v>11819</v>
      </c>
      <c r="D16" s="194">
        <v>10651</v>
      </c>
      <c r="E16" s="193">
        <v>11553</v>
      </c>
      <c r="F16" s="194">
        <v>12074</v>
      </c>
      <c r="G16" s="193">
        <v>13368</v>
      </c>
      <c r="H16" s="194">
        <v>13457</v>
      </c>
      <c r="I16" s="193">
        <v>15173</v>
      </c>
      <c r="J16" s="194">
        <v>15742</v>
      </c>
      <c r="K16" s="193">
        <v>14596</v>
      </c>
      <c r="L16" s="194">
        <v>14787</v>
      </c>
      <c r="M16" s="193">
        <v>13815</v>
      </c>
      <c r="N16" s="197">
        <v>13935</v>
      </c>
      <c r="O16" s="193">
        <v>15262</v>
      </c>
      <c r="P16" s="194">
        <v>17243</v>
      </c>
      <c r="Q16" s="193">
        <v>19571</v>
      </c>
      <c r="R16" s="194">
        <v>20982</v>
      </c>
      <c r="S16" s="193">
        <f>'[1]Diplomes'!$J$29</f>
        <v>20982</v>
      </c>
      <c r="T16" s="194">
        <v>21648</v>
      </c>
      <c r="U16" s="193">
        <v>21566</v>
      </c>
      <c r="V16" s="194">
        <v>22122</v>
      </c>
      <c r="W16" s="193">
        <v>22311</v>
      </c>
      <c r="X16" s="194">
        <v>23113</v>
      </c>
      <c r="Y16" s="193">
        <v>26447</v>
      </c>
    </row>
    <row r="17" spans="1:25" ht="11.25">
      <c r="A17" s="158" t="s">
        <v>170</v>
      </c>
      <c r="B17" s="194">
        <v>991</v>
      </c>
      <c r="C17" s="193">
        <v>789</v>
      </c>
      <c r="D17" s="194">
        <v>814</v>
      </c>
      <c r="E17" s="193">
        <v>815</v>
      </c>
      <c r="F17" s="194">
        <v>1106</v>
      </c>
      <c r="G17" s="193">
        <v>1269</v>
      </c>
      <c r="H17" s="115" t="s">
        <v>163</v>
      </c>
      <c r="I17" s="172" t="s">
        <v>163</v>
      </c>
      <c r="J17" s="115" t="s">
        <v>163</v>
      </c>
      <c r="K17" s="172" t="s">
        <v>163</v>
      </c>
      <c r="L17" s="115" t="s">
        <v>163</v>
      </c>
      <c r="M17" s="172" t="s">
        <v>163</v>
      </c>
      <c r="N17" s="115" t="s">
        <v>163</v>
      </c>
      <c r="O17" s="172" t="s">
        <v>163</v>
      </c>
      <c r="P17" s="115" t="s">
        <v>163</v>
      </c>
      <c r="Q17" s="172" t="s">
        <v>163</v>
      </c>
      <c r="R17" s="115" t="s">
        <v>163</v>
      </c>
      <c r="S17" s="172" t="s">
        <v>163</v>
      </c>
      <c r="T17" s="115" t="s">
        <v>163</v>
      </c>
      <c r="U17" s="172" t="s">
        <v>163</v>
      </c>
      <c r="V17" s="115" t="s">
        <v>163</v>
      </c>
      <c r="W17" s="172" t="s">
        <v>163</v>
      </c>
      <c r="X17" s="115" t="s">
        <v>163</v>
      </c>
      <c r="Y17" s="172" t="s">
        <v>197</v>
      </c>
    </row>
    <row r="18" spans="1:25" ht="11.25">
      <c r="A18" s="158" t="s">
        <v>171</v>
      </c>
      <c r="B18" s="194">
        <v>1563</v>
      </c>
      <c r="C18" s="193">
        <v>1626</v>
      </c>
      <c r="D18" s="194">
        <v>1578</v>
      </c>
      <c r="E18" s="193">
        <v>1528</v>
      </c>
      <c r="F18" s="194">
        <v>1560</v>
      </c>
      <c r="G18" s="193">
        <v>1581</v>
      </c>
      <c r="H18" s="194">
        <v>1537</v>
      </c>
      <c r="I18" s="193">
        <v>1496</v>
      </c>
      <c r="J18" s="194">
        <v>1559</v>
      </c>
      <c r="K18" s="193">
        <v>1479</v>
      </c>
      <c r="L18" s="194">
        <v>1504</v>
      </c>
      <c r="M18" s="193">
        <v>1604</v>
      </c>
      <c r="N18" s="197">
        <v>1439</v>
      </c>
      <c r="O18" s="193">
        <v>1509</v>
      </c>
      <c r="P18" s="194">
        <v>1372</v>
      </c>
      <c r="Q18" s="193">
        <v>1482</v>
      </c>
      <c r="R18" s="194">
        <v>1535</v>
      </c>
      <c r="S18" s="193">
        <f>'[1]Diplomes'!$L$29</f>
        <v>1566</v>
      </c>
      <c r="T18" s="194">
        <v>1722</v>
      </c>
      <c r="U18" s="193">
        <v>1948</v>
      </c>
      <c r="V18" s="194">
        <v>2034</v>
      </c>
      <c r="W18" s="193">
        <v>1946</v>
      </c>
      <c r="X18" s="194">
        <v>1869</v>
      </c>
      <c r="Y18" s="193">
        <v>2129</v>
      </c>
    </row>
    <row r="19" spans="1:25" ht="11.25">
      <c r="A19" s="160" t="s">
        <v>131</v>
      </c>
      <c r="B19" s="116">
        <v>275</v>
      </c>
      <c r="C19" s="127">
        <v>259</v>
      </c>
      <c r="D19" s="116">
        <v>222</v>
      </c>
      <c r="E19" s="127">
        <v>244</v>
      </c>
      <c r="F19" s="116">
        <v>299</v>
      </c>
      <c r="G19" s="127">
        <v>249</v>
      </c>
      <c r="H19" s="116">
        <v>272</v>
      </c>
      <c r="I19" s="127">
        <v>259</v>
      </c>
      <c r="J19" s="116">
        <v>283</v>
      </c>
      <c r="K19" s="127">
        <v>293</v>
      </c>
      <c r="L19" s="116">
        <v>290</v>
      </c>
      <c r="M19" s="127">
        <v>294</v>
      </c>
      <c r="N19" s="162">
        <v>246</v>
      </c>
      <c r="O19" s="127">
        <v>231</v>
      </c>
      <c r="P19" s="116">
        <v>312</v>
      </c>
      <c r="Q19" s="127">
        <v>333</v>
      </c>
      <c r="R19" s="116">
        <v>320</v>
      </c>
      <c r="S19" s="196">
        <f>'[1]Diplomes'!$M$29</f>
        <v>239</v>
      </c>
      <c r="T19" s="194">
        <v>339</v>
      </c>
      <c r="U19" s="196">
        <v>441</v>
      </c>
      <c r="V19" s="194">
        <v>520</v>
      </c>
      <c r="W19" s="196">
        <v>228</v>
      </c>
      <c r="X19" s="194">
        <v>457</v>
      </c>
      <c r="Y19" s="196">
        <v>584</v>
      </c>
    </row>
    <row r="20" spans="1:25" s="171" customFormat="1" ht="11.25">
      <c r="A20" s="168" t="s">
        <v>215</v>
      </c>
      <c r="B20" s="169"/>
      <c r="C20" s="170"/>
      <c r="D20" s="169"/>
      <c r="E20" s="170"/>
      <c r="F20" s="169"/>
      <c r="G20" s="170"/>
      <c r="H20" s="169"/>
      <c r="I20" s="170"/>
      <c r="J20" s="169"/>
      <c r="K20" s="170"/>
      <c r="L20" s="169"/>
      <c r="M20" s="170"/>
      <c r="N20" s="198"/>
      <c r="O20" s="170"/>
      <c r="P20" s="169"/>
      <c r="Q20" s="170"/>
      <c r="R20" s="169"/>
      <c r="S20" s="170"/>
      <c r="T20" s="169"/>
      <c r="U20" s="170"/>
      <c r="V20" s="169"/>
      <c r="W20" s="170"/>
      <c r="X20" s="169"/>
      <c r="Y20" s="169"/>
    </row>
    <row r="21" spans="1:25" ht="11.25">
      <c r="A21" s="160" t="s">
        <v>132</v>
      </c>
      <c r="B21" s="127">
        <v>605</v>
      </c>
      <c r="C21" s="116">
        <v>609</v>
      </c>
      <c r="D21" s="127">
        <v>578</v>
      </c>
      <c r="E21" s="116">
        <v>601</v>
      </c>
      <c r="F21" s="127">
        <v>558</v>
      </c>
      <c r="G21" s="116">
        <v>550</v>
      </c>
      <c r="H21" s="127">
        <v>585</v>
      </c>
      <c r="I21" s="116">
        <v>579</v>
      </c>
      <c r="J21" s="127">
        <v>544</v>
      </c>
      <c r="K21" s="116">
        <v>560</v>
      </c>
      <c r="L21" s="127">
        <v>618</v>
      </c>
      <c r="M21" s="116">
        <v>589</v>
      </c>
      <c r="N21" s="199">
        <v>607</v>
      </c>
      <c r="O21" s="116">
        <v>580</v>
      </c>
      <c r="P21" s="127">
        <v>692</v>
      </c>
      <c r="Q21" s="116">
        <v>651</v>
      </c>
      <c r="R21" s="127">
        <v>734</v>
      </c>
      <c r="S21" s="194">
        <f>'[1]Diplomes'!$O$29</f>
        <v>798</v>
      </c>
      <c r="T21" s="196">
        <v>803</v>
      </c>
      <c r="U21" s="194">
        <v>867</v>
      </c>
      <c r="V21" s="196">
        <v>942</v>
      </c>
      <c r="W21" s="194">
        <v>877</v>
      </c>
      <c r="X21" s="196">
        <v>919</v>
      </c>
      <c r="Y21" s="196">
        <v>899</v>
      </c>
    </row>
    <row r="22" spans="1:25" s="171" customFormat="1" ht="22.5">
      <c r="A22" s="168" t="s">
        <v>172</v>
      </c>
      <c r="B22" s="170"/>
      <c r="C22" s="169"/>
      <c r="D22" s="170"/>
      <c r="E22" s="169"/>
      <c r="F22" s="170"/>
      <c r="G22" s="169"/>
      <c r="H22" s="170"/>
      <c r="I22" s="169"/>
      <c r="J22" s="170"/>
      <c r="K22" s="169"/>
      <c r="L22" s="170"/>
      <c r="M22" s="169"/>
      <c r="N22" s="192"/>
      <c r="O22" s="169"/>
      <c r="P22" s="170"/>
      <c r="Q22" s="169"/>
      <c r="R22" s="170"/>
      <c r="S22" s="169"/>
      <c r="T22" s="170"/>
      <c r="U22" s="169"/>
      <c r="V22" s="170"/>
      <c r="W22" s="169"/>
      <c r="X22" s="170"/>
      <c r="Y22" s="169"/>
    </row>
    <row r="23" spans="1:25" ht="11.25">
      <c r="A23" s="158" t="s">
        <v>173</v>
      </c>
      <c r="B23" s="116">
        <v>345</v>
      </c>
      <c r="C23" s="122">
        <v>384</v>
      </c>
      <c r="D23" s="116">
        <v>384</v>
      </c>
      <c r="E23" s="122">
        <v>453</v>
      </c>
      <c r="F23" s="116">
        <v>557</v>
      </c>
      <c r="G23" s="122">
        <v>496</v>
      </c>
      <c r="H23" s="116">
        <v>476</v>
      </c>
      <c r="I23" s="122">
        <v>477</v>
      </c>
      <c r="J23" s="116">
        <v>466</v>
      </c>
      <c r="K23" s="122">
        <v>470</v>
      </c>
      <c r="L23" s="116">
        <v>425</v>
      </c>
      <c r="M23" s="122">
        <v>458</v>
      </c>
      <c r="N23" s="162">
        <v>442</v>
      </c>
      <c r="O23" s="122">
        <v>500</v>
      </c>
      <c r="P23" s="116">
        <v>571</v>
      </c>
      <c r="Q23" s="122">
        <v>520</v>
      </c>
      <c r="R23" s="116">
        <v>568</v>
      </c>
      <c r="S23" s="193">
        <f>'[1]Diplomes'!$G$29</f>
        <v>593</v>
      </c>
      <c r="T23" s="194">
        <v>579</v>
      </c>
      <c r="U23" s="193">
        <v>532</v>
      </c>
      <c r="V23" s="194">
        <v>545</v>
      </c>
      <c r="W23" s="193">
        <v>533</v>
      </c>
      <c r="X23" s="194">
        <v>518</v>
      </c>
      <c r="Y23" s="193">
        <v>473</v>
      </c>
    </row>
    <row r="24" spans="1:25" ht="11.25">
      <c r="A24" s="158" t="s">
        <v>174</v>
      </c>
      <c r="B24" s="116">
        <v>248</v>
      </c>
      <c r="C24" s="122">
        <v>278</v>
      </c>
      <c r="D24" s="116">
        <v>305</v>
      </c>
      <c r="E24" s="122">
        <v>326</v>
      </c>
      <c r="F24" s="116">
        <v>371</v>
      </c>
      <c r="G24" s="122">
        <v>361</v>
      </c>
      <c r="H24" s="116">
        <v>502</v>
      </c>
      <c r="I24" s="122">
        <v>483</v>
      </c>
      <c r="J24" s="116">
        <v>433</v>
      </c>
      <c r="K24" s="122">
        <v>480</v>
      </c>
      <c r="L24" s="116">
        <v>562</v>
      </c>
      <c r="M24" s="122">
        <v>669</v>
      </c>
      <c r="N24" s="162">
        <v>675</v>
      </c>
      <c r="O24" s="122">
        <v>745</v>
      </c>
      <c r="P24" s="116">
        <v>0</v>
      </c>
      <c r="Q24" s="122">
        <v>452</v>
      </c>
      <c r="R24" s="116">
        <v>470</v>
      </c>
      <c r="S24" s="193">
        <f>'[1]Diplomes'!$H$29</f>
        <v>426</v>
      </c>
      <c r="T24" s="194">
        <v>390</v>
      </c>
      <c r="U24" s="193">
        <v>275</v>
      </c>
      <c r="V24" s="194">
        <v>346</v>
      </c>
      <c r="W24" s="193">
        <v>290</v>
      </c>
      <c r="X24" s="194">
        <v>281</v>
      </c>
      <c r="Y24" s="193">
        <v>254</v>
      </c>
    </row>
    <row r="25" spans="1:25" ht="11.25">
      <c r="A25" s="158" t="s">
        <v>175</v>
      </c>
      <c r="B25" s="116">
        <v>753</v>
      </c>
      <c r="C25" s="122">
        <v>755</v>
      </c>
      <c r="D25" s="116">
        <v>783</v>
      </c>
      <c r="E25" s="122">
        <v>683</v>
      </c>
      <c r="F25" s="116">
        <v>741</v>
      </c>
      <c r="G25" s="122">
        <v>760</v>
      </c>
      <c r="H25" s="116">
        <v>770</v>
      </c>
      <c r="I25" s="122">
        <v>635</v>
      </c>
      <c r="J25" s="116">
        <v>726</v>
      </c>
      <c r="K25" s="122">
        <v>786</v>
      </c>
      <c r="L25" s="116">
        <v>738</v>
      </c>
      <c r="M25" s="122">
        <v>828</v>
      </c>
      <c r="N25" s="162">
        <v>805</v>
      </c>
      <c r="O25" s="122">
        <v>953</v>
      </c>
      <c r="P25" s="116">
        <v>999</v>
      </c>
      <c r="Q25" s="122">
        <v>999</v>
      </c>
      <c r="R25" s="194">
        <v>1016</v>
      </c>
      <c r="S25" s="193">
        <f>'[1]Diplomes'!$I$29</f>
        <v>991</v>
      </c>
      <c r="T25" s="194">
        <v>1020</v>
      </c>
      <c r="U25" s="193">
        <v>985</v>
      </c>
      <c r="V25" s="194">
        <v>1042</v>
      </c>
      <c r="W25" s="193">
        <v>980</v>
      </c>
      <c r="X25" s="194">
        <v>1033</v>
      </c>
      <c r="Y25" s="193">
        <v>1071</v>
      </c>
    </row>
    <row r="26" spans="1:25" ht="11.25">
      <c r="A26" s="158" t="s">
        <v>176</v>
      </c>
      <c r="B26" s="116">
        <v>19</v>
      </c>
      <c r="C26" s="122">
        <v>19</v>
      </c>
      <c r="D26" s="116">
        <v>20</v>
      </c>
      <c r="E26" s="122">
        <v>19</v>
      </c>
      <c r="F26" s="116">
        <v>21</v>
      </c>
      <c r="G26" s="122">
        <v>20</v>
      </c>
      <c r="H26" s="116">
        <v>19</v>
      </c>
      <c r="I26" s="122">
        <v>20</v>
      </c>
      <c r="J26" s="116">
        <v>20</v>
      </c>
      <c r="K26" s="122">
        <v>19</v>
      </c>
      <c r="L26" s="116">
        <v>25</v>
      </c>
      <c r="M26" s="122">
        <v>19</v>
      </c>
      <c r="N26" s="162">
        <v>22</v>
      </c>
      <c r="O26" s="122">
        <v>25</v>
      </c>
      <c r="P26" s="116">
        <v>25</v>
      </c>
      <c r="Q26" s="122">
        <v>26</v>
      </c>
      <c r="R26" s="116">
        <v>25</v>
      </c>
      <c r="S26" s="193">
        <f>'[1]Diplomes'!$E$29</f>
        <v>30</v>
      </c>
      <c r="T26" s="194">
        <v>30</v>
      </c>
      <c r="U26" s="193">
        <v>30</v>
      </c>
      <c r="V26" s="194">
        <v>29</v>
      </c>
      <c r="W26" s="193">
        <v>31</v>
      </c>
      <c r="X26" s="115" t="s">
        <v>163</v>
      </c>
      <c r="Y26" s="172" t="s">
        <v>163</v>
      </c>
    </row>
    <row r="27" spans="1:25" ht="11.25">
      <c r="A27" s="158" t="s">
        <v>124</v>
      </c>
      <c r="B27" s="116">
        <v>0</v>
      </c>
      <c r="C27" s="122">
        <v>0</v>
      </c>
      <c r="D27" s="116">
        <v>0</v>
      </c>
      <c r="E27" s="122">
        <v>0</v>
      </c>
      <c r="F27" s="116">
        <v>0</v>
      </c>
      <c r="G27" s="122">
        <v>0</v>
      </c>
      <c r="H27" s="116">
        <v>0</v>
      </c>
      <c r="I27" s="193">
        <v>1127</v>
      </c>
      <c r="J27" s="194">
        <v>1169</v>
      </c>
      <c r="K27" s="193">
        <v>1103</v>
      </c>
      <c r="L27" s="194">
        <v>1138</v>
      </c>
      <c r="M27" s="193">
        <v>1195</v>
      </c>
      <c r="N27" s="197">
        <v>1194</v>
      </c>
      <c r="O27" s="193">
        <v>1406</v>
      </c>
      <c r="P27" s="194">
        <v>1694</v>
      </c>
      <c r="Q27" s="193">
        <v>1876</v>
      </c>
      <c r="R27" s="194">
        <v>1887</v>
      </c>
      <c r="S27" s="193">
        <f>'[1]Diplomes'!$D$29</f>
        <v>1674</v>
      </c>
      <c r="T27" s="194">
        <v>1649</v>
      </c>
      <c r="U27" s="193">
        <v>1733</v>
      </c>
      <c r="V27" s="194">
        <v>1793</v>
      </c>
      <c r="W27" s="193">
        <v>1575</v>
      </c>
      <c r="X27" s="194">
        <v>1624</v>
      </c>
      <c r="Y27" s="193">
        <v>1506</v>
      </c>
    </row>
    <row r="28" spans="1:25" ht="22.5">
      <c r="A28" s="158" t="s">
        <v>177</v>
      </c>
      <c r="B28" s="116">
        <v>666</v>
      </c>
      <c r="C28" s="200">
        <v>750</v>
      </c>
      <c r="D28" s="201">
        <v>779</v>
      </c>
      <c r="E28" s="200">
        <v>876</v>
      </c>
      <c r="F28" s="201">
        <v>825</v>
      </c>
      <c r="G28" s="200">
        <v>793</v>
      </c>
      <c r="H28" s="201">
        <v>828</v>
      </c>
      <c r="I28" s="200">
        <v>75</v>
      </c>
      <c r="J28" s="115" t="s">
        <v>163</v>
      </c>
      <c r="K28" s="172" t="s">
        <v>163</v>
      </c>
      <c r="L28" s="115" t="s">
        <v>163</v>
      </c>
      <c r="M28" s="172" t="s">
        <v>163</v>
      </c>
      <c r="N28" s="115" t="s">
        <v>163</v>
      </c>
      <c r="O28" s="172" t="s">
        <v>163</v>
      </c>
      <c r="P28" s="115" t="s">
        <v>163</v>
      </c>
      <c r="Q28" s="172" t="s">
        <v>163</v>
      </c>
      <c r="R28" s="115" t="s">
        <v>163</v>
      </c>
      <c r="S28" s="172" t="s">
        <v>163</v>
      </c>
      <c r="T28" s="115" t="s">
        <v>163</v>
      </c>
      <c r="U28" s="172" t="s">
        <v>163</v>
      </c>
      <c r="V28" s="115" t="s">
        <v>163</v>
      </c>
      <c r="W28" s="172" t="s">
        <v>163</v>
      </c>
      <c r="X28" s="115" t="s">
        <v>163</v>
      </c>
      <c r="Y28" s="172" t="s">
        <v>163</v>
      </c>
    </row>
    <row r="29" spans="1:25" ht="11.25">
      <c r="A29" s="160" t="s">
        <v>178</v>
      </c>
      <c r="B29" s="116">
        <v>217</v>
      </c>
      <c r="C29" s="202">
        <v>258</v>
      </c>
      <c r="D29" s="201">
        <v>298</v>
      </c>
      <c r="E29" s="202">
        <v>292</v>
      </c>
      <c r="F29" s="201">
        <v>373</v>
      </c>
      <c r="G29" s="202">
        <v>358</v>
      </c>
      <c r="H29" s="201">
        <v>313</v>
      </c>
      <c r="I29" s="202">
        <v>7</v>
      </c>
      <c r="J29" s="115" t="s">
        <v>163</v>
      </c>
      <c r="K29" s="176" t="s">
        <v>163</v>
      </c>
      <c r="L29" s="115" t="s">
        <v>163</v>
      </c>
      <c r="M29" s="176" t="s">
        <v>163</v>
      </c>
      <c r="N29" s="115" t="s">
        <v>163</v>
      </c>
      <c r="O29" s="176" t="s">
        <v>163</v>
      </c>
      <c r="P29" s="115" t="s">
        <v>163</v>
      </c>
      <c r="Q29" s="176" t="s">
        <v>163</v>
      </c>
      <c r="R29" s="115" t="s">
        <v>163</v>
      </c>
      <c r="S29" s="176" t="s">
        <v>163</v>
      </c>
      <c r="T29" s="115" t="s">
        <v>163</v>
      </c>
      <c r="U29" s="176" t="s">
        <v>163</v>
      </c>
      <c r="V29" s="115" t="s">
        <v>163</v>
      </c>
      <c r="W29" s="176" t="s">
        <v>163</v>
      </c>
      <c r="X29" s="115" t="s">
        <v>163</v>
      </c>
      <c r="Y29" s="176" t="s">
        <v>163</v>
      </c>
    </row>
    <row r="30" spans="1:25" s="171" customFormat="1" ht="36" customHeight="1">
      <c r="A30" s="182" t="s">
        <v>179</v>
      </c>
      <c r="B30" s="203">
        <v>20576</v>
      </c>
      <c r="C30" s="203">
        <v>21018</v>
      </c>
      <c r="D30" s="203">
        <v>20116</v>
      </c>
      <c r="E30" s="203">
        <v>20685</v>
      </c>
      <c r="F30" s="203">
        <v>21998</v>
      </c>
      <c r="G30" s="203">
        <v>23817</v>
      </c>
      <c r="H30" s="203">
        <v>22459</v>
      </c>
      <c r="I30" s="203">
        <v>23958</v>
      </c>
      <c r="J30" s="203">
        <v>24495</v>
      </c>
      <c r="K30" s="203">
        <v>23207</v>
      </c>
      <c r="L30" s="203">
        <v>23707</v>
      </c>
      <c r="M30" s="203">
        <v>23109</v>
      </c>
      <c r="N30" s="204">
        <v>22909</v>
      </c>
      <c r="O30" s="203">
        <v>24702</v>
      </c>
      <c r="P30" s="203">
        <v>26675</v>
      </c>
      <c r="Q30" s="203">
        <v>29731</v>
      </c>
      <c r="R30" s="203">
        <v>31561</v>
      </c>
      <c r="S30" s="203">
        <f>S31-S6</f>
        <v>31729</v>
      </c>
      <c r="T30" s="203">
        <v>33036</v>
      </c>
      <c r="U30" s="203">
        <v>34901</v>
      </c>
      <c r="V30" s="203">
        <f>SUM(V7:V29)</f>
        <v>37155</v>
      </c>
      <c r="W30" s="203">
        <f>SUM(W7:W29)</f>
        <v>36551</v>
      </c>
      <c r="X30" s="203">
        <f>SUM(X7:X29)</f>
        <v>38813</v>
      </c>
      <c r="Y30" s="203">
        <f>SUM(Y7:Y29)</f>
        <v>42945</v>
      </c>
    </row>
    <row r="31" spans="1:25" s="171" customFormat="1" ht="36.75" customHeight="1">
      <c r="A31" s="182" t="s">
        <v>180</v>
      </c>
      <c r="B31" s="189" t="s">
        <v>163</v>
      </c>
      <c r="C31" s="189" t="s">
        <v>163</v>
      </c>
      <c r="D31" s="189" t="s">
        <v>163</v>
      </c>
      <c r="E31" s="183">
        <v>34885</v>
      </c>
      <c r="F31" s="183">
        <v>36771</v>
      </c>
      <c r="G31" s="183">
        <v>38836</v>
      </c>
      <c r="H31" s="183">
        <v>36164</v>
      </c>
      <c r="I31" s="183">
        <v>37670</v>
      </c>
      <c r="J31" s="183">
        <v>38163</v>
      </c>
      <c r="K31" s="183">
        <v>36748</v>
      </c>
      <c r="L31" s="183">
        <v>36758</v>
      </c>
      <c r="M31" s="183">
        <v>35745</v>
      </c>
      <c r="N31" s="205">
        <v>34619</v>
      </c>
      <c r="O31" s="183">
        <v>38023</v>
      </c>
      <c r="P31" s="183">
        <v>43362</v>
      </c>
      <c r="Q31" s="183">
        <v>48526</v>
      </c>
      <c r="R31" s="183">
        <v>51556</v>
      </c>
      <c r="S31" s="183">
        <f>'[1]Diplomes'!$Q$29</f>
        <v>56632</v>
      </c>
      <c r="T31" s="183">
        <v>51944</v>
      </c>
      <c r="U31" s="183">
        <v>53490</v>
      </c>
      <c r="V31" s="183">
        <f>V30+V6</f>
        <v>58547</v>
      </c>
      <c r="W31" s="183">
        <f>W30+W6</f>
        <v>57003</v>
      </c>
      <c r="X31" s="183">
        <f>X30+X6</f>
        <v>60282</v>
      </c>
      <c r="Y31" s="183">
        <f>SUM(Y5:Y29)</f>
        <v>64898</v>
      </c>
    </row>
    <row r="32" ht="11.25">
      <c r="A32" s="175" t="s">
        <v>181</v>
      </c>
    </row>
    <row r="33" s="184" customFormat="1" ht="11.25">
      <c r="A33" s="175" t="s">
        <v>192</v>
      </c>
    </row>
    <row r="34" s="184" customFormat="1" ht="11.25">
      <c r="A34" s="175" t="s">
        <v>183</v>
      </c>
    </row>
    <row r="35" s="184" customFormat="1" ht="11.25">
      <c r="A35" s="175" t="s">
        <v>184</v>
      </c>
    </row>
    <row r="36" s="184" customFormat="1" ht="11.25">
      <c r="A36" s="175" t="s">
        <v>193</v>
      </c>
    </row>
    <row r="37" ht="11.25">
      <c r="A37" s="109" t="s">
        <v>293</v>
      </c>
    </row>
  </sheetData>
  <sheetProtection/>
  <mergeCells count="1">
    <mergeCell ref="A1:Y1"/>
  </mergeCells>
  <printOptions/>
  <pageMargins left="0.7" right="0.7" top="0.75" bottom="0.75" header="0.3" footer="0.3"/>
  <pageSetup horizontalDpi="600" verticalDpi="600" orientation="portrait" paperSize="9" scale="60" r:id="rId1"/>
</worksheet>
</file>

<file path=xl/worksheets/sheet84.xml><?xml version="1.0" encoding="utf-8"?>
<worksheet xmlns="http://schemas.openxmlformats.org/spreadsheetml/2006/main" xmlns:r="http://schemas.openxmlformats.org/officeDocument/2006/relationships">
  <dimension ref="A1:AM42"/>
  <sheetViews>
    <sheetView showGridLines="0" zoomScalePageLayoutView="0" workbookViewId="0" topLeftCell="A1">
      <selection activeCell="A30" sqref="A30"/>
    </sheetView>
  </sheetViews>
  <sheetFormatPr defaultColWidth="10.28125" defaultRowHeight="12.75"/>
  <cols>
    <col min="1" max="1" width="23.7109375" style="124" customWidth="1"/>
    <col min="2" max="18" width="6.421875" style="124" customWidth="1"/>
    <col min="19" max="16384" width="10.28125" style="124" customWidth="1"/>
  </cols>
  <sheetData>
    <row r="1" spans="1:29" s="2" customFormat="1" ht="12.75" customHeight="1">
      <c r="A1" s="214" t="s">
        <v>208</v>
      </c>
      <c r="B1" s="214"/>
      <c r="C1" s="214"/>
      <c r="D1" s="214"/>
      <c r="E1" s="214"/>
      <c r="F1" s="214"/>
      <c r="G1" s="214"/>
      <c r="H1" s="214"/>
      <c r="I1" s="214"/>
      <c r="J1" s="214"/>
      <c r="K1" s="214"/>
      <c r="L1" s="214"/>
      <c r="M1" s="214"/>
      <c r="N1" s="214"/>
      <c r="O1" s="214"/>
      <c r="P1" s="214"/>
      <c r="Q1" s="214"/>
      <c r="R1" s="214"/>
      <c r="S1" s="136"/>
      <c r="T1" s="136"/>
      <c r="U1" s="136"/>
      <c r="V1" s="136"/>
      <c r="W1" s="136"/>
      <c r="X1" s="136"/>
      <c r="Y1" s="149"/>
      <c r="Z1" s="149"/>
      <c r="AA1" s="149"/>
      <c r="AB1" s="149"/>
      <c r="AC1" s="149"/>
    </row>
    <row r="2" spans="1:18" s="2" customFormat="1" ht="12.75" customHeight="1">
      <c r="A2" s="34"/>
      <c r="B2" s="34"/>
      <c r="C2" s="34"/>
      <c r="D2" s="34"/>
      <c r="E2" s="34"/>
      <c r="F2" s="34"/>
      <c r="G2" s="34"/>
      <c r="H2" s="34"/>
      <c r="I2" s="34"/>
      <c r="J2" s="34"/>
      <c r="K2" s="34"/>
      <c r="L2" s="34"/>
      <c r="M2" s="34"/>
      <c r="N2" s="34"/>
      <c r="O2" s="34"/>
      <c r="P2" s="34"/>
      <c r="Q2" s="34"/>
      <c r="R2" s="101"/>
    </row>
    <row r="3" spans="1:18" s="115" customFormat="1" ht="11.25">
      <c r="A3" s="165"/>
      <c r="B3" s="166">
        <v>1987</v>
      </c>
      <c r="C3" s="166">
        <v>1992</v>
      </c>
      <c r="D3" s="166">
        <v>1995</v>
      </c>
      <c r="E3" s="166">
        <v>1998</v>
      </c>
      <c r="F3" s="166">
        <v>1999</v>
      </c>
      <c r="G3" s="166">
        <v>2000</v>
      </c>
      <c r="H3" s="166">
        <v>2002</v>
      </c>
      <c r="I3" s="166">
        <v>2003</v>
      </c>
      <c r="J3" s="166">
        <v>2004</v>
      </c>
      <c r="K3" s="166">
        <v>2005</v>
      </c>
      <c r="L3" s="166">
        <v>2006</v>
      </c>
      <c r="M3" s="166">
        <v>2007</v>
      </c>
      <c r="N3" s="166">
        <v>2008</v>
      </c>
      <c r="O3" s="166">
        <v>2009</v>
      </c>
      <c r="P3" s="166">
        <v>2010</v>
      </c>
      <c r="Q3" s="166">
        <v>2011</v>
      </c>
      <c r="R3" s="166">
        <v>2012</v>
      </c>
    </row>
    <row r="4" spans="1:19" s="116" customFormat="1" ht="11.25">
      <c r="A4" s="168" t="s">
        <v>162</v>
      </c>
      <c r="B4" s="206"/>
      <c r="C4" s="157"/>
      <c r="D4" s="206"/>
      <c r="E4" s="157"/>
      <c r="F4" s="206"/>
      <c r="G4" s="157"/>
      <c r="H4" s="206"/>
      <c r="I4" s="157"/>
      <c r="J4" s="206"/>
      <c r="K4" s="157"/>
      <c r="L4" s="206"/>
      <c r="M4" s="157"/>
      <c r="N4" s="206"/>
      <c r="O4" s="157"/>
      <c r="P4" s="206"/>
      <c r="Q4" s="157"/>
      <c r="R4" s="157"/>
      <c r="S4" s="120"/>
    </row>
    <row r="5" spans="1:23" s="116" customFormat="1" ht="11.25">
      <c r="A5" s="158" t="s">
        <v>121</v>
      </c>
      <c r="B5" s="206" t="s">
        <v>163</v>
      </c>
      <c r="C5" s="159">
        <v>88.4</v>
      </c>
      <c r="D5" s="206">
        <v>87.4</v>
      </c>
      <c r="E5" s="159">
        <v>88.2</v>
      </c>
      <c r="F5" s="206">
        <v>87.9</v>
      </c>
      <c r="G5" s="159">
        <v>89.1</v>
      </c>
      <c r="H5" s="206">
        <v>90.5</v>
      </c>
      <c r="I5" s="159">
        <v>90.2</v>
      </c>
      <c r="J5" s="206">
        <v>90.6</v>
      </c>
      <c r="K5" s="159">
        <v>90.6</v>
      </c>
      <c r="L5" s="206">
        <v>91.035417419588</v>
      </c>
      <c r="M5" s="159">
        <v>90.8</v>
      </c>
      <c r="N5" s="206">
        <v>90.2</v>
      </c>
      <c r="O5" s="159">
        <v>90.4801814237823</v>
      </c>
      <c r="P5" s="206">
        <v>91</v>
      </c>
      <c r="Q5" s="159">
        <v>90</v>
      </c>
      <c r="R5" s="159">
        <v>90</v>
      </c>
      <c r="S5" s="120"/>
      <c r="T5" s="121"/>
      <c r="U5" s="121"/>
      <c r="V5" s="121"/>
      <c r="W5" s="121"/>
    </row>
    <row r="6" spans="1:23" s="116" customFormat="1" ht="11.25">
      <c r="A6" s="158" t="s">
        <v>122</v>
      </c>
      <c r="B6" s="206" t="s">
        <v>163</v>
      </c>
      <c r="C6" s="159" t="s">
        <v>163</v>
      </c>
      <c r="D6" s="206" t="s">
        <v>163</v>
      </c>
      <c r="E6" s="159" t="s">
        <v>163</v>
      </c>
      <c r="F6" s="206" t="s">
        <v>163</v>
      </c>
      <c r="G6" s="159" t="s">
        <v>163</v>
      </c>
      <c r="H6" s="206" t="s">
        <v>163</v>
      </c>
      <c r="I6" s="159" t="s">
        <v>163</v>
      </c>
      <c r="J6" s="206" t="s">
        <v>163</v>
      </c>
      <c r="K6" s="159" t="s">
        <v>163</v>
      </c>
      <c r="L6" s="206" t="s">
        <v>163</v>
      </c>
      <c r="M6" s="159">
        <v>31.6</v>
      </c>
      <c r="N6" s="206">
        <v>33.6</v>
      </c>
      <c r="O6" s="159">
        <v>34.1586073500967</v>
      </c>
      <c r="P6" s="206">
        <v>33</v>
      </c>
      <c r="Q6" s="159">
        <v>30</v>
      </c>
      <c r="R6" s="159">
        <v>30</v>
      </c>
      <c r="S6" s="120"/>
      <c r="T6" s="121"/>
      <c r="U6" s="121"/>
      <c r="V6" s="121"/>
      <c r="W6" s="121"/>
    </row>
    <row r="7" spans="1:23" s="116" customFormat="1" ht="11.25">
      <c r="A7" s="160" t="s">
        <v>164</v>
      </c>
      <c r="B7" s="206">
        <v>99.7</v>
      </c>
      <c r="C7" s="161">
        <v>99.7</v>
      </c>
      <c r="D7" s="206">
        <v>99.4</v>
      </c>
      <c r="E7" s="161">
        <v>99.2</v>
      </c>
      <c r="F7" s="206">
        <v>99.4</v>
      </c>
      <c r="G7" s="161">
        <v>99.2</v>
      </c>
      <c r="H7" s="206">
        <v>98.8</v>
      </c>
      <c r="I7" s="161">
        <v>98.9</v>
      </c>
      <c r="J7" s="206">
        <v>99.4</v>
      </c>
      <c r="K7" s="161">
        <v>96.9</v>
      </c>
      <c r="L7" s="206">
        <v>99.0437519672647</v>
      </c>
      <c r="M7" s="161">
        <v>99.2</v>
      </c>
      <c r="N7" s="206">
        <v>99.1</v>
      </c>
      <c r="O7" s="161">
        <v>98.9614648811151</v>
      </c>
      <c r="P7" s="206">
        <v>99</v>
      </c>
      <c r="Q7" s="159">
        <v>99</v>
      </c>
      <c r="R7" s="161">
        <v>98</v>
      </c>
      <c r="S7" s="120"/>
      <c r="T7" s="121"/>
      <c r="U7" s="121"/>
      <c r="V7" s="121"/>
      <c r="W7" s="121"/>
    </row>
    <row r="8" spans="1:26" s="175" customFormat="1" ht="11.25">
      <c r="A8" s="168" t="s">
        <v>211</v>
      </c>
      <c r="B8" s="178"/>
      <c r="C8" s="179"/>
      <c r="D8" s="178"/>
      <c r="E8" s="179"/>
      <c r="F8" s="178"/>
      <c r="G8" s="179"/>
      <c r="H8" s="178"/>
      <c r="I8" s="179"/>
      <c r="J8" s="178"/>
      <c r="K8" s="179"/>
      <c r="L8" s="178"/>
      <c r="M8" s="179"/>
      <c r="N8" s="178"/>
      <c r="O8" s="116"/>
      <c r="P8" s="207"/>
      <c r="Q8" s="117"/>
      <c r="R8" s="117"/>
      <c r="S8" s="116"/>
      <c r="T8" s="116"/>
      <c r="U8" s="116"/>
      <c r="V8" s="116"/>
      <c r="W8" s="116"/>
      <c r="X8" s="116"/>
      <c r="Y8" s="116"/>
      <c r="Z8" s="116"/>
    </row>
    <row r="9" spans="1:26" s="175" customFormat="1" ht="11.25">
      <c r="A9" s="160" t="s">
        <v>212</v>
      </c>
      <c r="B9" s="176" t="s">
        <v>163</v>
      </c>
      <c r="C9" s="115" t="s">
        <v>163</v>
      </c>
      <c r="D9" s="176" t="s">
        <v>163</v>
      </c>
      <c r="E9" s="115" t="s">
        <v>163</v>
      </c>
      <c r="F9" s="176" t="s">
        <v>163</v>
      </c>
      <c r="G9" s="115" t="s">
        <v>163</v>
      </c>
      <c r="H9" s="176" t="s">
        <v>163</v>
      </c>
      <c r="I9" s="115" t="s">
        <v>163</v>
      </c>
      <c r="J9" s="176" t="s">
        <v>163</v>
      </c>
      <c r="K9" s="115" t="s">
        <v>163</v>
      </c>
      <c r="L9" s="176" t="s">
        <v>163</v>
      </c>
      <c r="M9" s="115" t="s">
        <v>163</v>
      </c>
      <c r="N9" s="176" t="s">
        <v>163</v>
      </c>
      <c r="O9" s="115" t="s">
        <v>163</v>
      </c>
      <c r="P9" s="208" t="s">
        <v>214</v>
      </c>
      <c r="Q9" s="176" t="s">
        <v>214</v>
      </c>
      <c r="R9" s="176">
        <v>91</v>
      </c>
      <c r="S9" s="115"/>
      <c r="T9" s="115"/>
      <c r="U9" s="115"/>
      <c r="V9" s="115"/>
      <c r="W9" s="115"/>
      <c r="X9" s="115"/>
      <c r="Y9" s="115"/>
      <c r="Z9" s="116"/>
    </row>
    <row r="10" spans="1:23" s="116" customFormat="1" ht="11.25">
      <c r="A10" s="168" t="s">
        <v>165</v>
      </c>
      <c r="B10" s="206"/>
      <c r="C10" s="157"/>
      <c r="D10" s="206"/>
      <c r="E10" s="157"/>
      <c r="F10" s="206"/>
      <c r="G10" s="157"/>
      <c r="H10" s="206"/>
      <c r="I10" s="157"/>
      <c r="J10" s="206"/>
      <c r="K10" s="157"/>
      <c r="L10" s="206"/>
      <c r="M10" s="157"/>
      <c r="N10" s="206"/>
      <c r="O10" s="157"/>
      <c r="P10" s="206"/>
      <c r="Q10" s="157"/>
      <c r="R10" s="157"/>
      <c r="S10" s="120"/>
      <c r="T10" s="121"/>
      <c r="U10" s="121"/>
      <c r="V10" s="121"/>
      <c r="W10" s="121"/>
    </row>
    <row r="11" spans="1:23" s="116" customFormat="1" ht="22.5">
      <c r="A11" s="158" t="s">
        <v>194</v>
      </c>
      <c r="B11" s="206">
        <v>81</v>
      </c>
      <c r="C11" s="159">
        <v>80.2</v>
      </c>
      <c r="D11" s="206">
        <v>72.3</v>
      </c>
      <c r="E11" s="159" t="s">
        <v>163</v>
      </c>
      <c r="F11" s="206">
        <v>77</v>
      </c>
      <c r="G11" s="159">
        <v>76.9</v>
      </c>
      <c r="H11" s="206">
        <v>77.9</v>
      </c>
      <c r="I11" s="159">
        <v>81.6</v>
      </c>
      <c r="J11" s="206">
        <v>79.4</v>
      </c>
      <c r="K11" s="159">
        <v>84.1</v>
      </c>
      <c r="L11" s="206">
        <v>82.5360824742268</v>
      </c>
      <c r="M11" s="159">
        <v>74.3</v>
      </c>
      <c r="N11" s="206">
        <v>78.9</v>
      </c>
      <c r="O11" s="159">
        <v>77.3109243697479</v>
      </c>
      <c r="P11" s="206">
        <v>77</v>
      </c>
      <c r="Q11" s="159">
        <v>78</v>
      </c>
      <c r="R11" s="159">
        <v>75</v>
      </c>
      <c r="S11" s="120"/>
      <c r="T11" s="121"/>
      <c r="U11" s="121"/>
      <c r="V11" s="121"/>
      <c r="W11" s="121"/>
    </row>
    <row r="12" spans="1:23" s="116" customFormat="1" ht="11.25">
      <c r="A12" s="158" t="s">
        <v>167</v>
      </c>
      <c r="B12" s="206">
        <v>69.2</v>
      </c>
      <c r="C12" s="159">
        <v>50</v>
      </c>
      <c r="D12" s="206">
        <v>73.4</v>
      </c>
      <c r="E12" s="159">
        <v>60.7</v>
      </c>
      <c r="F12" s="206">
        <v>62.2</v>
      </c>
      <c r="G12" s="159">
        <v>62.5</v>
      </c>
      <c r="H12" s="206">
        <v>71.2</v>
      </c>
      <c r="I12" s="159">
        <v>70.4</v>
      </c>
      <c r="J12" s="206">
        <v>62.3</v>
      </c>
      <c r="K12" s="159">
        <v>66.8</v>
      </c>
      <c r="L12" s="206">
        <v>63.250501002004</v>
      </c>
      <c r="M12" s="159">
        <v>63</v>
      </c>
      <c r="N12" s="206">
        <v>60.6</v>
      </c>
      <c r="O12" s="159">
        <v>60.9797297297297</v>
      </c>
      <c r="P12" s="206">
        <v>61</v>
      </c>
      <c r="Q12" s="159">
        <v>60</v>
      </c>
      <c r="R12" s="159">
        <v>62</v>
      </c>
      <c r="S12" s="120"/>
      <c r="T12" s="121"/>
      <c r="U12" s="121"/>
      <c r="V12" s="121"/>
      <c r="W12" s="121"/>
    </row>
    <row r="13" spans="1:23" s="116" customFormat="1" ht="11.25">
      <c r="A13" s="158" t="s">
        <v>168</v>
      </c>
      <c r="B13" s="206">
        <v>72.5</v>
      </c>
      <c r="C13" s="159">
        <v>74.1</v>
      </c>
      <c r="D13" s="206">
        <v>70</v>
      </c>
      <c r="E13" s="159">
        <v>56.1</v>
      </c>
      <c r="F13" s="206">
        <v>57.4</v>
      </c>
      <c r="G13" s="159">
        <v>53.3</v>
      </c>
      <c r="H13" s="206">
        <v>59.2</v>
      </c>
      <c r="I13" s="159">
        <v>60.9</v>
      </c>
      <c r="J13" s="206">
        <v>67</v>
      </c>
      <c r="K13" s="159">
        <v>64.6</v>
      </c>
      <c r="L13" s="206">
        <v>68.5340909090909</v>
      </c>
      <c r="M13" s="159">
        <v>65</v>
      </c>
      <c r="N13" s="206">
        <v>61.2</v>
      </c>
      <c r="O13" s="159">
        <v>66.369710467706</v>
      </c>
      <c r="P13" s="206">
        <v>60</v>
      </c>
      <c r="Q13" s="159">
        <v>64</v>
      </c>
      <c r="R13" s="159">
        <v>63</v>
      </c>
      <c r="S13" s="120"/>
      <c r="T13" s="121"/>
      <c r="U13" s="121"/>
      <c r="V13" s="121"/>
      <c r="W13" s="121"/>
    </row>
    <row r="14" spans="1:23" s="116" customFormat="1" ht="11.25">
      <c r="A14" s="158" t="s">
        <v>125</v>
      </c>
      <c r="B14" s="206">
        <v>83.9</v>
      </c>
      <c r="C14" s="159">
        <v>89.3</v>
      </c>
      <c r="D14" s="206">
        <v>87</v>
      </c>
      <c r="E14" s="159">
        <v>77.9</v>
      </c>
      <c r="F14" s="206">
        <v>79.1</v>
      </c>
      <c r="G14" s="159">
        <v>81.2</v>
      </c>
      <c r="H14" s="206">
        <v>86.2</v>
      </c>
      <c r="I14" s="159">
        <v>88.1</v>
      </c>
      <c r="J14" s="206">
        <v>90</v>
      </c>
      <c r="K14" s="159">
        <v>91.3</v>
      </c>
      <c r="L14" s="206">
        <v>91.3114754098361</v>
      </c>
      <c r="M14" s="159">
        <v>89.8</v>
      </c>
      <c r="N14" s="206">
        <v>89.1</v>
      </c>
      <c r="O14" s="159">
        <v>87.0619946091644</v>
      </c>
      <c r="P14" s="206">
        <v>90</v>
      </c>
      <c r="Q14" s="159">
        <v>91</v>
      </c>
      <c r="R14" s="159">
        <v>86</v>
      </c>
      <c r="S14" s="120"/>
      <c r="T14" s="121"/>
      <c r="U14" s="121"/>
      <c r="V14" s="121"/>
      <c r="W14" s="121"/>
    </row>
    <row r="15" spans="1:23" s="116" customFormat="1" ht="11.25">
      <c r="A15" s="158" t="s">
        <v>195</v>
      </c>
      <c r="B15" s="206">
        <v>90.5</v>
      </c>
      <c r="C15" s="159">
        <v>89.2</v>
      </c>
      <c r="D15" s="206">
        <v>88.4</v>
      </c>
      <c r="E15" s="159">
        <v>84.7</v>
      </c>
      <c r="F15" s="206">
        <v>84.9</v>
      </c>
      <c r="G15" s="159">
        <v>85.1</v>
      </c>
      <c r="H15" s="206">
        <v>88</v>
      </c>
      <c r="I15" s="159">
        <v>88.5</v>
      </c>
      <c r="J15" s="206">
        <v>88.3</v>
      </c>
      <c r="K15" s="159">
        <v>88.2</v>
      </c>
      <c r="L15" s="206">
        <v>88.0915546659041</v>
      </c>
      <c r="M15" s="159">
        <v>88</v>
      </c>
      <c r="N15" s="206">
        <v>86.6</v>
      </c>
      <c r="O15" s="159">
        <v>86.0910944935418</v>
      </c>
      <c r="P15" s="206">
        <v>85</v>
      </c>
      <c r="Q15" s="159">
        <v>86</v>
      </c>
      <c r="R15" s="159">
        <v>86</v>
      </c>
      <c r="S15" s="120"/>
      <c r="T15" s="121"/>
      <c r="U15" s="121"/>
      <c r="V15" s="121"/>
      <c r="W15" s="121"/>
    </row>
    <row r="16" spans="1:23" s="116" customFormat="1" ht="22.5">
      <c r="A16" s="158" t="s">
        <v>196</v>
      </c>
      <c r="B16" s="206">
        <v>69.2</v>
      </c>
      <c r="C16" s="159">
        <v>71.2</v>
      </c>
      <c r="D16" s="206" t="s">
        <v>163</v>
      </c>
      <c r="E16" s="159" t="s">
        <v>163</v>
      </c>
      <c r="F16" s="206" t="s">
        <v>163</v>
      </c>
      <c r="G16" s="159" t="s">
        <v>163</v>
      </c>
      <c r="H16" s="206" t="s">
        <v>163</v>
      </c>
      <c r="I16" s="159" t="s">
        <v>163</v>
      </c>
      <c r="J16" s="206" t="s">
        <v>163</v>
      </c>
      <c r="K16" s="159" t="s">
        <v>163</v>
      </c>
      <c r="L16" s="206" t="s">
        <v>163</v>
      </c>
      <c r="M16" s="159" t="s">
        <v>163</v>
      </c>
      <c r="N16" s="206" t="s">
        <v>163</v>
      </c>
      <c r="O16" s="159" t="s">
        <v>163</v>
      </c>
      <c r="P16" s="206" t="s">
        <v>163</v>
      </c>
      <c r="Q16" s="159" t="s">
        <v>163</v>
      </c>
      <c r="R16" s="159" t="s">
        <v>163</v>
      </c>
      <c r="S16" s="120"/>
      <c r="T16" s="121"/>
      <c r="U16" s="121"/>
      <c r="V16" s="121"/>
      <c r="W16" s="121"/>
    </row>
    <row r="17" spans="1:23" s="116" customFormat="1" ht="11.25">
      <c r="A17" s="158" t="s">
        <v>171</v>
      </c>
      <c r="B17" s="206">
        <v>52.1</v>
      </c>
      <c r="C17" s="159">
        <v>47.3</v>
      </c>
      <c r="D17" s="206">
        <v>51.2</v>
      </c>
      <c r="E17" s="159">
        <v>48.4</v>
      </c>
      <c r="F17" s="206">
        <v>47.5</v>
      </c>
      <c r="G17" s="159">
        <v>45.6</v>
      </c>
      <c r="H17" s="206">
        <v>50.8</v>
      </c>
      <c r="I17" s="159">
        <v>52.5</v>
      </c>
      <c r="J17" s="206">
        <v>56.7</v>
      </c>
      <c r="K17" s="159">
        <v>58.9</v>
      </c>
      <c r="L17" s="206">
        <v>58.8799489144317</v>
      </c>
      <c r="M17" s="159">
        <v>58.9</v>
      </c>
      <c r="N17" s="206">
        <v>58.6</v>
      </c>
      <c r="O17" s="159">
        <v>57.2271386430678</v>
      </c>
      <c r="P17" s="206">
        <v>57</v>
      </c>
      <c r="Q17" s="159">
        <v>56</v>
      </c>
      <c r="R17" s="159">
        <v>52</v>
      </c>
      <c r="S17" s="120"/>
      <c r="T17" s="121"/>
      <c r="U17" s="121"/>
      <c r="V17" s="121"/>
      <c r="W17" s="121"/>
    </row>
    <row r="18" spans="1:23" s="116" customFormat="1" ht="11.25">
      <c r="A18" s="160" t="s">
        <v>131</v>
      </c>
      <c r="B18" s="206">
        <v>88.3</v>
      </c>
      <c r="C18" s="161">
        <v>84.8</v>
      </c>
      <c r="D18" s="206">
        <v>92.6</v>
      </c>
      <c r="E18" s="161">
        <v>88.4</v>
      </c>
      <c r="F18" s="206">
        <v>89</v>
      </c>
      <c r="G18" s="161">
        <v>90.5</v>
      </c>
      <c r="H18" s="206">
        <v>91.3</v>
      </c>
      <c r="I18" s="161">
        <v>93.6</v>
      </c>
      <c r="J18" s="206">
        <v>93.4</v>
      </c>
      <c r="K18" s="161">
        <v>91.5</v>
      </c>
      <c r="L18" s="206">
        <v>95.6108786610879</v>
      </c>
      <c r="M18" s="161">
        <v>95.4</v>
      </c>
      <c r="N18" s="206">
        <v>95.7</v>
      </c>
      <c r="O18" s="161">
        <v>96.1538461538462</v>
      </c>
      <c r="P18" s="206">
        <v>94</v>
      </c>
      <c r="Q18" s="161">
        <v>95</v>
      </c>
      <c r="R18" s="161">
        <v>95</v>
      </c>
      <c r="S18" s="120"/>
      <c r="T18" s="121"/>
      <c r="U18" s="121"/>
      <c r="V18" s="121"/>
      <c r="W18" s="121"/>
    </row>
    <row r="19" spans="1:23" s="116" customFormat="1" ht="11.25">
      <c r="A19" s="168" t="s">
        <v>215</v>
      </c>
      <c r="B19" s="157"/>
      <c r="C19" s="206"/>
      <c r="D19" s="157"/>
      <c r="E19" s="206"/>
      <c r="F19" s="157"/>
      <c r="G19" s="206"/>
      <c r="H19" s="157"/>
      <c r="I19" s="206"/>
      <c r="J19" s="157"/>
      <c r="K19" s="206"/>
      <c r="L19" s="157"/>
      <c r="M19" s="206"/>
      <c r="N19" s="157"/>
      <c r="O19" s="206"/>
      <c r="P19" s="157"/>
      <c r="Q19" s="206"/>
      <c r="R19" s="157"/>
      <c r="S19" s="120"/>
      <c r="T19" s="121"/>
      <c r="U19" s="121"/>
      <c r="V19" s="121"/>
      <c r="W19" s="121"/>
    </row>
    <row r="20" spans="1:23" s="116" customFormat="1" ht="11.25">
      <c r="A20" s="160" t="s">
        <v>132</v>
      </c>
      <c r="B20" s="161">
        <v>98.7</v>
      </c>
      <c r="C20" s="206">
        <v>99</v>
      </c>
      <c r="D20" s="161">
        <v>99.3</v>
      </c>
      <c r="E20" s="206">
        <v>98.9</v>
      </c>
      <c r="F20" s="161">
        <v>98.2</v>
      </c>
      <c r="G20" s="206">
        <v>97.1</v>
      </c>
      <c r="H20" s="161">
        <v>97.9</v>
      </c>
      <c r="I20" s="206">
        <v>97.5</v>
      </c>
      <c r="J20" s="161">
        <v>98.9</v>
      </c>
      <c r="K20" s="206">
        <v>98.6</v>
      </c>
      <c r="L20" s="161">
        <v>94.0401002506266</v>
      </c>
      <c r="M20" s="206">
        <v>92.1</v>
      </c>
      <c r="N20" s="161">
        <v>93.4</v>
      </c>
      <c r="O20" s="206">
        <v>92.3566878980892</v>
      </c>
      <c r="P20" s="161">
        <v>93</v>
      </c>
      <c r="Q20" s="206">
        <v>94</v>
      </c>
      <c r="R20" s="161">
        <v>91</v>
      </c>
      <c r="S20" s="120"/>
      <c r="T20" s="121"/>
      <c r="U20" s="121"/>
      <c r="V20" s="121"/>
      <c r="W20" s="121"/>
    </row>
    <row r="21" spans="1:23" s="116" customFormat="1" ht="22.5">
      <c r="A21" s="168" t="s">
        <v>172</v>
      </c>
      <c r="B21" s="206"/>
      <c r="C21" s="157"/>
      <c r="D21" s="206"/>
      <c r="E21" s="157"/>
      <c r="F21" s="206"/>
      <c r="G21" s="157"/>
      <c r="H21" s="206"/>
      <c r="I21" s="157"/>
      <c r="J21" s="206"/>
      <c r="K21" s="157"/>
      <c r="L21" s="206"/>
      <c r="M21" s="157"/>
      <c r="N21" s="206"/>
      <c r="O21" s="157"/>
      <c r="P21" s="206"/>
      <c r="Q21" s="157"/>
      <c r="R21" s="157"/>
      <c r="S21" s="120"/>
      <c r="T21" s="121"/>
      <c r="U21" s="121"/>
      <c r="V21" s="121"/>
      <c r="W21" s="121"/>
    </row>
    <row r="22" spans="1:23" s="116" customFormat="1" ht="11.25">
      <c r="A22" s="158" t="s">
        <v>173</v>
      </c>
      <c r="B22" s="206">
        <v>73.6</v>
      </c>
      <c r="C22" s="159">
        <v>70</v>
      </c>
      <c r="D22" s="206">
        <v>67.6</v>
      </c>
      <c r="E22" s="159">
        <v>63.2</v>
      </c>
      <c r="F22" s="206">
        <v>63.2</v>
      </c>
      <c r="G22" s="159">
        <v>73.1</v>
      </c>
      <c r="H22" s="206">
        <v>65.8</v>
      </c>
      <c r="I22" s="159">
        <v>59.9</v>
      </c>
      <c r="J22" s="206">
        <v>63.1</v>
      </c>
      <c r="K22" s="159">
        <v>64.1</v>
      </c>
      <c r="L22" s="206">
        <v>64.4080944350759</v>
      </c>
      <c r="M22" s="159">
        <v>63.3</v>
      </c>
      <c r="N22" s="206">
        <v>67.5</v>
      </c>
      <c r="O22" s="159">
        <v>67.1559633027523</v>
      </c>
      <c r="P22" s="206">
        <v>67</v>
      </c>
      <c r="Q22" s="159">
        <v>64</v>
      </c>
      <c r="R22" s="159">
        <v>68</v>
      </c>
      <c r="S22" s="120"/>
      <c r="T22" s="121"/>
      <c r="U22" s="121"/>
      <c r="V22" s="121"/>
      <c r="W22" s="121"/>
    </row>
    <row r="23" spans="1:23" s="116" customFormat="1" ht="11.25">
      <c r="A23" s="158" t="s">
        <v>174</v>
      </c>
      <c r="B23" s="206">
        <v>88.2</v>
      </c>
      <c r="C23" s="159">
        <v>88.3</v>
      </c>
      <c r="D23" s="206">
        <v>88.2</v>
      </c>
      <c r="E23" s="159">
        <v>86.9</v>
      </c>
      <c r="F23" s="206">
        <v>87.9</v>
      </c>
      <c r="G23" s="159">
        <v>88</v>
      </c>
      <c r="H23" s="206">
        <v>87.5</v>
      </c>
      <c r="I23" s="159" t="s">
        <v>163</v>
      </c>
      <c r="J23" s="206">
        <v>84.7</v>
      </c>
      <c r="K23" s="159">
        <v>82.2</v>
      </c>
      <c r="L23" s="206">
        <v>84.1032863849766</v>
      </c>
      <c r="M23" s="159">
        <v>85.2</v>
      </c>
      <c r="N23" s="206">
        <v>89.5</v>
      </c>
      <c r="O23" s="159">
        <v>89.3063583815029</v>
      </c>
      <c r="P23" s="206">
        <v>84</v>
      </c>
      <c r="Q23" s="159">
        <v>86</v>
      </c>
      <c r="R23" s="159">
        <v>85</v>
      </c>
      <c r="S23" s="120"/>
      <c r="T23" s="121"/>
      <c r="U23" s="121"/>
      <c r="V23" s="121"/>
      <c r="W23" s="121"/>
    </row>
    <row r="24" spans="1:23" s="116" customFormat="1" ht="11.25">
      <c r="A24" s="158" t="s">
        <v>175</v>
      </c>
      <c r="B24" s="206">
        <v>98.2</v>
      </c>
      <c r="C24" s="159">
        <v>98.8</v>
      </c>
      <c r="D24" s="206">
        <v>99.1</v>
      </c>
      <c r="E24" s="159">
        <v>99.4</v>
      </c>
      <c r="F24" s="206">
        <v>98.6</v>
      </c>
      <c r="G24" s="159">
        <v>98.2</v>
      </c>
      <c r="H24" s="206">
        <v>98.5</v>
      </c>
      <c r="I24" s="159">
        <v>98.1</v>
      </c>
      <c r="J24" s="206">
        <v>98.6</v>
      </c>
      <c r="K24" s="159">
        <v>98.9</v>
      </c>
      <c r="L24" s="206">
        <v>98.2774974772957</v>
      </c>
      <c r="M24" s="159">
        <v>97.8</v>
      </c>
      <c r="N24" s="206">
        <v>98.1</v>
      </c>
      <c r="O24" s="159">
        <v>98.5590778097983</v>
      </c>
      <c r="P24" s="206">
        <v>99</v>
      </c>
      <c r="Q24" s="159">
        <v>99</v>
      </c>
      <c r="R24" s="159">
        <v>98</v>
      </c>
      <c r="S24" s="121"/>
      <c r="T24" s="121"/>
      <c r="U24" s="121"/>
      <c r="V24" s="121"/>
      <c r="W24" s="121"/>
    </row>
    <row r="25" spans="1:23" s="116" customFormat="1" ht="11.25">
      <c r="A25" s="158" t="s">
        <v>176</v>
      </c>
      <c r="B25" s="206">
        <v>100</v>
      </c>
      <c r="C25" s="159">
        <v>100</v>
      </c>
      <c r="D25" s="206">
        <v>100</v>
      </c>
      <c r="E25" s="159">
        <v>100</v>
      </c>
      <c r="F25" s="206">
        <v>100</v>
      </c>
      <c r="G25" s="159">
        <v>100</v>
      </c>
      <c r="H25" s="206">
        <v>96</v>
      </c>
      <c r="I25" s="159">
        <v>100</v>
      </c>
      <c r="J25" s="206">
        <v>100</v>
      </c>
      <c r="K25" s="159">
        <v>96</v>
      </c>
      <c r="L25" s="206">
        <v>100</v>
      </c>
      <c r="M25" s="159">
        <v>100</v>
      </c>
      <c r="N25" s="206">
        <v>93.3</v>
      </c>
      <c r="O25" s="159">
        <v>96.551724137931</v>
      </c>
      <c r="P25" s="206">
        <v>100</v>
      </c>
      <c r="Q25" s="159" t="s">
        <v>197</v>
      </c>
      <c r="R25" s="159" t="s">
        <v>197</v>
      </c>
      <c r="S25" s="121"/>
      <c r="T25" s="121"/>
      <c r="U25" s="121"/>
      <c r="V25" s="121"/>
      <c r="W25" s="121"/>
    </row>
    <row r="26" spans="1:23" s="116" customFormat="1" ht="11.25">
      <c r="A26" s="158" t="s">
        <v>124</v>
      </c>
      <c r="B26" s="206" t="s">
        <v>163</v>
      </c>
      <c r="C26" s="159" t="s">
        <v>163</v>
      </c>
      <c r="D26" s="206" t="s">
        <v>163</v>
      </c>
      <c r="E26" s="159">
        <v>80.1</v>
      </c>
      <c r="F26" s="206">
        <v>80.2</v>
      </c>
      <c r="G26" s="159">
        <v>81.9</v>
      </c>
      <c r="H26" s="206">
        <v>80.8</v>
      </c>
      <c r="I26" s="159">
        <v>79.9</v>
      </c>
      <c r="J26" s="206">
        <v>81.2</v>
      </c>
      <c r="K26" s="159">
        <v>80.9</v>
      </c>
      <c r="L26" s="206">
        <v>80.6</v>
      </c>
      <c r="M26" s="159">
        <v>81.3</v>
      </c>
      <c r="N26" s="206">
        <v>80.8</v>
      </c>
      <c r="O26" s="159">
        <v>80.7585052983826</v>
      </c>
      <c r="P26" s="206">
        <v>83</v>
      </c>
      <c r="Q26" s="159">
        <v>82</v>
      </c>
      <c r="R26" s="159">
        <v>81</v>
      </c>
      <c r="S26" s="121"/>
      <c r="T26" s="121"/>
      <c r="U26" s="121"/>
      <c r="V26" s="121"/>
      <c r="W26" s="121"/>
    </row>
    <row r="27" spans="1:23" s="116" customFormat="1" ht="11.25">
      <c r="A27" s="158" t="s">
        <v>198</v>
      </c>
      <c r="B27" s="206">
        <v>86.6</v>
      </c>
      <c r="C27" s="159">
        <v>87.9</v>
      </c>
      <c r="D27" s="206">
        <v>89</v>
      </c>
      <c r="E27" s="159" t="s">
        <v>163</v>
      </c>
      <c r="F27" s="206" t="s">
        <v>163</v>
      </c>
      <c r="G27" s="159" t="s">
        <v>163</v>
      </c>
      <c r="H27" s="206" t="s">
        <v>163</v>
      </c>
      <c r="I27" s="159" t="s">
        <v>163</v>
      </c>
      <c r="J27" s="206" t="s">
        <v>163</v>
      </c>
      <c r="K27" s="159" t="s">
        <v>163</v>
      </c>
      <c r="L27" s="206" t="s">
        <v>163</v>
      </c>
      <c r="M27" s="159" t="s">
        <v>163</v>
      </c>
      <c r="N27" s="206" t="s">
        <v>163</v>
      </c>
      <c r="O27" s="159" t="s">
        <v>163</v>
      </c>
      <c r="P27" s="206" t="s">
        <v>163</v>
      </c>
      <c r="Q27" s="159" t="s">
        <v>197</v>
      </c>
      <c r="R27" s="159" t="s">
        <v>197</v>
      </c>
      <c r="S27" s="121"/>
      <c r="T27" s="121"/>
      <c r="U27" s="121"/>
      <c r="V27" s="121"/>
      <c r="W27" s="121"/>
    </row>
    <row r="28" spans="1:23" s="116" customFormat="1" ht="11.25">
      <c r="A28" s="160" t="s">
        <v>178</v>
      </c>
      <c r="B28" s="206">
        <v>57</v>
      </c>
      <c r="C28" s="161">
        <v>51</v>
      </c>
      <c r="D28" s="206">
        <v>59.5</v>
      </c>
      <c r="E28" s="161" t="s">
        <v>163</v>
      </c>
      <c r="F28" s="206" t="s">
        <v>163</v>
      </c>
      <c r="G28" s="161" t="s">
        <v>163</v>
      </c>
      <c r="H28" s="206" t="s">
        <v>163</v>
      </c>
      <c r="I28" s="161" t="s">
        <v>163</v>
      </c>
      <c r="J28" s="206" t="s">
        <v>163</v>
      </c>
      <c r="K28" s="161" t="s">
        <v>163</v>
      </c>
      <c r="L28" s="206" t="s">
        <v>163</v>
      </c>
      <c r="M28" s="161" t="s">
        <v>163</v>
      </c>
      <c r="N28" s="206" t="s">
        <v>163</v>
      </c>
      <c r="O28" s="161" t="s">
        <v>163</v>
      </c>
      <c r="P28" s="206" t="s">
        <v>163</v>
      </c>
      <c r="Q28" s="161" t="s">
        <v>197</v>
      </c>
      <c r="R28" s="161" t="s">
        <v>197</v>
      </c>
      <c r="S28" s="121"/>
      <c r="T28" s="121"/>
      <c r="U28" s="121"/>
      <c r="V28" s="121"/>
      <c r="W28" s="121"/>
    </row>
    <row r="29" spans="1:23" s="116" customFormat="1" ht="24" customHeight="1">
      <c r="A29" s="209" t="s">
        <v>199</v>
      </c>
      <c r="B29" s="210">
        <v>86</v>
      </c>
      <c r="C29" s="210">
        <v>86.8</v>
      </c>
      <c r="D29" s="210">
        <v>86.6</v>
      </c>
      <c r="E29" s="210">
        <v>85</v>
      </c>
      <c r="F29" s="210">
        <v>84.9</v>
      </c>
      <c r="G29" s="210">
        <v>85.3</v>
      </c>
      <c r="H29" s="210">
        <v>87.4</v>
      </c>
      <c r="I29" s="210">
        <v>87.8</v>
      </c>
      <c r="J29" s="210">
        <v>88.2</v>
      </c>
      <c r="K29" s="210">
        <v>88.1</v>
      </c>
      <c r="L29" s="210">
        <v>88.6608101426755</v>
      </c>
      <c r="M29" s="210">
        <v>87.2</v>
      </c>
      <c r="N29" s="210">
        <v>85.1</v>
      </c>
      <c r="O29" s="210">
        <v>84.7735908251124</v>
      </c>
      <c r="P29" s="210">
        <v>85</v>
      </c>
      <c r="Q29" s="210">
        <v>84</v>
      </c>
      <c r="R29" s="210">
        <v>84</v>
      </c>
      <c r="S29" s="121"/>
      <c r="T29" s="121"/>
      <c r="U29" s="121"/>
      <c r="V29" s="121"/>
      <c r="W29" s="121"/>
    </row>
    <row r="30" spans="1:39" ht="11.25">
      <c r="A30" s="116" t="s">
        <v>200</v>
      </c>
      <c r="B30" s="163"/>
      <c r="C30" s="163"/>
      <c r="D30" s="163"/>
      <c r="E30" s="163"/>
      <c r="F30" s="163"/>
      <c r="G30" s="163"/>
      <c r="H30" s="163"/>
      <c r="I30" s="163"/>
      <c r="J30" s="163"/>
      <c r="K30" s="163"/>
      <c r="L30" s="163"/>
      <c r="M30" s="163"/>
      <c r="N30" s="163"/>
      <c r="O30" s="163"/>
      <c r="P30" s="163"/>
      <c r="Q30" s="121"/>
      <c r="R30" s="121"/>
      <c r="S30" s="121"/>
      <c r="T30" s="121"/>
      <c r="U30" s="121"/>
      <c r="V30" s="121"/>
      <c r="W30" s="121"/>
      <c r="X30" s="116"/>
      <c r="Y30" s="116"/>
      <c r="Z30" s="116"/>
      <c r="AA30" s="116"/>
      <c r="AB30" s="116"/>
      <c r="AC30" s="116"/>
      <c r="AD30" s="116"/>
      <c r="AE30" s="116"/>
      <c r="AF30" s="116"/>
      <c r="AG30" s="116"/>
      <c r="AH30" s="116"/>
      <c r="AI30" s="116"/>
      <c r="AJ30" s="116"/>
      <c r="AK30" s="116"/>
      <c r="AL30" s="116"/>
      <c r="AM30" s="116"/>
    </row>
    <row r="31" spans="1:39" ht="11.25">
      <c r="A31" s="124" t="s">
        <v>201</v>
      </c>
      <c r="B31" s="163"/>
      <c r="C31" s="163"/>
      <c r="D31" s="163"/>
      <c r="E31" s="163"/>
      <c r="F31" s="163"/>
      <c r="G31" s="163"/>
      <c r="H31" s="163"/>
      <c r="I31" s="163"/>
      <c r="J31" s="163"/>
      <c r="K31" s="163"/>
      <c r="L31" s="163"/>
      <c r="M31" s="163"/>
      <c r="N31" s="163"/>
      <c r="O31" s="163"/>
      <c r="P31" s="163"/>
      <c r="Q31" s="121"/>
      <c r="R31" s="121"/>
      <c r="S31" s="121"/>
      <c r="T31" s="121"/>
      <c r="U31" s="121"/>
      <c r="V31" s="121"/>
      <c r="W31" s="121"/>
      <c r="X31" s="116"/>
      <c r="Y31" s="116"/>
      <c r="Z31" s="116"/>
      <c r="AA31" s="116"/>
      <c r="AB31" s="116"/>
      <c r="AC31" s="116"/>
      <c r="AD31" s="116"/>
      <c r="AE31" s="116"/>
      <c r="AF31" s="116"/>
      <c r="AG31" s="116"/>
      <c r="AH31" s="116"/>
      <c r="AI31" s="116"/>
      <c r="AJ31" s="116"/>
      <c r="AK31" s="116"/>
      <c r="AL31" s="116"/>
      <c r="AM31" s="116"/>
    </row>
    <row r="32" spans="2:39" ht="11.25">
      <c r="B32" s="163"/>
      <c r="C32" s="163"/>
      <c r="D32" s="163"/>
      <c r="E32" s="163"/>
      <c r="F32" s="163"/>
      <c r="G32" s="163"/>
      <c r="H32" s="163"/>
      <c r="I32" s="163"/>
      <c r="J32" s="163"/>
      <c r="K32" s="163"/>
      <c r="L32" s="163"/>
      <c r="M32" s="163"/>
      <c r="N32" s="163"/>
      <c r="O32" s="163"/>
      <c r="P32" s="163"/>
      <c r="Q32" s="121"/>
      <c r="R32" s="121"/>
      <c r="S32" s="121"/>
      <c r="T32" s="121"/>
      <c r="U32" s="121"/>
      <c r="V32" s="121"/>
      <c r="W32" s="121"/>
      <c r="X32" s="116"/>
      <c r="Y32" s="116"/>
      <c r="Z32" s="116"/>
      <c r="AA32" s="116"/>
      <c r="AB32" s="116"/>
      <c r="AC32" s="116"/>
      <c r="AD32" s="116"/>
      <c r="AE32" s="116"/>
      <c r="AF32" s="116"/>
      <c r="AG32" s="116"/>
      <c r="AH32" s="116"/>
      <c r="AI32" s="116"/>
      <c r="AJ32" s="116"/>
      <c r="AK32" s="116"/>
      <c r="AL32" s="116"/>
      <c r="AM32" s="116"/>
    </row>
    <row r="33" spans="17:39" ht="11.25">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row>
    <row r="34" spans="17:39" ht="11.25">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row>
    <row r="35" spans="17:39" ht="11.25">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row>
    <row r="36" spans="17:39" ht="11.25">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row>
    <row r="37" spans="17:39" ht="11.25">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row>
    <row r="38" spans="17:39" ht="11.25">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row>
    <row r="39" spans="17:39" ht="11.25">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row>
    <row r="40" spans="17:39" ht="11.25">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row>
    <row r="41" spans="17:39" ht="11.25">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row>
    <row r="42" spans="17:39" ht="11.25">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row>
  </sheetData>
  <sheetProtection/>
  <mergeCells count="1">
    <mergeCell ref="A1:R1"/>
  </mergeCells>
  <printOptions/>
  <pageMargins left="0.7" right="0.7" top="0.75" bottom="0.75" header="0.3" footer="0.3"/>
  <pageSetup horizontalDpi="600" verticalDpi="600" orientation="portrait" paperSize="9" scale="65" r:id="rId1"/>
</worksheet>
</file>

<file path=xl/worksheets/sheet8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7"/>
  <sheetViews>
    <sheetView showGridLines="0" zoomScalePageLayoutView="0" workbookViewId="0" topLeftCell="A1">
      <selection activeCell="A1" sqref="A1:F1"/>
    </sheetView>
  </sheetViews>
  <sheetFormatPr defaultColWidth="11.421875" defaultRowHeight="12.75"/>
  <cols>
    <col min="1" max="1" width="40.28125" style="2" customWidth="1"/>
    <col min="2" max="2" width="12.421875" style="2" customWidth="1"/>
    <col min="3" max="3" width="13.57421875" style="2" customWidth="1"/>
    <col min="4" max="4" width="11.421875" style="2" customWidth="1"/>
    <col min="5" max="5" width="10.8515625" style="2" customWidth="1"/>
    <col min="6" max="6" width="2.57421875" style="2" customWidth="1"/>
    <col min="7" max="16384" width="11.421875" style="2" customWidth="1"/>
  </cols>
  <sheetData>
    <row r="1" spans="1:8" ht="11.25">
      <c r="A1" s="214" t="s">
        <v>328</v>
      </c>
      <c r="B1" s="214"/>
      <c r="C1" s="214"/>
      <c r="D1" s="214"/>
      <c r="E1" s="214"/>
      <c r="F1" s="214"/>
      <c r="G1" s="151"/>
      <c r="H1" s="151"/>
    </row>
    <row r="3" spans="1:7" ht="12.75" customHeight="1">
      <c r="A3" s="223" t="s">
        <v>62</v>
      </c>
      <c r="B3" s="223"/>
      <c r="C3" s="223"/>
      <c r="D3" s="223"/>
      <c r="E3" s="223"/>
      <c r="F3" s="6"/>
      <c r="G3" s="6"/>
    </row>
    <row r="4" ht="8.25" customHeight="1"/>
    <row r="5" spans="2:5" ht="22.5" customHeight="1">
      <c r="B5" s="307" t="s">
        <v>329</v>
      </c>
      <c r="C5" s="308"/>
      <c r="D5" s="307" t="s">
        <v>63</v>
      </c>
      <c r="E5" s="308"/>
    </row>
    <row r="6" spans="1:5" ht="16.5" customHeight="1">
      <c r="A6" s="79"/>
      <c r="B6" s="7" t="s">
        <v>13</v>
      </c>
      <c r="C6" s="7" t="s">
        <v>14</v>
      </c>
      <c r="D6" s="7" t="s">
        <v>13</v>
      </c>
      <c r="E6" s="7" t="s">
        <v>14</v>
      </c>
    </row>
    <row r="7" spans="1:5" ht="17.25" customHeight="1">
      <c r="A7" s="10" t="s">
        <v>2</v>
      </c>
      <c r="B7" s="49">
        <v>2.7</v>
      </c>
      <c r="C7" s="50">
        <v>1.7</v>
      </c>
      <c r="D7" s="49">
        <v>2.5</v>
      </c>
      <c r="E7" s="50">
        <v>1.6</v>
      </c>
    </row>
    <row r="8" spans="1:5" ht="17.25" customHeight="1">
      <c r="A8" s="74" t="s">
        <v>3</v>
      </c>
      <c r="B8" s="49">
        <v>11.1</v>
      </c>
      <c r="C8" s="51">
        <v>4.1</v>
      </c>
      <c r="D8" s="49">
        <v>11.3</v>
      </c>
      <c r="E8" s="51">
        <v>4.3</v>
      </c>
    </row>
    <row r="9" spans="1:5" ht="17.25" customHeight="1">
      <c r="A9" s="74" t="s">
        <v>4</v>
      </c>
      <c r="B9" s="49">
        <v>11.7</v>
      </c>
      <c r="C9" s="51">
        <v>6.2</v>
      </c>
      <c r="D9" s="49">
        <v>11.7</v>
      </c>
      <c r="E9" s="51">
        <v>6.2</v>
      </c>
    </row>
    <row r="10" spans="1:5" ht="17.25" customHeight="1">
      <c r="A10" s="74" t="s">
        <v>5</v>
      </c>
      <c r="B10" s="49">
        <v>4.3</v>
      </c>
      <c r="C10" s="51">
        <v>5.4</v>
      </c>
      <c r="D10" s="49">
        <v>4.2</v>
      </c>
      <c r="E10" s="51">
        <v>5.3</v>
      </c>
    </row>
    <row r="11" spans="1:5" ht="17.25" customHeight="1">
      <c r="A11" s="74" t="s">
        <v>6</v>
      </c>
      <c r="B11" s="49">
        <v>29.5</v>
      </c>
      <c r="C11" s="51">
        <v>43.2</v>
      </c>
      <c r="D11" s="49">
        <v>28.9</v>
      </c>
      <c r="E11" s="51">
        <v>42.3</v>
      </c>
    </row>
    <row r="12" spans="1:5" ht="17.25" customHeight="1">
      <c r="A12" s="74" t="s">
        <v>7</v>
      </c>
      <c r="B12" s="49">
        <v>23.2</v>
      </c>
      <c r="C12" s="51">
        <v>11</v>
      </c>
      <c r="D12" s="49">
        <v>22.8</v>
      </c>
      <c r="E12" s="51">
        <v>10.8</v>
      </c>
    </row>
    <row r="13" spans="1:5" ht="17.25" customHeight="1">
      <c r="A13" s="80" t="s">
        <v>8</v>
      </c>
      <c r="B13" s="49">
        <v>3</v>
      </c>
      <c r="C13" s="51">
        <v>18.4</v>
      </c>
      <c r="D13" s="49">
        <v>2.9</v>
      </c>
      <c r="E13" s="51">
        <v>18.4</v>
      </c>
    </row>
    <row r="14" spans="1:5" ht="17.25" customHeight="1">
      <c r="A14" s="14" t="s">
        <v>1</v>
      </c>
      <c r="B14" s="49">
        <v>14.5</v>
      </c>
      <c r="C14" s="52">
        <v>10</v>
      </c>
      <c r="D14" s="49">
        <v>15.6</v>
      </c>
      <c r="E14" s="52">
        <v>11.1</v>
      </c>
    </row>
    <row r="15" spans="1:5" ht="15.75" customHeight="1">
      <c r="A15" s="81" t="s">
        <v>20</v>
      </c>
      <c r="B15" s="47">
        <f>SUM(B7:B14)</f>
        <v>100</v>
      </c>
      <c r="C15" s="47">
        <f>SUM(C7:C14)</f>
        <v>100</v>
      </c>
      <c r="D15" s="47">
        <f>SUM(D7:D14)</f>
        <v>99.89999999999999</v>
      </c>
      <c r="E15" s="47">
        <f>SUM(E7:E14)</f>
        <v>100</v>
      </c>
    </row>
    <row r="16" spans="1:5" ht="15.75" customHeight="1">
      <c r="A16" s="82" t="s">
        <v>21</v>
      </c>
      <c r="B16" s="83">
        <v>2830</v>
      </c>
      <c r="C16" s="83">
        <v>2830</v>
      </c>
      <c r="D16" s="83">
        <v>3021</v>
      </c>
      <c r="E16" s="83">
        <v>3021</v>
      </c>
    </row>
    <row r="17" ht="16.5" customHeight="1"/>
    <row r="18" spans="1:7" ht="12.75" customHeight="1">
      <c r="A18" s="223" t="s">
        <v>57</v>
      </c>
      <c r="B18" s="223"/>
      <c r="C18" s="223"/>
      <c r="D18" s="223"/>
      <c r="E18" s="223"/>
      <c r="F18" s="6"/>
      <c r="G18" s="6"/>
    </row>
    <row r="19" ht="8.25" customHeight="1"/>
    <row r="20" spans="2:5" ht="22.5" customHeight="1">
      <c r="B20" s="307" t="s">
        <v>329</v>
      </c>
      <c r="C20" s="308"/>
      <c r="D20" s="307" t="s">
        <v>64</v>
      </c>
      <c r="E20" s="308"/>
    </row>
    <row r="21" spans="1:5" ht="17.25" customHeight="1">
      <c r="A21" s="10" t="s">
        <v>32</v>
      </c>
      <c r="B21" s="315">
        <v>50.6</v>
      </c>
      <c r="C21" s="315">
        <v>50.6</v>
      </c>
      <c r="D21" s="305">
        <v>50.6</v>
      </c>
      <c r="E21" s="306">
        <v>50.6</v>
      </c>
    </row>
    <row r="22" spans="1:5" ht="17.25" customHeight="1">
      <c r="A22" s="80" t="s">
        <v>33</v>
      </c>
      <c r="B22" s="315">
        <v>4.7</v>
      </c>
      <c r="C22" s="315">
        <v>4.7</v>
      </c>
      <c r="D22" s="311">
        <v>4.6</v>
      </c>
      <c r="E22" s="312">
        <v>4.6</v>
      </c>
    </row>
    <row r="23" spans="1:5" ht="17.25" customHeight="1">
      <c r="A23" s="80" t="s">
        <v>12</v>
      </c>
      <c r="B23" s="315">
        <v>1</v>
      </c>
      <c r="C23" s="315">
        <v>1</v>
      </c>
      <c r="D23" s="311">
        <v>1</v>
      </c>
      <c r="E23" s="312">
        <v>1</v>
      </c>
    </row>
    <row r="24" spans="1:5" ht="17.25" customHeight="1">
      <c r="A24" s="80" t="s">
        <v>34</v>
      </c>
      <c r="B24" s="315">
        <v>0.4</v>
      </c>
      <c r="C24" s="315">
        <v>0.4</v>
      </c>
      <c r="D24" s="311">
        <v>0.4</v>
      </c>
      <c r="E24" s="312">
        <v>0.4</v>
      </c>
    </row>
    <row r="25" spans="1:5" ht="17.25" customHeight="1">
      <c r="A25" s="80" t="s">
        <v>35</v>
      </c>
      <c r="B25" s="315">
        <v>0</v>
      </c>
      <c r="C25" s="315"/>
      <c r="D25" s="311">
        <v>0</v>
      </c>
      <c r="E25" s="312"/>
    </row>
    <row r="26" spans="1:5" ht="17.25" customHeight="1">
      <c r="A26" s="80" t="s">
        <v>36</v>
      </c>
      <c r="B26" s="315">
        <v>0</v>
      </c>
      <c r="C26" s="315"/>
      <c r="D26" s="311">
        <v>0</v>
      </c>
      <c r="E26" s="312"/>
    </row>
    <row r="27" spans="1:5" ht="17.25" customHeight="1">
      <c r="A27" s="80" t="s">
        <v>37</v>
      </c>
      <c r="B27" s="315">
        <v>0.1</v>
      </c>
      <c r="C27" s="315">
        <v>0.1</v>
      </c>
      <c r="D27" s="311">
        <v>0.1</v>
      </c>
      <c r="E27" s="312">
        <v>0.1</v>
      </c>
    </row>
    <row r="28" spans="1:5" ht="17.25" customHeight="1">
      <c r="A28" s="80" t="s">
        <v>38</v>
      </c>
      <c r="B28" s="315">
        <v>2.1</v>
      </c>
      <c r="C28" s="315">
        <v>2.1</v>
      </c>
      <c r="D28" s="311">
        <v>2.2</v>
      </c>
      <c r="E28" s="312">
        <v>2.2</v>
      </c>
    </row>
    <row r="29" spans="1:5" ht="17.25" customHeight="1">
      <c r="A29" s="80" t="s">
        <v>39</v>
      </c>
      <c r="B29" s="315">
        <v>0</v>
      </c>
      <c r="C29" s="315"/>
      <c r="D29" s="311">
        <v>0</v>
      </c>
      <c r="E29" s="312"/>
    </row>
    <row r="30" spans="1:5" ht="17.25" customHeight="1">
      <c r="A30" s="80" t="s">
        <v>40</v>
      </c>
      <c r="B30" s="315">
        <v>0</v>
      </c>
      <c r="C30" s="315"/>
      <c r="D30" s="311">
        <v>0</v>
      </c>
      <c r="E30" s="312"/>
    </row>
    <row r="31" spans="1:8" ht="17.25" customHeight="1">
      <c r="A31" s="80" t="s">
        <v>41</v>
      </c>
      <c r="B31" s="315">
        <v>0</v>
      </c>
      <c r="C31" s="315"/>
      <c r="D31" s="311">
        <v>0</v>
      </c>
      <c r="E31" s="312"/>
      <c r="H31" s="90"/>
    </row>
    <row r="32" spans="1:5" ht="17.25" customHeight="1">
      <c r="A32" s="80" t="s">
        <v>42</v>
      </c>
      <c r="B32" s="315">
        <v>0</v>
      </c>
      <c r="C32" s="315"/>
      <c r="D32" s="311">
        <v>0</v>
      </c>
      <c r="E32" s="312"/>
    </row>
    <row r="33" spans="1:5" ht="17.25" customHeight="1">
      <c r="A33" s="80" t="s">
        <v>43</v>
      </c>
      <c r="B33" s="315">
        <v>0.2</v>
      </c>
      <c r="C33" s="315">
        <v>0.2</v>
      </c>
      <c r="D33" s="311">
        <v>0.2</v>
      </c>
      <c r="E33" s="312">
        <v>0.2</v>
      </c>
    </row>
    <row r="34" spans="1:5" ht="17.25" customHeight="1">
      <c r="A34" s="80" t="s">
        <v>44</v>
      </c>
      <c r="B34" s="315">
        <v>9.7</v>
      </c>
      <c r="C34" s="315">
        <v>9.7</v>
      </c>
      <c r="D34" s="311">
        <v>9.4</v>
      </c>
      <c r="E34" s="312">
        <v>9.4</v>
      </c>
    </row>
    <row r="35" spans="1:5" ht="17.25" customHeight="1">
      <c r="A35" s="14" t="s">
        <v>1</v>
      </c>
      <c r="B35" s="315">
        <v>31.3</v>
      </c>
      <c r="C35" s="315"/>
      <c r="D35" s="313">
        <v>31.6</v>
      </c>
      <c r="E35" s="314"/>
    </row>
    <row r="36" spans="1:5" ht="15.75" customHeight="1">
      <c r="A36" s="81" t="s">
        <v>20</v>
      </c>
      <c r="B36" s="316">
        <f>SUM(B21:B35)</f>
        <v>100.10000000000001</v>
      </c>
      <c r="C36" s="317"/>
      <c r="D36" s="316">
        <f>SUM(D21:D35)</f>
        <v>100.10000000000002</v>
      </c>
      <c r="E36" s="317"/>
    </row>
    <row r="37" spans="1:5" ht="15.75" customHeight="1">
      <c r="A37" s="82" t="s">
        <v>21</v>
      </c>
      <c r="B37" s="309">
        <v>2830</v>
      </c>
      <c r="C37" s="310"/>
      <c r="D37" s="309">
        <v>3021</v>
      </c>
      <c r="E37" s="310"/>
    </row>
  </sheetData>
  <sheetProtection/>
  <mergeCells count="41">
    <mergeCell ref="B36:C36"/>
    <mergeCell ref="D36:E36"/>
    <mergeCell ref="B37:C37"/>
    <mergeCell ref="D37:E37"/>
    <mergeCell ref="B33:C33"/>
    <mergeCell ref="D33:E33"/>
    <mergeCell ref="B34:C34"/>
    <mergeCell ref="D34:E34"/>
    <mergeCell ref="B35:C35"/>
    <mergeCell ref="D35:E35"/>
    <mergeCell ref="B30:C30"/>
    <mergeCell ref="D30:E30"/>
    <mergeCell ref="B31:C31"/>
    <mergeCell ref="D31:E31"/>
    <mergeCell ref="B32:C32"/>
    <mergeCell ref="D32:E32"/>
    <mergeCell ref="B27:C27"/>
    <mergeCell ref="D27:E27"/>
    <mergeCell ref="B28:C28"/>
    <mergeCell ref="D28:E28"/>
    <mergeCell ref="B29:C29"/>
    <mergeCell ref="D29:E29"/>
    <mergeCell ref="B24:C24"/>
    <mergeCell ref="D24:E24"/>
    <mergeCell ref="B25:C25"/>
    <mergeCell ref="D25:E25"/>
    <mergeCell ref="B26:C26"/>
    <mergeCell ref="D26:E26"/>
    <mergeCell ref="B21:C21"/>
    <mergeCell ref="D21:E21"/>
    <mergeCell ref="B22:C22"/>
    <mergeCell ref="D22:E22"/>
    <mergeCell ref="B23:C23"/>
    <mergeCell ref="D23:E23"/>
    <mergeCell ref="A1:F1"/>
    <mergeCell ref="A3:E3"/>
    <mergeCell ref="B5:C5"/>
    <mergeCell ref="D5:E5"/>
    <mergeCell ref="A18:E18"/>
    <mergeCell ref="B20:C20"/>
    <mergeCell ref="D20:E20"/>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DT-STAT-188-La formation aux professions de la santé - 2012</dc:title>
  <dc:subject/>
  <dc:creator>DREES: Documents de travail,DREES : série Statistiques, n° - avril 2014</dc:creator>
  <cp:keywords>DT; formation; profession; santé; ambulance; infirmier; sage-femmes; kinésithérapeutes; aide soignant; podologue; ergothérapeute; psychomotricien; puériculture; cadre de santé</cp:keywords>
  <dc:description>Bénédicte Castéran Sacreste</dc:description>
  <cp:lastModifiedBy>NGO NJOCK, Elisabeth (DREES/CHEF DE SERVICE/DMSI)</cp:lastModifiedBy>
  <cp:lastPrinted>2014-01-14T14:16:48Z</cp:lastPrinted>
  <dcterms:created xsi:type="dcterms:W3CDTF">2007-01-15T13:54:20Z</dcterms:created>
  <dcterms:modified xsi:type="dcterms:W3CDTF">2021-03-05T14:38:33Z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