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65206" windowWidth="17400" windowHeight="10005" tabRatio="829" activeTab="0"/>
  </bookViews>
  <sheets>
    <sheet name="Sommaire" sheetId="1" r:id="rId1"/>
    <sheet name="A_base" sheetId="2" r:id="rId2"/>
    <sheet name="2-3-4_base" sheetId="3" r:id="rId3"/>
    <sheet name="5-6-7_base" sheetId="4" r:id="rId4"/>
    <sheet name="8-9_base" sheetId="5" r:id="rId5"/>
    <sheet name="A_amb" sheetId="6" r:id="rId6"/>
    <sheet name="2-3-4_amb" sheetId="7" r:id="rId7"/>
    <sheet name="5-6-7_amb" sheetId="8" r:id="rId8"/>
    <sheet name="8-9_amb" sheetId="9" r:id="rId9"/>
    <sheet name="A_inf" sheetId="10" r:id="rId10"/>
    <sheet name="2-3-4_inf" sheetId="11" r:id="rId11"/>
    <sheet name="5-6-7_inf" sheetId="12" r:id="rId12"/>
    <sheet name="8-9_inf" sheetId="13" r:id="rId13"/>
    <sheet name="A_sagF" sheetId="14" r:id="rId14"/>
    <sheet name="2-3-4_sagF" sheetId="15" r:id="rId15"/>
    <sheet name="5-6-7_sagF" sheetId="16" r:id="rId16"/>
    <sheet name="8-9_sagF" sheetId="17" r:id="rId17"/>
    <sheet name="A_massK" sheetId="18" r:id="rId18"/>
    <sheet name="2-3-4_massK" sheetId="19" r:id="rId19"/>
    <sheet name="5-6-7_massK" sheetId="20" r:id="rId20"/>
    <sheet name="8-9_massK" sheetId="21" r:id="rId21"/>
    <sheet name="A_tecLM" sheetId="22" r:id="rId22"/>
    <sheet name="2-3-4_tecLM" sheetId="23" r:id="rId23"/>
    <sheet name="5-6-7_tecLM" sheetId="24" r:id="rId24"/>
    <sheet name="8-9_tecLM" sheetId="25" r:id="rId25"/>
    <sheet name="A_aidS" sheetId="26" r:id="rId26"/>
    <sheet name="2-3-4_aidS" sheetId="27" r:id="rId27"/>
    <sheet name="5-6-7_aidS" sheetId="28" r:id="rId28"/>
    <sheet name="8-9_aidS" sheetId="29" r:id="rId29"/>
    <sheet name="A_pedP" sheetId="30" r:id="rId30"/>
    <sheet name="2-3-4_pedP" sheetId="31" r:id="rId31"/>
    <sheet name="5-6-7_pedP" sheetId="32" r:id="rId32"/>
    <sheet name="8-9_pedP" sheetId="33" r:id="rId33"/>
    <sheet name="A_manERM" sheetId="34" r:id="rId34"/>
    <sheet name="2-3-4_manERM" sheetId="35" r:id="rId35"/>
    <sheet name="5-6-7_manERM" sheetId="36" r:id="rId36"/>
    <sheet name="8-9_manERM" sheetId="37" r:id="rId37"/>
    <sheet name="A_ergo" sheetId="38" r:id="rId38"/>
    <sheet name="2-3-4_ergo" sheetId="39" r:id="rId39"/>
    <sheet name="5-6-7_ergo" sheetId="40" r:id="rId40"/>
    <sheet name="8-9_ergo" sheetId="41" r:id="rId41"/>
    <sheet name="A_psyMot" sheetId="42" r:id="rId42"/>
    <sheet name="2-3-4_psyMot" sheetId="43" r:id="rId43"/>
    <sheet name="5-6-7_psyMot" sheetId="44" r:id="rId44"/>
    <sheet name="8-9_psyMot" sheetId="45" r:id="rId45"/>
    <sheet name="A_auxPuer" sheetId="46" r:id="rId46"/>
    <sheet name="2-3-4_auxPuer" sheetId="47" r:id="rId47"/>
    <sheet name="5-6-7_auxPuer" sheetId="48" r:id="rId48"/>
    <sheet name="8-9_auxPuer" sheetId="49" r:id="rId49"/>
    <sheet name="A_prepPH" sheetId="50" r:id="rId50"/>
    <sheet name="2-3-4_prepPH" sheetId="51" r:id="rId51"/>
    <sheet name="5-6-7_prepPH" sheetId="52" r:id="rId52"/>
    <sheet name="8-9_prepPH" sheetId="53" r:id="rId53"/>
    <sheet name="A_Spe" sheetId="54" r:id="rId54"/>
    <sheet name="2-3-4_Spe" sheetId="55" r:id="rId55"/>
    <sheet name="7-8_Spe" sheetId="56" r:id="rId56"/>
    <sheet name="A_puer" sheetId="57" r:id="rId57"/>
    <sheet name="2-3-4_puer" sheetId="58" r:id="rId58"/>
    <sheet name="7-8_puer" sheetId="59" r:id="rId59"/>
    <sheet name="A_infAnes" sheetId="60" r:id="rId60"/>
    <sheet name="2-3-4_infAnes" sheetId="61" r:id="rId61"/>
    <sheet name="7-8_infAnes" sheetId="62" r:id="rId62"/>
    <sheet name="A_infBloc" sheetId="63" r:id="rId63"/>
    <sheet name="2-3-4_infBloc" sheetId="64" r:id="rId64"/>
    <sheet name="7-8_infbloc" sheetId="65" r:id="rId65"/>
    <sheet name="A_cadreS" sheetId="66" r:id="rId66"/>
    <sheet name="2-3-4_cadreS" sheetId="67" r:id="rId67"/>
    <sheet name="7-8_cadreS" sheetId="68" r:id="rId68"/>
    <sheet name="VAEdeas" sheetId="69" r:id="rId69"/>
    <sheet name="VAEdeap" sheetId="70" r:id="rId70"/>
    <sheet name="VAEdpph" sheetId="71" r:id="rId71"/>
    <sheet name="VAEdeergo" sheetId="72" r:id="rId72"/>
    <sheet name="nbCentres" sheetId="73" r:id="rId73"/>
    <sheet name="Inscrits1ere" sheetId="74" r:id="rId74"/>
    <sheet name="InscritsTot" sheetId="75" r:id="rId75"/>
    <sheet name="Diplomés" sheetId="76" r:id="rId76"/>
    <sheet name="propFemme" sheetId="77" r:id="rId77"/>
    <sheet name="nbCentres_an" sheetId="78" r:id="rId78"/>
    <sheet name="Inscrits_an_1" sheetId="79" r:id="rId79"/>
    <sheet name="Inscrits_an_2" sheetId="80" r:id="rId80"/>
    <sheet name="Dilplome_an_1" sheetId="81" r:id="rId81"/>
    <sheet name="Diplome_an_2" sheetId="82" r:id="rId82"/>
    <sheet name="propFemme_an" sheetId="83" r:id="rId83"/>
  </sheets>
  <externalReferences>
    <externalReference r:id="rId86"/>
    <externalReference r:id="rId87"/>
  </externalReferences>
  <definedNames>
    <definedName name="_xlnm.Print_Area" localSheetId="26">'2-3-4_aidS'!$A$1:$J$50</definedName>
    <definedName name="_xlnm.Print_Area" localSheetId="6">'2-3-4_amb'!$A$1:$J$51</definedName>
    <definedName name="_xlnm.Print_Area" localSheetId="46">'2-3-4_auxPuer'!$A$1:$J$50</definedName>
    <definedName name="_xlnm.Print_Area" localSheetId="2">'2-3-4_base'!$A$1:$J$50</definedName>
    <definedName name="_xlnm.Print_Area" localSheetId="66">'2-3-4_cadreS'!$A$1:$J$49</definedName>
    <definedName name="_xlnm.Print_Area" localSheetId="38">'2-3-4_ergo'!$A$1:$J$50</definedName>
    <definedName name="_xlnm.Print_Area" localSheetId="10">'2-3-4_inf'!$A$1:$J$50</definedName>
    <definedName name="_xlnm.Print_Area" localSheetId="60">'2-3-4_infAnes'!$A$1:$J$49</definedName>
    <definedName name="_xlnm.Print_Area" localSheetId="63">'2-3-4_infBloc'!$A$1:$J$49</definedName>
    <definedName name="_xlnm.Print_Area" localSheetId="34">'2-3-4_manERM'!$A$1:$J$50</definedName>
    <definedName name="_xlnm.Print_Area" localSheetId="18">'2-3-4_massK'!$A$1:$J$50</definedName>
    <definedName name="_xlnm.Print_Area" localSheetId="30">'2-3-4_pedP'!$A$1:$J$50</definedName>
    <definedName name="_xlnm.Print_Area" localSheetId="50">'2-3-4_prepPH'!$A$1:$J$50</definedName>
    <definedName name="_xlnm.Print_Area" localSheetId="42">'2-3-4_psyMot'!$A$1:$J$50</definedName>
    <definedName name="_xlnm.Print_Area" localSheetId="57">'2-3-4_puer'!$A$1:$J$49</definedName>
    <definedName name="_xlnm.Print_Area" localSheetId="14">'2-3-4_sagF'!$A$1:$J$50</definedName>
    <definedName name="_xlnm.Print_Area" localSheetId="54">'2-3-4_Spe'!$A$1:$J$49</definedName>
    <definedName name="_xlnm.Print_Area" localSheetId="22">'2-3-4_tecLM'!$A$1:$J$50</definedName>
    <definedName name="_xlnm.Print_Area" localSheetId="27">'5-6-7_aidS'!$A$1:$H$62</definedName>
    <definedName name="_xlnm.Print_Area" localSheetId="7">'5-6-7_amb'!$A$1:$H$62</definedName>
    <definedName name="_xlnm.Print_Area" localSheetId="47">'5-6-7_auxPuer'!$A$1:$H$62</definedName>
    <definedName name="_xlnm.Print_Area" localSheetId="3">'5-6-7_base'!$A$1:$H$62</definedName>
    <definedName name="_xlnm.Print_Area" localSheetId="39">'5-6-7_ergo'!$A$1:$H$62</definedName>
    <definedName name="_xlnm.Print_Area" localSheetId="11">'5-6-7_inf'!$A$1:$H$62</definedName>
    <definedName name="_xlnm.Print_Area" localSheetId="35">'5-6-7_manERM'!$A$1:$H$62</definedName>
    <definedName name="_xlnm.Print_Area" localSheetId="19">'5-6-7_massK'!$A$1:$H$62</definedName>
    <definedName name="_xlnm.Print_Area" localSheetId="31">'5-6-7_pedP'!$A$1:$H$62</definedName>
    <definedName name="_xlnm.Print_Area" localSheetId="51">'5-6-7_prepPH'!$A$1:$H$62</definedName>
    <definedName name="_xlnm.Print_Area" localSheetId="43">'5-6-7_psyMot'!$A$1:$H$62</definedName>
    <definedName name="_xlnm.Print_Area" localSheetId="15">'5-6-7_sagF'!$A$1:$H$62</definedName>
    <definedName name="_xlnm.Print_Area" localSheetId="23">'5-6-7_tecLM'!$A$1:$H$62</definedName>
    <definedName name="_xlnm.Print_Area" localSheetId="67">'7-8_cadreS'!$A$1:$I$32</definedName>
    <definedName name="_xlnm.Print_Area" localSheetId="61">'7-8_infAnes'!$A$1:$I$32</definedName>
    <definedName name="_xlnm.Print_Area" localSheetId="64">'7-8_infbloc'!$A$1:$I$32</definedName>
    <definedName name="_xlnm.Print_Area" localSheetId="58">'7-8_puer'!$A$1:$I$32</definedName>
    <definedName name="_xlnm.Print_Area" localSheetId="55">'7-8_Spe'!$A$1:$I$32</definedName>
    <definedName name="_xlnm.Print_Area" localSheetId="28">'8-9_aidS'!$A$1:$G$39</definedName>
    <definedName name="_xlnm.Print_Area" localSheetId="8">'8-9_amb'!$A$1:$G$39</definedName>
    <definedName name="_xlnm.Print_Area" localSheetId="48">'8-9_auxPuer'!$A$1:$G$39</definedName>
    <definedName name="_xlnm.Print_Area" localSheetId="4">'8-9_base'!$A$1:$G$39</definedName>
    <definedName name="_xlnm.Print_Area" localSheetId="40">'8-9_ergo'!$A$1:$G$39</definedName>
    <definedName name="_xlnm.Print_Area" localSheetId="12">'8-9_inf'!$A$1:$G$39</definedName>
    <definedName name="_xlnm.Print_Area" localSheetId="36">'8-9_manERM'!$A$1:$G$39</definedName>
    <definedName name="_xlnm.Print_Area" localSheetId="20">'8-9_massK'!$A$1:$G$39</definedName>
    <definedName name="_xlnm.Print_Area" localSheetId="32">'8-9_pedP'!$A$1:$G$39</definedName>
    <definedName name="_xlnm.Print_Area" localSheetId="52">'8-9_prepPH'!$A$1:$G$39</definedName>
    <definedName name="_xlnm.Print_Area" localSheetId="44">'8-9_psyMot'!$A$1:$G$39</definedName>
    <definedName name="_xlnm.Print_Area" localSheetId="16">'8-9_sagF'!$A$1:$G$39</definedName>
    <definedName name="_xlnm.Print_Area" localSheetId="24">'8-9_tecLM'!$A$1:$G$39</definedName>
    <definedName name="_xlnm.Print_Area" localSheetId="25">'A_aidS'!$A$1:$I$45</definedName>
    <definedName name="_xlnm.Print_Area" localSheetId="5">'A_amb'!$A$1:$I$42</definedName>
    <definedName name="_xlnm.Print_Area" localSheetId="45">'A_auxPuer'!$A$1:$I$43</definedName>
    <definedName name="_xlnm.Print_Area" localSheetId="1">'A_base'!$A$1:$I$56</definedName>
    <definedName name="_xlnm.Print_Area" localSheetId="65">'A_cadreS'!$A$1:$I$42</definedName>
    <definedName name="_xlnm.Print_Area" localSheetId="37">'A_ergo'!$A$1:$I$48</definedName>
    <definedName name="_xlnm.Print_Area" localSheetId="9">'A_inf'!$A$1:$I$50</definedName>
    <definedName name="_xlnm.Print_Area" localSheetId="59">'A_infAnes'!$A$1:$I$45</definedName>
    <definedName name="_xlnm.Print_Area" localSheetId="62">'A_infBloc'!$A$1:$I$45</definedName>
    <definedName name="_xlnm.Print_Area" localSheetId="33">'A_manERM'!$A$1:$I$49</definedName>
    <definedName name="_xlnm.Print_Area" localSheetId="17">'A_massK'!$A$1:$I$48</definedName>
    <definedName name="_xlnm.Print_Area" localSheetId="29">'A_pedP'!$A$1:$I$48</definedName>
    <definedName name="_xlnm.Print_Area" localSheetId="49">'A_prepPH'!$A$1:$I$42</definedName>
    <definedName name="_xlnm.Print_Area" localSheetId="41">'A_psyMot'!$A$1:$I$48</definedName>
    <definedName name="_xlnm.Print_Area" localSheetId="56">'A_puer'!$A$1:$I$42</definedName>
    <definedName name="_xlnm.Print_Area" localSheetId="13">'A_sagF'!$A$1:$I$52</definedName>
    <definedName name="_xlnm.Print_Area" localSheetId="53">'A_Spe'!$A$1:$I$48</definedName>
    <definedName name="_xlnm.Print_Area" localSheetId="21">'A_tecLM'!$A$1:$I$48</definedName>
    <definedName name="_xlnm.Print_Area" localSheetId="80">'Dilplome_an_1'!$A$1:$Y$32</definedName>
    <definedName name="_xlnm.Print_Area" localSheetId="81">'Diplome_an_2'!$A$1:$AA$39</definedName>
    <definedName name="_xlnm.Print_Area" localSheetId="75">'Diplomés'!$A$1:$S$31</definedName>
    <definedName name="_xlnm.Print_Area" localSheetId="78">'Inscrits_an_1'!$A$1:$P$36</definedName>
    <definedName name="_xlnm.Print_Area" localSheetId="79">'Inscrits_an_2'!$A$1:$Q$35</definedName>
    <definedName name="_xlnm.Print_Area" localSheetId="73">'Inscrits1ere'!$A$1:$R$31</definedName>
    <definedName name="_xlnm.Print_Area" localSheetId="72">'nbCentres'!$A$1:$R$30</definedName>
    <definedName name="_xlnm.Print_Area" localSheetId="76">'propFemme'!$A$1:$S$31</definedName>
    <definedName name="_xlnm.Print_Area" localSheetId="82">'propFemme_an'!$A$1:$U$31</definedName>
  </definedNames>
  <calcPr fullCalcOnLoad="1"/>
</workbook>
</file>

<file path=xl/sharedStrings.xml><?xml version="1.0" encoding="utf-8"?>
<sst xmlns="http://schemas.openxmlformats.org/spreadsheetml/2006/main" count="4530" uniqueCount="341">
  <si>
    <t>Total</t>
  </si>
  <si>
    <t>Non réponse</t>
  </si>
  <si>
    <t>Personne n’ayant jamais travaillé</t>
  </si>
  <si>
    <t>Emploi dans un autre secteur</t>
  </si>
  <si>
    <t>Chômage</t>
  </si>
  <si>
    <t>Inactivité liée à la maladie ou à la maternité</t>
  </si>
  <si>
    <t>Ambulancier</t>
  </si>
  <si>
    <t>du père</t>
  </si>
  <si>
    <t>de la mère</t>
  </si>
  <si>
    <t xml:space="preserve">Age </t>
  </si>
  <si>
    <t>Apprenti</t>
  </si>
  <si>
    <t>Salarié ou congés individuel de formation</t>
  </si>
  <si>
    <t>Agent de la fonction publique ou congés de formation professionnelle</t>
  </si>
  <si>
    <t>Demandeur d'emploi</t>
  </si>
  <si>
    <t xml:space="preserve">Total </t>
  </si>
  <si>
    <t>Effectifs répondants</t>
  </si>
  <si>
    <t>Moins de 20 ans</t>
  </si>
  <si>
    <t>20 - 22 ans</t>
  </si>
  <si>
    <t>23 - 25 ans</t>
  </si>
  <si>
    <t>26 - 30 ans</t>
  </si>
  <si>
    <t>31 - 35 ans</t>
  </si>
  <si>
    <t>36 - 40 ans</t>
  </si>
  <si>
    <t>41 - 45 ans</t>
  </si>
  <si>
    <t>46 - 50 ans</t>
  </si>
  <si>
    <t>Plus de 50 ans</t>
  </si>
  <si>
    <t>Contrat d'apprentissage</t>
  </si>
  <si>
    <t>Aucun diplôme sanitaire ou social</t>
  </si>
  <si>
    <t>Diplôme du secteur social ou médico-social</t>
  </si>
  <si>
    <t>Infirmier</t>
  </si>
  <si>
    <t>Sage-femme</t>
  </si>
  <si>
    <t>Masseur-kinésithérapeute</t>
  </si>
  <si>
    <t>Aide-soignant</t>
  </si>
  <si>
    <t>Pédicure-podologue</t>
  </si>
  <si>
    <t>Manipulateur d'électroradiologie médicale</t>
  </si>
  <si>
    <t>Ergothérapeute</t>
  </si>
  <si>
    <t>Psychomotricien</t>
  </si>
  <si>
    <t>Auxiliaire de puériculture</t>
  </si>
  <si>
    <t>Autre diplôme sanitaire</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</si>
  <si>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</si>
  <si>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</si>
  <si>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</si>
  <si>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</si>
  <si>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</si>
  <si>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</si>
  <si>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</si>
  <si>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</si>
  <si>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</si>
  <si>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</si>
  <si>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</si>
  <si>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</si>
  <si>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</si>
  <si>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t>Session</t>
  </si>
  <si>
    <t>TABLEAU 2 - STATUT DES INSCRITS EN FORMATION (en %)</t>
  </si>
  <si>
    <t>TABLEAU 3 - AGE DES INSCRITS EN FORMATION (en %)</t>
  </si>
  <si>
    <t>TABLEAU 9 - DIPLÔME PROFESSIONNEL DU SECTEUR SANITAIRE OU SOCIAL DÉJÀ OBTENU (en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</si>
  <si>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</si>
  <si>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</si>
  <si>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</si>
  <si>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</si>
  <si>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</si>
  <si>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t>Tous les étudiants</t>
  </si>
  <si>
    <t xml:space="preserve">Tous les étudiants </t>
  </si>
  <si>
    <t>Nombre de candidats ayant passé les épreuves de sélection ou déposé un dossier*</t>
  </si>
  <si>
    <t>*certains établissements ont des épreuves communes, doublons possibles</t>
  </si>
  <si>
    <t>Congé Individuel de Formation ou Congé de Formation Professionnelle</t>
  </si>
  <si>
    <t>Formation préparatoire à l'entrée dans la formation actuelle</t>
  </si>
  <si>
    <t>Suivi de la même formation dans un autre établissement</t>
  </si>
  <si>
    <t>Autre formation sanitaire que celle suivie actuellement</t>
  </si>
  <si>
    <t>Autres cas d'inactivité (pour élever un enfant,….)</t>
  </si>
  <si>
    <t>TABLEAU 4 - MODE DE PRISES EN CHARGE FINANCIERE (JUSQU'A 2 PRISES EN CHARGES RENSEIGNEES PAR  ETUDIANT)</t>
  </si>
  <si>
    <t>TABLEAU 7 - SITUATION PRINCIPALE AVANT LA PREMIERE ENTREE DANS L'ETABLISSEMENT (en %)</t>
  </si>
  <si>
    <t>Emploi dans le secteur hospitalier</t>
  </si>
  <si>
    <t>Etudiant / Eleve</t>
  </si>
  <si>
    <t>TABLEAU 5 - NIVEAU D'ETUDES OU DIPLÔME LE PLUS ELEVE LORS DE L'ACCES A LA FORMATION (en %)</t>
  </si>
  <si>
    <t>Cycle d’études primaires ou niveau 6e, 5e, 4e</t>
  </si>
  <si>
    <t>BEP carrières sanitaires et sociales (niveau ou diplôme)</t>
  </si>
  <si>
    <t xml:space="preserve">BEPA services aux personnes </t>
  </si>
  <si>
    <t xml:space="preserve">Baccalauréat </t>
  </si>
  <si>
    <t>Équivalence Baccalauréat</t>
  </si>
  <si>
    <t>BTS</t>
  </si>
  <si>
    <t>L2 (DEUG DEUST)</t>
  </si>
  <si>
    <t>L3 (Licence)</t>
  </si>
  <si>
    <t>M1 (Maîtrise)</t>
  </si>
  <si>
    <t>M2 (DESS, DEA)</t>
  </si>
  <si>
    <t>Doctorat</t>
  </si>
  <si>
    <t>TABLEAU 6 - SERIE DE BACCALAUREAT DES BACHELIERS EN FORMATION (en %)</t>
  </si>
  <si>
    <t>Série L (A)</t>
  </si>
  <si>
    <t>Série ES (B)</t>
  </si>
  <si>
    <t>Série S (C, D, D’, E)</t>
  </si>
  <si>
    <t>Série STL (F5, F6, F7, F7’)</t>
  </si>
  <si>
    <t>Séries STAV (STPA, STAE)</t>
  </si>
  <si>
    <t>Série Hôtellerie</t>
  </si>
  <si>
    <t>Baccalauréat professionnel</t>
  </si>
  <si>
    <t>Études secondaires (niveau inf. ou égal au bac)</t>
  </si>
  <si>
    <t>Première année d'études de santé en Faculté de médecine</t>
  </si>
  <si>
    <t>Etudes supérieures (hors classe de préparation à la formation actuelle)</t>
  </si>
  <si>
    <t>Emploi dans le secteur sanitaire, social ou médico-social</t>
  </si>
  <si>
    <t>Participation à un dispositif de formation professionnelle destiné aux personnes à la recherche d'un emploi ou d'une qualification</t>
  </si>
  <si>
    <t>* Les formations de spécialité regroupent quatre formations : puéricultrices, infirmiers anesthésistes, infirmiers de bloc opératoire et cadres de santé</t>
  </si>
  <si>
    <t>Agent de la fonction publique ou congé de formation professionnelle</t>
  </si>
  <si>
    <t>Salarié du privé ou congé individuel de formation</t>
  </si>
  <si>
    <t>Etudiant : bourse du Conseil Régional</t>
  </si>
  <si>
    <t>Etudiant : bourse d'un Conseil Général ou d'un autre organisme</t>
  </si>
  <si>
    <t>Allocation d'études (infirmiers ou kiné ou manip ERM)</t>
  </si>
  <si>
    <t>Salarié du privé : contrat de professionnalisation</t>
  </si>
  <si>
    <t xml:space="preserve">Autre prise en charge </t>
  </si>
  <si>
    <t>Demande de prise en charge en cours</t>
  </si>
  <si>
    <t>Demandeur d'emploi (qui bénéficie à ce titre d'une indemnité)</t>
  </si>
  <si>
    <t>Série ST2S (SMS, F8)</t>
  </si>
  <si>
    <t>Agriculteur</t>
  </si>
  <si>
    <t>Artisan, commerçant et chef d’entreprise</t>
  </si>
  <si>
    <t>Cadre et profession intellectuelle du supérieur</t>
  </si>
  <si>
    <t>Profession intermédiaire</t>
  </si>
  <si>
    <t>Employé</t>
  </si>
  <si>
    <t>Ouvrier</t>
  </si>
  <si>
    <t>Préparateur en pharmacie hospitalière</t>
  </si>
  <si>
    <t>Dont allègement ou réduction de scolarité (suite à VAE partielle ou hors VAE)</t>
  </si>
  <si>
    <t xml:space="preserve"> </t>
  </si>
  <si>
    <t>Salarié du privé ou agent de la Fonction Publique : contrat aidé</t>
  </si>
  <si>
    <t>Salarié du privé ou agent de la Fonction Publique Hospitalière : promotion professionnelle</t>
  </si>
  <si>
    <t>BEPC (niveau ou diplôme)</t>
  </si>
  <si>
    <t xml:space="preserve">Niveau fin Terminale </t>
  </si>
  <si>
    <t>DUT ou niveau de bac+2 à caractère professionnel</t>
  </si>
  <si>
    <t>Série STMG (STG, STT, G, H)</t>
  </si>
  <si>
    <t>Série TMD (F11, F11')</t>
  </si>
  <si>
    <t>Baccalauréat étranger</t>
  </si>
  <si>
    <t>Séries STI2D et STD2A (F1A&amp;E, F2, F3, F4, F9, F10A&amp;B, F12)</t>
  </si>
  <si>
    <t>Technicien de laboratoire médical</t>
  </si>
  <si>
    <t>Salarié du privé ou agent de la Fonction Publique : formation continue</t>
  </si>
  <si>
    <t xml:space="preserve">2014 FORMATION DE BASE </t>
  </si>
  <si>
    <t>2014 FORMATION DE BASE</t>
  </si>
  <si>
    <t>2014 AMBULANCIERS</t>
  </si>
  <si>
    <t>2014 INFIRMIERS</t>
  </si>
  <si>
    <t>2014 SAGES FEMMES</t>
  </si>
  <si>
    <t>2014 MASSEURS KINESITHERAPEUTES</t>
  </si>
  <si>
    <t>2014 AIDES SOIGNANTS</t>
  </si>
  <si>
    <t>2014 PEDICURES PODOLOGUES</t>
  </si>
  <si>
    <t>2014 MANIPULATEURS ERM</t>
  </si>
  <si>
    <t>2014 ERGOTHERAPEUTES</t>
  </si>
  <si>
    <t>2014 PSYCHOMOTRICIENS</t>
  </si>
  <si>
    <t xml:space="preserve">2014 PSYCHOMOTRICIENS </t>
  </si>
  <si>
    <t>2014 AUXILIAIRES DE PUERICULTURE</t>
  </si>
  <si>
    <t>2014 PREPARATEURS EN PHARMACIE HOSPITALIERE</t>
  </si>
  <si>
    <t xml:space="preserve">2014 FORMATION DE SPECIALITE* </t>
  </si>
  <si>
    <t>2014 FORMATION DE SPECIALITE</t>
  </si>
  <si>
    <t>2014 PUERICULTRICES</t>
  </si>
  <si>
    <t>2014 INFIRMIERS ANESTHESISTES</t>
  </si>
  <si>
    <t>2014 INFIRMIERS DE BLOC OPERATOIRE</t>
  </si>
  <si>
    <t>2014 CADRES DE SANTE</t>
  </si>
  <si>
    <t>Aucune aide financière</t>
  </si>
  <si>
    <r>
      <t>*473 étudiants sont inscrits en 4</t>
    </r>
    <r>
      <rPr>
        <i/>
        <vertAlign val="superscript"/>
        <sz val="8"/>
        <rFont val="Arial"/>
        <family val="2"/>
      </rPr>
      <t>ème</t>
    </r>
    <r>
      <rPr>
        <i/>
        <sz val="8"/>
        <rFont val="Arial"/>
        <family val="2"/>
      </rPr>
      <t xml:space="preserve"> année dans la table</t>
    </r>
  </si>
  <si>
    <r>
      <t>*47 étudiants sont inscrits en 2</t>
    </r>
    <r>
      <rPr>
        <i/>
        <vertAlign val="superscript"/>
        <sz val="8"/>
        <rFont val="Arial"/>
        <family val="2"/>
      </rPr>
      <t>ème</t>
    </r>
    <r>
      <rPr>
        <i/>
        <sz val="8"/>
        <rFont val="Arial"/>
        <family val="2"/>
      </rPr>
      <t xml:space="preserve"> année dans la table</t>
    </r>
  </si>
  <si>
    <t>Dont allègement de scolarité</t>
  </si>
  <si>
    <t>VAE partielle</t>
  </si>
  <si>
    <t>Hors VAE partielle</t>
  </si>
  <si>
    <t>.</t>
  </si>
  <si>
    <t>Region</t>
  </si>
  <si>
    <t>Ergothérapeutes</t>
  </si>
  <si>
    <t>Validation totale</t>
  </si>
  <si>
    <t>Validation partielle</t>
  </si>
  <si>
    <t>Aucune validation</t>
  </si>
  <si>
    <t>Alsace</t>
  </si>
  <si>
    <t>Aquitaine</t>
  </si>
  <si>
    <t>Auvergne</t>
  </si>
  <si>
    <t>Basse-Normandie</t>
  </si>
  <si>
    <t>Bourgogne</t>
  </si>
  <si>
    <t>Bretagne</t>
  </si>
  <si>
    <t>Centre</t>
  </si>
  <si>
    <t>Champagne-Ardenne</t>
  </si>
  <si>
    <t>Corse</t>
  </si>
  <si>
    <t>Franche-Comté</t>
  </si>
  <si>
    <t>Guadeloupe</t>
  </si>
  <si>
    <t>Guyane</t>
  </si>
  <si>
    <t>Haute-Normandie</t>
  </si>
  <si>
    <t>Ile-de-France</t>
  </si>
  <si>
    <t>Languedoc-Roussillon</t>
  </si>
  <si>
    <t>Limousin</t>
  </si>
  <si>
    <t>Lorraine</t>
  </si>
  <si>
    <t>Martinique</t>
  </si>
  <si>
    <t>Mayotte</t>
  </si>
  <si>
    <t>Midi-Pyrénées</t>
  </si>
  <si>
    <t>Nord-Pas-de-Calais</t>
  </si>
  <si>
    <t>Pays-de-la-Loire</t>
  </si>
  <si>
    <t>Picardie</t>
  </si>
  <si>
    <t>Poitou-Charentes</t>
  </si>
  <si>
    <t>PACA</t>
  </si>
  <si>
    <t>Réunion</t>
  </si>
  <si>
    <t>Rhône-Alpes</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</si>
  <si>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</si>
  <si>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</si>
  <si>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</si>
  <si>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VAE formation Auxiliaires de puériculture</t>
  </si>
  <si>
    <t>VAE formation Préparateurs en pharmacie hospitalière</t>
  </si>
  <si>
    <t>Selon l'arrêté du 26 octobre 2006 relatifs aux modalités d'organisation de la VAE pour l'obtention du diplôme d'Etat de préparateur en pharmacie hospitalière</t>
  </si>
  <si>
    <t>VAE formation Ergothérapeutes</t>
  </si>
  <si>
    <t xml:space="preserve">Selon l'arrêté du 26 décembre 2012 modifiant l'arrêté du 18 août 2010 relatif aux modalités d'organisation de la VAE pour l'obtention du diplôme d'Etat d'ergothérapeute 
</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</si>
  <si>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</si>
  <si>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</si>
  <si>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</si>
  <si>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</si>
  <si>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</si>
  <si>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</si>
  <si>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</si>
  <si>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</si>
  <si>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</si>
  <si>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</si>
  <si>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</si>
  <si>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</si>
  <si>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</si>
  <si>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</si>
  <si>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Techn. en analyse bioméd.</t>
  </si>
  <si>
    <t>ALSACE</t>
  </si>
  <si>
    <t>AQUITAINE</t>
  </si>
  <si>
    <t>AUVERGNE</t>
  </si>
  <si>
    <t>BASSE-NORMANDIE</t>
  </si>
  <si>
    <t>BOURGOGNE</t>
  </si>
  <si>
    <t>BRETAGNE</t>
  </si>
  <si>
    <t>CENTRE</t>
  </si>
  <si>
    <t>CHAMPAGNE-ARDENNE</t>
  </si>
  <si>
    <t>CORSE</t>
  </si>
  <si>
    <t>FRANCHE-COMTE</t>
  </si>
  <si>
    <t>HAUTE-NORMANDIE</t>
  </si>
  <si>
    <t>ILE-DE-FRANCE</t>
  </si>
  <si>
    <t>LANGUEDOC-ROUSSILLON</t>
  </si>
  <si>
    <t>LIMOUSIN</t>
  </si>
  <si>
    <t>LORRAINE</t>
  </si>
  <si>
    <t>MIDI-PYRENEES</t>
  </si>
  <si>
    <t>NORD-PAS-DE-CALAIS</t>
  </si>
  <si>
    <t>PAYS DE LA LOIRE</t>
  </si>
  <si>
    <t>PICARDIE</t>
  </si>
  <si>
    <t>POITOU-CHARENTES</t>
  </si>
  <si>
    <t>PROVENCE-ALPES-COTE-D'AZUR</t>
  </si>
  <si>
    <t>RHONE-ALPES</t>
  </si>
  <si>
    <t>FRANCE METROPOLITAINE</t>
  </si>
  <si>
    <t>ANTILLES-GUYANE</t>
  </si>
  <si>
    <t>FRANCE ENTIERE</t>
  </si>
  <si>
    <t>Nombre de centres de formation en 2014</t>
  </si>
  <si>
    <t>Nombre total d'inscrits en 2014</t>
  </si>
  <si>
    <t xml:space="preserve">* diplômés suite au parcours de formation ou VAE partielle partielle et parcours de formation </t>
  </si>
  <si>
    <t>Nombre de centres de formation par année</t>
  </si>
  <si>
    <t>2001*</t>
  </si>
  <si>
    <t>NIVEAU  V</t>
  </si>
  <si>
    <t>...</t>
  </si>
  <si>
    <t xml:space="preserve">Auxiliaires de puériculture </t>
  </si>
  <si>
    <t>NIVEAU IV</t>
  </si>
  <si>
    <t>Préparateurs en pharm. Hosp.</t>
  </si>
  <si>
    <t>nr</t>
  </si>
  <si>
    <t>NIVEAU III</t>
  </si>
  <si>
    <t>Techniciens en analyses biomédic.</t>
  </si>
  <si>
    <t>Manipulateurs d'E.R.M.</t>
  </si>
  <si>
    <t>Pédicures-podologues</t>
  </si>
  <si>
    <t>Infirmiers diplômés d'Etat</t>
  </si>
  <si>
    <t>Infirmiers de secteur psy.</t>
  </si>
  <si>
    <t>Masseurs-kinésithérapeutes</t>
  </si>
  <si>
    <t>NIVEAU II</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</si>
  <si>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</si>
  <si>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</si>
  <si>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</si>
  <si>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</si>
  <si>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</si>
  <si>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</si>
  <si>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</si>
  <si>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</si>
  <si>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</si>
  <si>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Total ECOLES DE LA SANTE DONT AIDES-SOIGNANTS</t>
  </si>
  <si>
    <t>Source : DREES - Champ : France entière ( = France métropolitaine + D.O.M.)</t>
  </si>
  <si>
    <t xml:space="preserve">2 d'infirmiers anesthésistes, 2 de manipulateurs, 2 de pédicures-podologues, et 1 d'infirmiers de bloc opératoire, 1 de psychomotriciens,  1 d'ergothérapeutes, 1 de masseurs-kiné, </t>
  </si>
  <si>
    <t>1 de sages-femmes et 1 de techniciens en analyse biomédicale)</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</si>
  <si>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</si>
  <si>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</si>
  <si>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</si>
  <si>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</si>
  <si>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t>2009**</t>
  </si>
  <si>
    <t>2010**</t>
  </si>
  <si>
    <t>…</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</si>
  <si>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</si>
  <si>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</si>
  <si>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</si>
  <si>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</si>
  <si>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Nombre total de diplômés* par année (2/2)</t>
  </si>
  <si>
    <t>11 710**</t>
  </si>
  <si>
    <t>** Ce chiffre est  très certainement sous-estimé, les diplômes délivrés par équivalence par les DDASS n'ayant pas été redressés.</t>
  </si>
  <si>
    <t>Proportion de femmes parmi les diplômés (en %)</t>
  </si>
  <si>
    <t>Techniciens en analyses bioméd.</t>
  </si>
  <si>
    <t>Infirmiers diplômés d'État</t>
  </si>
  <si>
    <t>Infirmiers de secteur psychiatrique</t>
  </si>
  <si>
    <t>Cadres infirmiers diplômés d'État</t>
  </si>
  <si>
    <t>Total ECOLES DE LA SANTE</t>
  </si>
  <si>
    <t>Source : DREES - Champ : France entière</t>
  </si>
  <si>
    <t>Nombre total de diplômés* en 2014</t>
  </si>
  <si>
    <t>2014 TECHNICIENS DE LABORATOIRE MEDICAL</t>
  </si>
  <si>
    <t xml:space="preserve">2014 TECHNICIENS DE LABORATOIRE MEDICAL </t>
  </si>
  <si>
    <t>VAE formation Aides Soignants</t>
  </si>
  <si>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puéricultrice et préparateurs en pharmacie hospitalière</t>
  </si>
  <si>
    <t>Proportion de femmes diplômées en 2014 (en %)</t>
  </si>
  <si>
    <t>Nombre de diplômés DEAS (équivalence)</t>
  </si>
  <si>
    <t>Source : rapport annuel VAE 2014 - UNACESS (Unité Nationale d'Appui aux Certifications Sanitaires et Sociales)</t>
  </si>
  <si>
    <t>REUNION-MAYOTTE</t>
  </si>
  <si>
    <t xml:space="preserve">*chiffres de 2001 collectés lors de l'enquête 2002 ou estimés à partir des données 2000 pour 92 écoles (48 d'aides-soignants, 14 ifsi, 10 écoles d'auxiliaires, 5  de cadres, 3 de puéricultrices, </t>
  </si>
  <si>
    <t>** à partir de 2011, tous les cadres de santé sont regroupés dans l'item cadre de santé, la seule formation cadre de santé sage femmes est devenue un master et est gérée par l'enseignement supérieur</t>
  </si>
  <si>
    <t xml:space="preserve">* chiffres de 2001 collectés lors de l'enquête 2002 ou estimés à partir des  données 2000 pour 92 écoles (48 d'aides-soignants, 14 ifsi, 10 écoles d'auxiliaires, 5 de cadres, 3 de puéricultrices, </t>
  </si>
  <si>
    <t xml:space="preserve">Champ : diplômés suite au parcours de formation ou VAE partielle partielle et parcours de formation </t>
  </si>
  <si>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</si>
  <si>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r>
      <t>2007</t>
    </r>
    <r>
      <rPr>
        <b/>
        <i/>
        <vertAlign val="superscript"/>
        <sz val="8"/>
        <rFont val="Arial"/>
        <family val="2"/>
      </rPr>
      <t>**</t>
    </r>
  </si>
  <si>
    <r>
      <t>2008</t>
    </r>
    <r>
      <rPr>
        <b/>
        <i/>
        <vertAlign val="superscript"/>
        <sz val="8"/>
        <rFont val="Arial"/>
        <family val="2"/>
      </rPr>
      <t>**</t>
    </r>
  </si>
  <si>
    <r>
      <t>2011</t>
    </r>
    <r>
      <rPr>
        <b/>
        <vertAlign val="superscript"/>
        <sz val="8"/>
        <rFont val="Arial"/>
        <family val="2"/>
      </rPr>
      <t>**</t>
    </r>
  </si>
  <si>
    <r>
      <t>1</t>
    </r>
    <r>
      <rPr>
        <vertAlign val="superscript"/>
        <sz val="8"/>
        <rFont val="Arial"/>
        <family val="2"/>
      </rPr>
      <t>ère</t>
    </r>
  </si>
  <si>
    <r>
      <t>2</t>
    </r>
    <r>
      <rPr>
        <vertAlign val="superscript"/>
        <sz val="8"/>
        <rFont val="Arial"/>
        <family val="2"/>
      </rPr>
      <t>ème</t>
    </r>
  </si>
  <si>
    <r>
      <t>3</t>
    </r>
    <r>
      <rPr>
        <vertAlign val="superscript"/>
        <sz val="8"/>
        <rFont val="Arial"/>
        <family val="2"/>
      </rPr>
      <t>ème</t>
    </r>
  </si>
  <si>
    <r>
      <t>4</t>
    </r>
    <r>
      <rPr>
        <vertAlign val="superscript"/>
        <sz val="8"/>
        <rFont val="Arial"/>
        <family val="2"/>
      </rPr>
      <t>ème</t>
    </r>
  </si>
  <si>
    <r>
      <t>Nouveaux inscrits de 1</t>
    </r>
    <r>
      <rPr>
        <b/>
        <vertAlign val="superscript"/>
        <sz val="8"/>
        <rFont val="Arial"/>
        <family val="2"/>
      </rPr>
      <t>ère</t>
    </r>
    <r>
      <rPr>
        <b/>
        <sz val="8"/>
        <rFont val="Arial"/>
        <family val="2"/>
      </rPr>
      <t xml:space="preserve"> année</t>
    </r>
  </si>
  <si>
    <r>
      <t>1</t>
    </r>
    <r>
      <rPr>
        <b/>
        <vertAlign val="superscript"/>
        <sz val="8"/>
        <rFont val="Arial"/>
        <family val="2"/>
      </rPr>
      <t>ère</t>
    </r>
    <r>
      <rPr>
        <b/>
        <sz val="8"/>
        <rFont val="Arial"/>
        <family val="2"/>
      </rPr>
      <t xml:space="preserve"> année</t>
    </r>
  </si>
  <si>
    <r>
      <t>2</t>
    </r>
    <r>
      <rPr>
        <b/>
        <vertAlign val="superscript"/>
        <sz val="8"/>
        <rFont val="Arial"/>
        <family val="2"/>
      </rPr>
      <t>ème</t>
    </r>
    <r>
      <rPr>
        <b/>
        <sz val="8"/>
        <rFont val="Arial"/>
        <family val="2"/>
      </rPr>
      <t xml:space="preserve"> année</t>
    </r>
  </si>
  <si>
    <r>
      <t>Autres BEP, CAP, ou fin 2</t>
    </r>
    <r>
      <rPr>
        <vertAlign val="superscript"/>
        <sz val="8"/>
        <rFont val="Arial"/>
        <family val="2"/>
      </rPr>
      <t>nde</t>
    </r>
    <r>
      <rPr>
        <sz val="8"/>
        <rFont val="Arial"/>
        <family val="2"/>
      </rPr>
      <t>, 1</t>
    </r>
    <r>
      <rPr>
        <vertAlign val="superscript"/>
        <sz val="8"/>
        <rFont val="Arial"/>
        <family val="2"/>
      </rPr>
      <t>ère</t>
    </r>
  </si>
  <si>
    <r>
      <t>3</t>
    </r>
    <r>
      <rPr>
        <b/>
        <vertAlign val="superscript"/>
        <sz val="8"/>
        <rFont val="Arial"/>
        <family val="2"/>
      </rPr>
      <t>ème</t>
    </r>
    <r>
      <rPr>
        <b/>
        <sz val="8"/>
        <rFont val="Arial"/>
        <family val="2"/>
      </rPr>
      <t xml:space="preserve"> année</t>
    </r>
  </si>
  <si>
    <r>
      <t>2014 FORMATION DE BASE</t>
    </r>
    <r>
      <rPr>
        <b/>
        <vertAlign val="superscript"/>
        <sz val="8"/>
        <rFont val="Arial"/>
        <family val="2"/>
      </rPr>
      <t xml:space="preserve">* </t>
    </r>
  </si>
  <si>
    <r>
      <t>Nombre d'inscrits en 1</t>
    </r>
    <r>
      <rPr>
        <b/>
        <vertAlign val="superscript"/>
        <sz val="8"/>
        <rFont val="Arial"/>
        <family val="2"/>
      </rPr>
      <t xml:space="preserve">ère </t>
    </r>
    <r>
      <rPr>
        <b/>
        <sz val="8"/>
        <rFont val="Arial"/>
        <family val="2"/>
      </rPr>
      <t>année en 2014</t>
    </r>
  </si>
  <si>
    <t>Sommaire</t>
  </si>
  <si>
    <t>Formations de base</t>
  </si>
  <si>
    <t>Discipline : 413 – écoles d’ambulanciers</t>
  </si>
  <si>
    <t>Discipline : 414 – instituts de formation en soins infirmiers</t>
  </si>
  <si>
    <t>Discipline : 416 – écoles de masseurs kinésitherapeutes</t>
  </si>
  <si>
    <t>Discipline : 417 – écoles de techniciens en laboratoire médical</t>
  </si>
  <si>
    <t>Discipline : 419 – écoles d’aides soignants</t>
  </si>
  <si>
    <t>Discipline : 420 – écoles de pédicures podologues</t>
  </si>
  <si>
    <t>Discipline : 421 – écoles de manipulateurs d’électro-radiologie médicale</t>
  </si>
  <si>
    <t>Discipline : 423 – écoles d’ergothérapeutes</t>
  </si>
  <si>
    <t>Discipline : 424 – écoles de psychomotriciens</t>
  </si>
  <si>
    <t>Discipline : 456 – écoles d’auxiliaires de puériculture</t>
  </si>
  <si>
    <t>Discipline : 418 – écoles de puéricultrices</t>
  </si>
  <si>
    <t>Discipline : 425 – écoles d’infirmiers anesthésistes</t>
  </si>
  <si>
    <t>Discipline : 426 – écoles d’infirmiers de bloc opératoire</t>
  </si>
  <si>
    <t>Discipline : 453 – écoles de cadres de santé</t>
  </si>
  <si>
    <t>Tableaux chronologiques</t>
  </si>
  <si>
    <t>La formation aux professions de la santé en 2014</t>
  </si>
  <si>
    <t>Documents de travail, série Statistiques, n°198  - janvier 2016</t>
  </si>
  <si>
    <t>Discipline 880 :  préparateurs en pharmacie hospitalière</t>
  </si>
  <si>
    <t>Tableaux régionaux</t>
  </si>
  <si>
    <t>Discipline : 415 – écoles de sages femmes</t>
  </si>
  <si>
    <t>Spécialisations</t>
  </si>
  <si>
    <t>Validation des acquis de l’expérience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</si>
</sst>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0_ ;\-#,##0\ "/>
    <numFmt numFmtId="168" formatCode="0.0%"/>
    <numFmt numFmtId="169" formatCode="0.0000000"/>
    <numFmt numFmtId="170" formatCode="0.00000000"/>
    <numFmt numFmtId="171" formatCode="0.000000"/>
    <numFmt numFmtId="172" formatCode="0.00000"/>
    <numFmt numFmtId="173" formatCode="0.0000"/>
    <numFmt numFmtId="174" formatCode="0.000"/>
    <numFmt numFmtId="175" formatCode="#,##0.0_ ;\-#,##0.0\ "/>
    <numFmt numFmtId="176" formatCode="&quot;Vrai&quot;;&quot;Vrai&quot;;&quot;Faux&quot;"/>
    <numFmt numFmtId="177" formatCode="&quot;Actif&quot;;&quot;Actif&quot;;&quot;Inactif&quot;"/>
    <numFmt numFmtId="178" formatCode="[$€-2]\ #,##0.00_);[Red]\([$€-2]\ #,##0.00\)"/>
    <numFmt numFmtId="179" formatCode="#,##0.0"/>
  </numFmts>
  <fonts count="47">
    <font>
      <sz val="10"/>
      <name val="Arial"/>
      <family val="0"/>
    </font>
    <font>
      <sz val="10"/>
      <name val="Arial Narrow"/>
      <family val="2"/>
    </font>
    <font>
      <u val="single"/>
      <sz val="10"/>
      <color indexed="12"/>
      <name val="Arial"/>
      <family val="2"/>
    </font>
    <font>
      <u val="single"/>
      <sz val="10"/>
      <color indexed="36"/>
      <name val="Arial"/>
      <family val="2"/>
    </font>
    <font>
      <i/>
      <sz val="8"/>
      <name val="Arial"/>
      <family val="2"/>
    </font>
    <font>
      <i/>
      <vertAlign val="superscript"/>
      <sz val="8"/>
      <name val="Arial"/>
      <family val="2"/>
    </font>
    <font>
      <sz val="8"/>
      <name val="Arial"/>
      <family val="2"/>
    </font>
    <font>
      <b/>
      <sz val="8"/>
      <name val="Arial"/>
      <family val="2"/>
    </font>
    <font>
      <b/>
      <i/>
      <sz val="8"/>
      <name val="Arial"/>
      <family val="2"/>
    </font>
    <font>
      <b/>
      <i/>
      <vertAlign val="superscript"/>
      <sz val="8"/>
      <name val="Arial"/>
      <family val="2"/>
    </font>
    <font>
      <b/>
      <vertAlign val="superscript"/>
      <sz val="8"/>
      <name val="Arial"/>
      <family val="2"/>
    </font>
    <font>
      <vertAlign val="superscript"/>
      <sz val="8"/>
      <name val="Arial"/>
      <family val="2"/>
    </font>
    <font>
      <u val="single"/>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style="thick"/>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1"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317">
    <xf numFmtId="0" fontId="0" fillId="0" borderId="0" xfId="0" applyAlignment="1">
      <alignment/>
    </xf>
    <xf numFmtId="0" fontId="6" fillId="33" borderId="0" xfId="0" applyFont="1" applyFill="1" applyBorder="1" applyAlignment="1">
      <alignment vertical="center"/>
    </xf>
    <xf numFmtId="0" fontId="6" fillId="33" borderId="10" xfId="0" applyFont="1" applyFill="1" applyBorder="1" applyAlignment="1">
      <alignment vertical="center" wrapText="1"/>
    </xf>
    <xf numFmtId="0" fontId="6" fillId="33" borderId="11" xfId="0" applyFont="1" applyFill="1" applyBorder="1" applyAlignment="1">
      <alignment vertical="center"/>
    </xf>
    <xf numFmtId="0" fontId="6" fillId="33" borderId="12" xfId="0" applyFont="1" applyFill="1" applyBorder="1" applyAlignment="1">
      <alignment vertical="center" wrapText="1"/>
    </xf>
    <xf numFmtId="0" fontId="6" fillId="33" borderId="13" xfId="0" applyFont="1" applyFill="1" applyBorder="1" applyAlignment="1">
      <alignment vertical="center"/>
    </xf>
    <xf numFmtId="0" fontId="6" fillId="33" borderId="0" xfId="0" applyFont="1" applyFill="1" applyAlignment="1">
      <alignment/>
    </xf>
    <xf numFmtId="0" fontId="7" fillId="33" borderId="0" xfId="0" applyFont="1" applyFill="1" applyAlignment="1">
      <alignment horizontal="left" vertical="center"/>
    </xf>
    <xf numFmtId="0" fontId="7" fillId="33" borderId="0" xfId="0" applyFont="1" applyFill="1" applyAlignment="1">
      <alignment horizontal="right" vertical="center"/>
    </xf>
    <xf numFmtId="0" fontId="6" fillId="33" borderId="0" xfId="0" applyFont="1" applyFill="1" applyAlignment="1">
      <alignment horizontal="right" vertical="center"/>
    </xf>
    <xf numFmtId="0" fontId="7" fillId="33" borderId="0" xfId="0" applyFont="1" applyFill="1" applyAlignment="1">
      <alignment vertical="center"/>
    </xf>
    <xf numFmtId="0" fontId="6" fillId="33" borderId="14" xfId="0" applyFont="1" applyFill="1" applyBorder="1" applyAlignment="1">
      <alignment horizontal="center" vertical="center"/>
    </xf>
    <xf numFmtId="0" fontId="7"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5" xfId="0" applyFont="1" applyFill="1" applyBorder="1" applyAlignment="1">
      <alignment horizontal="left" vertical="center"/>
    </xf>
    <xf numFmtId="3" fontId="6" fillId="33" borderId="15" xfId="47" applyNumberFormat="1" applyFont="1" applyFill="1" applyBorder="1" applyAlignment="1">
      <alignment horizontal="center" vertical="center"/>
    </xf>
    <xf numFmtId="3" fontId="7" fillId="33" borderId="15" xfId="47" applyNumberFormat="1" applyFont="1" applyFill="1" applyBorder="1" applyAlignment="1">
      <alignment horizontal="center" vertical="center"/>
    </xf>
    <xf numFmtId="0" fontId="6" fillId="33" borderId="16" xfId="0" applyFont="1" applyFill="1" applyBorder="1" applyAlignment="1">
      <alignment horizontal="left" vertical="center"/>
    </xf>
    <xf numFmtId="3" fontId="6" fillId="33" borderId="16" xfId="47" applyNumberFormat="1" applyFont="1" applyFill="1" applyBorder="1" applyAlignment="1">
      <alignment horizontal="center" vertical="center"/>
    </xf>
    <xf numFmtId="3" fontId="7" fillId="33" borderId="16" xfId="47" applyNumberFormat="1" applyFont="1" applyFill="1" applyBorder="1" applyAlignment="1">
      <alignment horizontal="center" vertical="center"/>
    </xf>
    <xf numFmtId="0" fontId="7" fillId="33" borderId="14" xfId="0" applyFont="1" applyFill="1" applyBorder="1" applyAlignment="1">
      <alignment horizontal="left" vertical="center"/>
    </xf>
    <xf numFmtId="3" fontId="7" fillId="33" borderId="14" xfId="47" applyNumberFormat="1" applyFont="1" applyFill="1" applyBorder="1" applyAlignment="1">
      <alignment horizontal="center" vertical="center"/>
    </xf>
    <xf numFmtId="3" fontId="6" fillId="33" borderId="0" xfId="47" applyNumberFormat="1" applyFont="1" applyFill="1" applyBorder="1" applyAlignment="1">
      <alignment horizontal="center" vertical="center"/>
    </xf>
    <xf numFmtId="3" fontId="7" fillId="33" borderId="0" xfId="47" applyNumberFormat="1"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wrapText="1"/>
    </xf>
    <xf numFmtId="0" fontId="7" fillId="33" borderId="0" xfId="0" applyFont="1" applyFill="1" applyBorder="1" applyAlignment="1">
      <alignment horizontal="left" vertical="center"/>
    </xf>
    <xf numFmtId="0" fontId="6" fillId="33" borderId="0" xfId="0" applyFont="1" applyFill="1" applyAlignment="1">
      <alignment horizontal="center" vertical="center"/>
    </xf>
    <xf numFmtId="166" fontId="6" fillId="33" borderId="0" xfId="0" applyNumberFormat="1" applyFont="1" applyFill="1" applyAlignment="1">
      <alignment vertical="center"/>
    </xf>
    <xf numFmtId="3" fontId="6" fillId="33" borderId="15"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166" fontId="6" fillId="33" borderId="0" xfId="0" applyNumberFormat="1" applyFont="1" applyFill="1" applyBorder="1" applyAlignment="1">
      <alignment vertical="center"/>
    </xf>
    <xf numFmtId="3" fontId="6" fillId="33" borderId="16" xfId="0" applyNumberFormat="1" applyFont="1" applyFill="1" applyBorder="1" applyAlignment="1">
      <alignment horizontal="center" vertical="center"/>
    </xf>
    <xf numFmtId="3" fontId="7" fillId="33" borderId="16" xfId="0" applyNumberFormat="1" applyFont="1" applyFill="1" applyBorder="1" applyAlignment="1">
      <alignment horizontal="center" vertical="center"/>
    </xf>
    <xf numFmtId="0" fontId="6" fillId="33" borderId="0" xfId="0" applyFont="1" applyFill="1" applyBorder="1" applyAlignment="1">
      <alignment/>
    </xf>
    <xf numFmtId="3" fontId="6" fillId="33" borderId="0" xfId="0" applyNumberFormat="1" applyFont="1" applyFill="1" applyBorder="1" applyAlignment="1">
      <alignment horizontal="center" vertical="center"/>
    </xf>
    <xf numFmtId="3" fontId="7" fillId="33" borderId="0" xfId="0" applyNumberFormat="1" applyFont="1" applyFill="1" applyBorder="1" applyAlignment="1">
      <alignment horizontal="center" vertical="center"/>
    </xf>
    <xf numFmtId="0" fontId="7" fillId="33" borderId="0"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vertical="center" wrapText="1"/>
    </xf>
    <xf numFmtId="167" fontId="6" fillId="33" borderId="0" xfId="47" applyNumberFormat="1" applyFont="1" applyFill="1" applyBorder="1" applyAlignment="1">
      <alignment horizontal="center" vertical="center"/>
    </xf>
    <xf numFmtId="166" fontId="7" fillId="33" borderId="0" xfId="0" applyNumberFormat="1" applyFont="1" applyFill="1" applyAlignment="1">
      <alignment horizontal="left" vertical="center"/>
    </xf>
    <xf numFmtId="0" fontId="6" fillId="33" borderId="14" xfId="0" applyFont="1" applyFill="1" applyBorder="1" applyAlignment="1">
      <alignment horizontal="center"/>
    </xf>
    <xf numFmtId="3" fontId="6" fillId="33" borderId="14" xfId="0" applyNumberFormat="1" applyFont="1" applyFill="1" applyBorder="1" applyAlignment="1">
      <alignment horizontal="center"/>
    </xf>
    <xf numFmtId="0" fontId="7" fillId="33" borderId="0" xfId="0" applyFont="1" applyFill="1" applyBorder="1" applyAlignment="1">
      <alignment horizontal="centerContinuous" vertical="center"/>
    </xf>
    <xf numFmtId="0" fontId="7" fillId="33" borderId="0" xfId="52" applyFont="1" applyFill="1" applyAlignment="1">
      <alignment horizontal="center" vertical="center" wrapText="1"/>
      <protection/>
    </xf>
    <xf numFmtId="3" fontId="6" fillId="33" borderId="15" xfId="0" applyNumberFormat="1" applyFont="1" applyFill="1" applyBorder="1" applyAlignment="1">
      <alignment horizontal="center" vertical="center" wrapText="1"/>
    </xf>
    <xf numFmtId="0" fontId="6" fillId="33" borderId="0" xfId="52" applyFont="1" applyFill="1" applyBorder="1" applyAlignment="1">
      <alignment horizontal="center" vertical="center"/>
      <protection/>
    </xf>
    <xf numFmtId="0" fontId="7" fillId="33" borderId="15" xfId="52" applyFont="1" applyFill="1" applyBorder="1" applyAlignment="1">
      <alignment vertical="center" wrapText="1"/>
      <protection/>
    </xf>
    <xf numFmtId="1" fontId="6" fillId="33" borderId="15" xfId="52" applyNumberFormat="1" applyFont="1" applyFill="1" applyBorder="1" applyAlignment="1">
      <alignment horizontal="center" vertical="center"/>
      <protection/>
    </xf>
    <xf numFmtId="0" fontId="6" fillId="33" borderId="0" xfId="52" applyFont="1" applyFill="1" applyBorder="1" applyAlignment="1">
      <alignment vertical="center"/>
      <protection/>
    </xf>
    <xf numFmtId="0" fontId="6" fillId="33" borderId="17" xfId="52" applyFont="1" applyFill="1" applyBorder="1" applyAlignment="1">
      <alignment vertical="center" wrapText="1"/>
      <protection/>
    </xf>
    <xf numFmtId="1" fontId="6" fillId="33" borderId="17" xfId="52" applyNumberFormat="1" applyFont="1" applyFill="1" applyBorder="1" applyAlignment="1">
      <alignment horizontal="center" vertical="center"/>
      <protection/>
    </xf>
    <xf numFmtId="9" fontId="6" fillId="33" borderId="0" xfId="52" applyNumberFormat="1" applyFont="1" applyFill="1" applyBorder="1" applyAlignment="1">
      <alignment vertical="center"/>
      <protection/>
    </xf>
    <xf numFmtId="0" fontId="6" fillId="33" borderId="16" xfId="52" applyFont="1" applyFill="1" applyBorder="1" applyAlignment="1">
      <alignment vertical="center" wrapText="1"/>
      <protection/>
    </xf>
    <xf numFmtId="1" fontId="6" fillId="33" borderId="16" xfId="52" applyNumberFormat="1" applyFont="1" applyFill="1" applyBorder="1" applyAlignment="1">
      <alignment horizontal="center" vertical="center"/>
      <protection/>
    </xf>
    <xf numFmtId="1" fontId="6" fillId="33" borderId="0" xfId="52" applyNumberFormat="1" applyFont="1" applyFill="1" applyBorder="1" applyAlignment="1">
      <alignment vertical="center"/>
      <protection/>
    </xf>
    <xf numFmtId="0" fontId="7" fillId="33" borderId="15" xfId="52" applyFont="1" applyFill="1" applyBorder="1" applyAlignment="1">
      <alignment horizontal="center" vertical="center"/>
      <protection/>
    </xf>
    <xf numFmtId="0" fontId="6" fillId="33" borderId="15" xfId="52" applyFont="1" applyFill="1" applyBorder="1" applyAlignment="1">
      <alignment vertical="center"/>
      <protection/>
    </xf>
    <xf numFmtId="0" fontId="6" fillId="33" borderId="0" xfId="52" applyFont="1" applyFill="1" applyAlignment="1">
      <alignment vertical="center"/>
      <protection/>
    </xf>
    <xf numFmtId="0" fontId="6" fillId="33" borderId="16" xfId="52" applyFont="1" applyFill="1" applyBorder="1" applyAlignment="1">
      <alignment horizontal="center" vertical="center"/>
      <protection/>
    </xf>
    <xf numFmtId="1" fontId="6" fillId="33" borderId="0" xfId="52" applyNumberFormat="1" applyFont="1" applyFill="1" applyBorder="1" applyAlignment="1">
      <alignment horizontal="center" vertical="center"/>
      <protection/>
    </xf>
    <xf numFmtId="0" fontId="7" fillId="33" borderId="14" xfId="52" applyFont="1" applyFill="1" applyBorder="1" applyAlignment="1">
      <alignment vertical="center" wrapText="1"/>
      <protection/>
    </xf>
    <xf numFmtId="1" fontId="7" fillId="33" borderId="14" xfId="52" applyNumberFormat="1" applyFont="1" applyFill="1" applyBorder="1" applyAlignment="1">
      <alignment horizontal="center" vertical="center"/>
      <protection/>
    </xf>
    <xf numFmtId="0" fontId="4" fillId="33" borderId="0" xfId="52" applyFont="1" applyFill="1" applyBorder="1" applyAlignment="1">
      <alignment vertical="center"/>
      <protection/>
    </xf>
    <xf numFmtId="9" fontId="6" fillId="33" borderId="0" xfId="52" applyNumberFormat="1" applyFont="1" applyFill="1">
      <alignment/>
      <protection/>
    </xf>
    <xf numFmtId="0" fontId="6" fillId="33" borderId="0" xfId="52" applyFont="1" applyFill="1">
      <alignment/>
      <protection/>
    </xf>
    <xf numFmtId="0" fontId="7" fillId="33" borderId="0" xfId="52" applyFont="1" applyFill="1" applyAlignment="1">
      <alignment vertical="center" wrapText="1"/>
      <protection/>
    </xf>
    <xf numFmtId="0" fontId="7" fillId="33" borderId="0" xfId="52" applyFont="1" applyFill="1" applyAlignment="1">
      <alignment vertical="center"/>
      <protection/>
    </xf>
    <xf numFmtId="0" fontId="7" fillId="33" borderId="0" xfId="52" applyFont="1" applyFill="1" applyAlignment="1">
      <alignment horizontal="center" vertical="center"/>
      <protection/>
    </xf>
    <xf numFmtId="0" fontId="7" fillId="33" borderId="15" xfId="52" applyFont="1" applyFill="1" applyBorder="1" applyAlignment="1">
      <alignment vertical="center"/>
      <protection/>
    </xf>
    <xf numFmtId="0" fontId="8" fillId="33" borderId="15" xfId="52" applyFont="1" applyFill="1" applyBorder="1" applyAlignment="1">
      <alignment vertical="center"/>
      <protection/>
    </xf>
    <xf numFmtId="0" fontId="6" fillId="33" borderId="17" xfId="52" applyFont="1" applyFill="1" applyBorder="1" applyAlignment="1">
      <alignment horizontal="center" vertical="center"/>
      <protection/>
    </xf>
    <xf numFmtId="3" fontId="6" fillId="33" borderId="17" xfId="52" applyNumberFormat="1" applyFont="1" applyFill="1" applyBorder="1" applyAlignment="1">
      <alignment vertical="center"/>
      <protection/>
    </xf>
    <xf numFmtId="3" fontId="4" fillId="33" borderId="17" xfId="52" applyNumberFormat="1" applyFont="1" applyFill="1" applyBorder="1" applyAlignment="1">
      <alignment horizontal="right" vertical="center"/>
      <protection/>
    </xf>
    <xf numFmtId="3" fontId="6" fillId="33" borderId="16" xfId="52" applyNumberFormat="1" applyFont="1" applyFill="1" applyBorder="1" applyAlignment="1">
      <alignment vertical="center"/>
      <protection/>
    </xf>
    <xf numFmtId="3" fontId="4" fillId="33" borderId="16" xfId="52" applyNumberFormat="1" applyFont="1" applyFill="1" applyBorder="1" applyAlignment="1">
      <alignment vertical="center"/>
      <protection/>
    </xf>
    <xf numFmtId="0" fontId="6" fillId="33" borderId="17" xfId="52" applyFont="1" applyFill="1" applyBorder="1" applyAlignment="1">
      <alignment vertical="center"/>
      <protection/>
    </xf>
    <xf numFmtId="0" fontId="4" fillId="33" borderId="17" xfId="52" applyFont="1" applyFill="1" applyBorder="1" applyAlignment="1">
      <alignment vertical="center"/>
      <protection/>
    </xf>
    <xf numFmtId="3" fontId="4" fillId="33" borderId="17" xfId="52" applyNumberFormat="1" applyFont="1" applyFill="1" applyBorder="1" applyAlignment="1">
      <alignment vertical="center"/>
      <protection/>
    </xf>
    <xf numFmtId="0" fontId="6" fillId="33" borderId="16" xfId="52" applyFont="1" applyFill="1" applyBorder="1" applyAlignment="1">
      <alignment vertical="center"/>
      <protection/>
    </xf>
    <xf numFmtId="0" fontId="4" fillId="33" borderId="16" xfId="52" applyFont="1" applyFill="1" applyBorder="1" applyAlignment="1">
      <alignment vertical="center"/>
      <protection/>
    </xf>
    <xf numFmtId="0" fontId="6" fillId="33" borderId="17" xfId="52" applyFont="1" applyFill="1" applyBorder="1" applyAlignment="1">
      <alignment horizontal="right" vertical="center"/>
      <protection/>
    </xf>
    <xf numFmtId="0" fontId="6" fillId="33" borderId="16" xfId="52" applyFont="1" applyFill="1" applyBorder="1" applyAlignment="1">
      <alignment horizontal="right" vertical="center"/>
      <protection/>
    </xf>
    <xf numFmtId="3" fontId="7" fillId="33" borderId="14" xfId="52" applyNumberFormat="1" applyFont="1" applyFill="1" applyBorder="1" applyAlignment="1">
      <alignment vertical="center"/>
      <protection/>
    </xf>
    <xf numFmtId="3" fontId="8" fillId="33" borderId="14" xfId="52" applyNumberFormat="1" applyFont="1" applyFill="1" applyBorder="1" applyAlignment="1">
      <alignment vertical="center"/>
      <protection/>
    </xf>
    <xf numFmtId="0" fontId="6" fillId="33" borderId="15" xfId="52" applyFont="1" applyFill="1" applyBorder="1" applyAlignment="1">
      <alignment vertical="center" wrapText="1"/>
      <protection/>
    </xf>
    <xf numFmtId="0" fontId="4" fillId="33" borderId="15" xfId="52" applyFont="1" applyFill="1" applyBorder="1" applyAlignment="1">
      <alignment vertical="center"/>
      <protection/>
    </xf>
    <xf numFmtId="0" fontId="7" fillId="33" borderId="16" xfId="52" applyFont="1" applyFill="1" applyBorder="1" applyAlignment="1">
      <alignment vertical="center" wrapText="1"/>
      <protection/>
    </xf>
    <xf numFmtId="0" fontId="7" fillId="33" borderId="16" xfId="52" applyFont="1" applyFill="1" applyBorder="1" applyAlignment="1">
      <alignment horizontal="center" vertical="center"/>
      <protection/>
    </xf>
    <xf numFmtId="3" fontId="7" fillId="33" borderId="16" xfId="52" applyNumberFormat="1" applyFont="1" applyFill="1" applyBorder="1" applyAlignment="1">
      <alignment horizontal="center" vertical="center"/>
      <protection/>
    </xf>
    <xf numFmtId="3" fontId="8" fillId="33" borderId="16" xfId="52" applyNumberFormat="1" applyFont="1" applyFill="1" applyBorder="1" applyAlignment="1">
      <alignment horizontal="center" vertical="center"/>
      <protection/>
    </xf>
    <xf numFmtId="0" fontId="4" fillId="33" borderId="0" xfId="52" applyFont="1" applyFill="1" applyAlignment="1">
      <alignment vertical="center"/>
      <protection/>
    </xf>
    <xf numFmtId="0" fontId="6" fillId="33" borderId="0" xfId="52" applyFont="1" applyFill="1" applyAlignment="1">
      <alignment vertical="center" wrapText="1"/>
      <protection/>
    </xf>
    <xf numFmtId="3" fontId="7" fillId="33" borderId="15" xfId="52" applyNumberFormat="1" applyFont="1" applyFill="1" applyBorder="1" applyAlignment="1">
      <alignment horizontal="center" vertical="center"/>
      <protection/>
    </xf>
    <xf numFmtId="3" fontId="6" fillId="33" borderId="17" xfId="52" applyNumberFormat="1" applyFont="1" applyFill="1" applyBorder="1" applyAlignment="1">
      <alignment horizontal="center" vertical="center"/>
      <protection/>
    </xf>
    <xf numFmtId="3" fontId="6" fillId="33" borderId="16" xfId="52" applyNumberFormat="1" applyFont="1" applyFill="1" applyBorder="1" applyAlignment="1">
      <alignment horizontal="center" vertical="center"/>
      <protection/>
    </xf>
    <xf numFmtId="3" fontId="7" fillId="33" borderId="14" xfId="52" applyNumberFormat="1" applyFont="1" applyFill="1" applyBorder="1" applyAlignment="1">
      <alignment horizontal="center" vertical="center"/>
      <protection/>
    </xf>
    <xf numFmtId="0" fontId="6" fillId="33" borderId="18" xfId="52" applyFont="1" applyFill="1" applyBorder="1" applyAlignment="1">
      <alignment vertical="center"/>
      <protection/>
    </xf>
    <xf numFmtId="0" fontId="7" fillId="33" borderId="0" xfId="52" applyFont="1" applyFill="1" applyBorder="1" applyAlignment="1">
      <alignment horizontal="center" vertical="center"/>
      <protection/>
    </xf>
    <xf numFmtId="0" fontId="7" fillId="33" borderId="0" xfId="52" applyFont="1" applyFill="1" applyBorder="1" applyAlignment="1">
      <alignment horizontal="center" vertical="center" wrapText="1"/>
      <protection/>
    </xf>
    <xf numFmtId="0" fontId="7" fillId="33" borderId="0" xfId="52" applyFont="1" applyFill="1" applyBorder="1" applyAlignment="1">
      <alignment vertical="center"/>
      <protection/>
    </xf>
    <xf numFmtId="3" fontId="6" fillId="33" borderId="0" xfId="52" applyNumberFormat="1" applyFont="1" applyFill="1" applyBorder="1" applyAlignment="1">
      <alignment horizontal="center" vertical="center"/>
      <protection/>
    </xf>
    <xf numFmtId="0" fontId="7" fillId="33" borderId="14" xfId="52" applyFont="1" applyFill="1" applyBorder="1" applyAlignment="1">
      <alignment horizontal="center" vertical="center"/>
      <protection/>
    </xf>
    <xf numFmtId="0" fontId="7" fillId="33" borderId="0" xfId="0" applyFont="1" applyFill="1" applyBorder="1" applyAlignment="1">
      <alignment/>
    </xf>
    <xf numFmtId="3" fontId="7" fillId="33" borderId="15" xfId="0" applyNumberFormat="1" applyFont="1" applyFill="1" applyBorder="1" applyAlignment="1">
      <alignment horizontal="center" vertical="center" wrapText="1"/>
    </xf>
    <xf numFmtId="0" fontId="6" fillId="33" borderId="14" xfId="0" applyFont="1" applyFill="1" applyBorder="1" applyAlignment="1">
      <alignment/>
    </xf>
    <xf numFmtId="3" fontId="7" fillId="33" borderId="14" xfId="0" applyNumberFormat="1" applyFont="1" applyFill="1" applyBorder="1" applyAlignment="1">
      <alignment horizontal="center"/>
    </xf>
    <xf numFmtId="0" fontId="7" fillId="33" borderId="14" xfId="0" applyFont="1" applyFill="1" applyBorder="1" applyAlignment="1">
      <alignment/>
    </xf>
    <xf numFmtId="3" fontId="6" fillId="33" borderId="0" xfId="0" applyNumberFormat="1" applyFont="1" applyFill="1" applyAlignment="1">
      <alignment/>
    </xf>
    <xf numFmtId="0" fontId="6" fillId="33" borderId="19" xfId="0" applyFont="1" applyFill="1" applyBorder="1" applyAlignment="1">
      <alignment/>
    </xf>
    <xf numFmtId="3" fontId="6" fillId="33" borderId="14" xfId="0" applyNumberFormat="1" applyFont="1" applyFill="1" applyBorder="1" applyAlignment="1">
      <alignment horizontal="center" vertical="center" wrapText="1"/>
    </xf>
    <xf numFmtId="3" fontId="7" fillId="33" borderId="14" xfId="0" applyNumberFormat="1" applyFont="1" applyFill="1" applyBorder="1" applyAlignment="1">
      <alignment horizontal="center" vertical="center" wrapText="1"/>
    </xf>
    <xf numFmtId="0" fontId="6" fillId="33" borderId="20" xfId="0" applyFont="1" applyFill="1" applyBorder="1" applyAlignment="1">
      <alignment/>
    </xf>
    <xf numFmtId="0" fontId="6" fillId="33" borderId="21" xfId="0" applyFont="1" applyFill="1" applyBorder="1" applyAlignment="1">
      <alignment vertical="center" wrapText="1"/>
    </xf>
    <xf numFmtId="0" fontId="6" fillId="33" borderId="0" xfId="52" applyFont="1" applyFill="1" applyBorder="1" applyAlignment="1">
      <alignment horizontal="center" vertical="center" wrapText="1"/>
      <protection/>
    </xf>
    <xf numFmtId="0" fontId="6" fillId="33" borderId="15" xfId="52" applyFont="1" applyFill="1" applyBorder="1" applyAlignment="1">
      <alignment horizontal="center" vertical="center" wrapText="1"/>
      <protection/>
    </xf>
    <xf numFmtId="0" fontId="6" fillId="33" borderId="17" xfId="52" applyFont="1" applyFill="1" applyBorder="1" applyAlignment="1">
      <alignment horizontal="center" vertical="center" wrapText="1"/>
      <protection/>
    </xf>
    <xf numFmtId="0" fontId="6" fillId="33" borderId="0" xfId="52" applyFont="1" applyFill="1" applyBorder="1" applyAlignment="1">
      <alignment horizontal="center"/>
      <protection/>
    </xf>
    <xf numFmtId="0" fontId="6" fillId="33" borderId="17" xfId="52" applyFont="1" applyFill="1" applyBorder="1" applyAlignment="1">
      <alignment horizontal="center"/>
      <protection/>
    </xf>
    <xf numFmtId="0" fontId="6" fillId="33" borderId="16" xfId="52" applyFont="1" applyFill="1" applyBorder="1" applyAlignment="1">
      <alignment horizontal="center"/>
      <protection/>
    </xf>
    <xf numFmtId="0" fontId="6" fillId="33" borderId="14" xfId="52" applyFont="1" applyFill="1" applyBorder="1" applyAlignment="1">
      <alignment vertical="center"/>
      <protection/>
    </xf>
    <xf numFmtId="0" fontId="7" fillId="33" borderId="14" xfId="52" applyFont="1" applyFill="1" applyBorder="1" applyAlignment="1">
      <alignment horizontal="center"/>
      <protection/>
    </xf>
    <xf numFmtId="0" fontId="6" fillId="33" borderId="0" xfId="52" applyFont="1" applyFill="1" applyAlignment="1">
      <alignment vertical="top" wrapText="1"/>
      <protection/>
    </xf>
    <xf numFmtId="3" fontId="7" fillId="33" borderId="14" xfId="52" applyNumberFormat="1" applyFont="1" applyFill="1" applyBorder="1" applyAlignment="1">
      <alignment horizontal="center"/>
      <protection/>
    </xf>
    <xf numFmtId="0" fontId="7" fillId="33" borderId="0" xfId="0" applyFont="1" applyFill="1" applyBorder="1" applyAlignment="1">
      <alignment horizontal="center" vertical="top" wrapText="1"/>
    </xf>
    <xf numFmtId="0" fontId="7" fillId="33" borderId="0" xfId="0" applyFont="1" applyFill="1" applyBorder="1" applyAlignment="1">
      <alignment horizontal="center" vertical="center"/>
    </xf>
    <xf numFmtId="0" fontId="6" fillId="33" borderId="16" xfId="0" applyFont="1" applyFill="1" applyBorder="1" applyAlignment="1">
      <alignment horizontal="center" vertical="center"/>
    </xf>
    <xf numFmtId="164" fontId="6" fillId="33" borderId="0" xfId="47" applyNumberFormat="1" applyFont="1" applyFill="1" applyBorder="1" applyAlignment="1">
      <alignment horizontal="center" vertical="center"/>
    </xf>
    <xf numFmtId="164" fontId="6" fillId="33" borderId="15" xfId="47" applyNumberFormat="1" applyFont="1" applyFill="1" applyBorder="1" applyAlignment="1">
      <alignment horizontal="center" vertical="center"/>
    </xf>
    <xf numFmtId="164" fontId="6" fillId="33" borderId="17" xfId="47" applyNumberFormat="1" applyFont="1" applyFill="1" applyBorder="1" applyAlignment="1">
      <alignment horizontal="center" vertical="center"/>
    </xf>
    <xf numFmtId="164" fontId="6" fillId="33" borderId="16" xfId="47" applyNumberFormat="1" applyFont="1" applyFill="1" applyBorder="1" applyAlignment="1">
      <alignment horizontal="center" vertical="center"/>
    </xf>
    <xf numFmtId="1" fontId="7" fillId="33" borderId="15" xfId="47" applyNumberFormat="1" applyFont="1" applyFill="1" applyBorder="1" applyAlignment="1">
      <alignment horizontal="center" vertical="center"/>
    </xf>
    <xf numFmtId="3" fontId="7" fillId="33" borderId="16" xfId="47" applyNumberFormat="1" applyFont="1" applyFill="1" applyBorder="1" applyAlignment="1">
      <alignment horizontal="right" vertical="center"/>
    </xf>
    <xf numFmtId="0" fontId="7" fillId="33" borderId="0" xfId="0" applyFont="1" applyFill="1" applyAlignment="1" applyProtection="1">
      <alignment horizontal="left" vertical="center" wrapText="1"/>
      <protection locked="0"/>
    </xf>
    <xf numFmtId="0" fontId="6" fillId="33" borderId="0" xfId="0" applyFont="1" applyFill="1" applyAlignment="1" applyProtection="1">
      <alignment horizontal="center" vertical="center" wrapText="1"/>
      <protection locked="0"/>
    </xf>
    <xf numFmtId="0" fontId="7" fillId="33" borderId="15" xfId="0" applyFont="1" applyFill="1" applyBorder="1" applyAlignment="1">
      <alignment horizontal="left" vertical="center" wrapText="1"/>
    </xf>
    <xf numFmtId="164" fontId="6" fillId="33" borderId="0" xfId="0" applyNumberFormat="1" applyFont="1" applyFill="1" applyBorder="1" applyAlignment="1">
      <alignment horizontal="center" vertical="center" wrapText="1"/>
    </xf>
    <xf numFmtId="164" fontId="6" fillId="33" borderId="15" xfId="0" applyNumberFormat="1" applyFont="1" applyFill="1" applyBorder="1" applyAlignment="1">
      <alignment horizontal="center" vertical="center" wrapText="1"/>
    </xf>
    <xf numFmtId="1" fontId="7" fillId="33" borderId="15" xfId="0" applyNumberFormat="1" applyFont="1" applyFill="1" applyBorder="1" applyAlignment="1">
      <alignment horizontal="center" vertical="center" wrapText="1"/>
    </xf>
    <xf numFmtId="0" fontId="7" fillId="33" borderId="16" xfId="0" applyFont="1" applyFill="1" applyBorder="1" applyAlignment="1">
      <alignment horizontal="left" vertical="center" wrapText="1"/>
    </xf>
    <xf numFmtId="164" fontId="6" fillId="33" borderId="16" xfId="0" applyNumberFormat="1" applyFont="1" applyFill="1" applyBorder="1" applyAlignment="1">
      <alignment horizontal="center" vertical="center" wrapText="1"/>
    </xf>
    <xf numFmtId="164" fontId="6" fillId="33" borderId="16" xfId="0" applyNumberFormat="1" applyFont="1" applyFill="1" applyBorder="1" applyAlignment="1">
      <alignment horizontal="right" vertical="center" wrapText="1"/>
    </xf>
    <xf numFmtId="3" fontId="7" fillId="33" borderId="16" xfId="0" applyNumberFormat="1" applyFont="1" applyFill="1" applyBorder="1" applyAlignment="1">
      <alignment horizontal="right" vertical="center" wrapText="1"/>
    </xf>
    <xf numFmtId="0" fontId="7" fillId="33" borderId="0" xfId="0" applyFont="1" applyFill="1" applyBorder="1" applyAlignment="1">
      <alignment horizontal="center" vertical="center" wrapText="1"/>
    </xf>
    <xf numFmtId="164" fontId="6" fillId="33" borderId="0" xfId="0" applyNumberFormat="1" applyFont="1" applyFill="1" applyBorder="1" applyAlignment="1">
      <alignment horizontal="right" vertical="center" wrapText="1"/>
    </xf>
    <xf numFmtId="1" fontId="7" fillId="33" borderId="0" xfId="0" applyNumberFormat="1" applyFont="1" applyFill="1" applyBorder="1" applyAlignment="1">
      <alignment horizontal="right" vertical="center" wrapText="1"/>
    </xf>
    <xf numFmtId="0" fontId="7" fillId="33" borderId="0" xfId="0" applyFont="1" applyFill="1" applyBorder="1" applyAlignment="1">
      <alignment horizontal="left" vertical="center" wrapText="1"/>
    </xf>
    <xf numFmtId="0" fontId="7" fillId="33" borderId="14"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7" fillId="33" borderId="0" xfId="0" applyFont="1" applyFill="1" applyAlignment="1">
      <alignment vertical="center" wrapText="1"/>
    </xf>
    <xf numFmtId="3" fontId="6" fillId="33" borderId="14" xfId="0" applyNumberFormat="1" applyFont="1" applyFill="1" applyBorder="1" applyAlignment="1">
      <alignment horizontal="center" vertical="center"/>
    </xf>
    <xf numFmtId="0" fontId="7" fillId="33" borderId="22" xfId="0" applyFont="1" applyFill="1" applyBorder="1" applyAlignment="1">
      <alignment horizontal="left" vertical="center"/>
    </xf>
    <xf numFmtId="3" fontId="7" fillId="33" borderId="14" xfId="0" applyNumberFormat="1" applyFont="1" applyFill="1" applyBorder="1" applyAlignment="1">
      <alignment horizontal="center" vertical="center"/>
    </xf>
    <xf numFmtId="3" fontId="6" fillId="33" borderId="14" xfId="0" applyNumberFormat="1" applyFont="1" applyFill="1" applyBorder="1" applyAlignment="1">
      <alignment/>
    </xf>
    <xf numFmtId="0" fontId="6" fillId="33" borderId="1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164" fontId="6" fillId="33" borderId="0" xfId="0" applyNumberFormat="1" applyFont="1" applyFill="1" applyBorder="1" applyAlignment="1">
      <alignment horizontal="center"/>
    </xf>
    <xf numFmtId="164" fontId="6" fillId="33" borderId="15" xfId="0" applyNumberFormat="1" applyFont="1" applyFill="1" applyBorder="1" applyAlignment="1">
      <alignment horizontal="center"/>
    </xf>
    <xf numFmtId="164" fontId="6" fillId="33" borderId="17" xfId="0" applyNumberFormat="1" applyFont="1" applyFill="1" applyBorder="1" applyAlignment="1">
      <alignment horizontal="center"/>
    </xf>
    <xf numFmtId="164" fontId="6" fillId="33" borderId="16" xfId="0" applyNumberFormat="1" applyFont="1" applyFill="1" applyBorder="1" applyAlignment="1">
      <alignment horizontal="center"/>
    </xf>
    <xf numFmtId="3" fontId="7" fillId="33" borderId="16" xfId="47" applyNumberFormat="1" applyFont="1" applyFill="1" applyBorder="1" applyAlignment="1">
      <alignment vertical="center"/>
    </xf>
    <xf numFmtId="3" fontId="7" fillId="33" borderId="0" xfId="47" applyNumberFormat="1" applyFont="1" applyFill="1" applyBorder="1" applyAlignment="1">
      <alignment vertical="center"/>
    </xf>
    <xf numFmtId="0" fontId="6" fillId="33" borderId="23" xfId="0" applyFont="1" applyFill="1" applyBorder="1" applyAlignment="1">
      <alignment horizontal="left" vertical="center"/>
    </xf>
    <xf numFmtId="0" fontId="6" fillId="33" borderId="24" xfId="0" applyFont="1" applyFill="1" applyBorder="1" applyAlignment="1">
      <alignment horizontal="left" vertical="center"/>
    </xf>
    <xf numFmtId="164" fontId="6" fillId="33" borderId="0" xfId="0" applyNumberFormat="1" applyFont="1" applyFill="1" applyBorder="1" applyAlignment="1">
      <alignment horizontal="center" vertical="center"/>
    </xf>
    <xf numFmtId="164" fontId="6" fillId="33" borderId="17" xfId="0" applyNumberFormat="1" applyFont="1" applyFill="1" applyBorder="1" applyAlignment="1">
      <alignment horizontal="center" vertical="center" wrapText="1"/>
    </xf>
    <xf numFmtId="164" fontId="7" fillId="33" borderId="0" xfId="0" applyNumberFormat="1" applyFont="1" applyFill="1" applyBorder="1" applyAlignment="1">
      <alignment horizontal="center" vertical="center" wrapText="1"/>
    </xf>
    <xf numFmtId="3" fontId="7" fillId="33" borderId="16" xfId="0" applyNumberFormat="1" applyFont="1" applyFill="1" applyBorder="1" applyAlignment="1">
      <alignment vertical="center"/>
    </xf>
    <xf numFmtId="3" fontId="7" fillId="33" borderId="16" xfId="0" applyNumberFormat="1" applyFont="1" applyFill="1" applyBorder="1" applyAlignment="1">
      <alignment vertical="center" wrapText="1"/>
    </xf>
    <xf numFmtId="0" fontId="6" fillId="33" borderId="15" xfId="0" applyFont="1" applyFill="1" applyBorder="1" applyAlignment="1">
      <alignment horizontal="center" vertical="center" wrapText="1"/>
    </xf>
    <xf numFmtId="0" fontId="7" fillId="33" borderId="10"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6" xfId="0" applyFont="1" applyFill="1" applyBorder="1" applyAlignment="1">
      <alignment horizontal="left" vertical="center"/>
    </xf>
    <xf numFmtId="0" fontId="4" fillId="33" borderId="0" xfId="0" applyFont="1" applyFill="1" applyBorder="1" applyAlignment="1">
      <alignment/>
    </xf>
    <xf numFmtId="0" fontId="8" fillId="33" borderId="14" xfId="0" applyFont="1" applyFill="1" applyBorder="1" applyAlignment="1">
      <alignment horizontal="center"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25" xfId="0" applyFont="1" applyFill="1" applyBorder="1" applyAlignment="1">
      <alignment horizontal="left" vertical="center" wrapText="1"/>
    </xf>
    <xf numFmtId="0" fontId="7" fillId="33" borderId="0" xfId="0" applyFont="1" applyFill="1" applyBorder="1" applyAlignment="1">
      <alignment/>
    </xf>
    <xf numFmtId="0" fontId="6" fillId="33" borderId="15" xfId="0" applyNumberFormat="1" applyFont="1" applyFill="1" applyBorder="1" applyAlignment="1">
      <alignment horizontal="center" vertical="center" wrapText="1"/>
    </xf>
    <xf numFmtId="0" fontId="0" fillId="33" borderId="0" xfId="0" applyFill="1" applyAlignment="1">
      <alignment/>
    </xf>
    <xf numFmtId="0" fontId="7" fillId="33" borderId="0" xfId="0" applyFont="1" applyFill="1" applyAlignment="1">
      <alignment/>
    </xf>
    <xf numFmtId="0" fontId="12" fillId="33" borderId="0" xfId="45" applyFont="1" applyFill="1" applyAlignment="1" applyProtection="1">
      <alignment/>
      <protection/>
    </xf>
    <xf numFmtId="0" fontId="12" fillId="0" borderId="0" xfId="45" applyFont="1" applyAlignment="1" applyProtection="1">
      <alignment/>
      <protection/>
    </xf>
    <xf numFmtId="0" fontId="6" fillId="33" borderId="12"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 fillId="33" borderId="0" xfId="0" applyFont="1" applyFill="1" applyAlignment="1">
      <alignment horizontal="left" vertical="center"/>
    </xf>
    <xf numFmtId="0" fontId="6" fillId="33" borderId="12"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23"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23"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7" fillId="33" borderId="27" xfId="0" applyFont="1" applyFill="1" applyBorder="1" applyAlignment="1">
      <alignment horizontal="left" vertical="center"/>
    </xf>
    <xf numFmtId="0" fontId="7" fillId="33" borderId="22" xfId="0" applyFont="1" applyFill="1" applyBorder="1" applyAlignment="1">
      <alignment horizontal="left"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2" xfId="0" applyFont="1" applyFill="1" applyBorder="1" applyAlignment="1">
      <alignment horizontal="center"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6" xfId="0" applyFont="1" applyFill="1" applyBorder="1" applyAlignment="1">
      <alignment horizontal="left" vertical="center"/>
    </xf>
    <xf numFmtId="0" fontId="7" fillId="33" borderId="29" xfId="0" applyFont="1" applyFill="1" applyBorder="1" applyAlignment="1">
      <alignment horizontal="center"/>
    </xf>
    <xf numFmtId="0" fontId="6" fillId="33" borderId="15" xfId="0" applyFont="1" applyFill="1" applyBorder="1" applyAlignment="1">
      <alignment horizontal="left" vertical="center" wrapText="1"/>
    </xf>
    <xf numFmtId="0" fontId="6" fillId="33" borderId="16" xfId="0" applyFont="1" applyFill="1" applyBorder="1" applyAlignment="1">
      <alignment/>
    </xf>
    <xf numFmtId="0" fontId="6" fillId="33" borderId="0" xfId="0" applyFont="1" applyFill="1" applyAlignment="1">
      <alignment horizontal="left" vertical="center" wrapText="1"/>
    </xf>
    <xf numFmtId="0" fontId="6" fillId="33" borderId="0" xfId="0" applyFont="1" applyFill="1" applyBorder="1" applyAlignment="1">
      <alignment horizontal="left" vertical="center"/>
    </xf>
    <xf numFmtId="0" fontId="6" fillId="33" borderId="17" xfId="0" applyFont="1" applyFill="1" applyBorder="1" applyAlignment="1">
      <alignment/>
    </xf>
    <xf numFmtId="0" fontId="6" fillId="33" borderId="30" xfId="0" applyFont="1" applyFill="1" applyBorder="1" applyAlignment="1">
      <alignment horizontal="left" vertical="center" wrapText="1"/>
    </xf>
    <xf numFmtId="0" fontId="6" fillId="33" borderId="27" xfId="0" applyFont="1" applyFill="1" applyBorder="1" applyAlignment="1">
      <alignment horizontal="center"/>
    </xf>
    <xf numFmtId="0" fontId="6" fillId="33" borderId="22" xfId="0" applyFont="1" applyFill="1" applyBorder="1" applyAlignment="1">
      <alignment horizontal="center"/>
    </xf>
    <xf numFmtId="3" fontId="6" fillId="33" borderId="27" xfId="0" applyNumberFormat="1" applyFont="1" applyFill="1" applyBorder="1" applyAlignment="1">
      <alignment horizontal="center"/>
    </xf>
    <xf numFmtId="3" fontId="6" fillId="33" borderId="22" xfId="0" applyNumberFormat="1" applyFont="1" applyFill="1" applyBorder="1" applyAlignment="1">
      <alignment horizontal="center"/>
    </xf>
    <xf numFmtId="0" fontId="7" fillId="33" borderId="27" xfId="0" applyFont="1" applyFill="1" applyBorder="1" applyAlignment="1">
      <alignment horizontal="center"/>
    </xf>
    <xf numFmtId="0" fontId="7" fillId="33" borderId="22" xfId="0" applyFont="1" applyFill="1" applyBorder="1" applyAlignment="1">
      <alignment horizontal="center"/>
    </xf>
    <xf numFmtId="3" fontId="7" fillId="33" borderId="27" xfId="0" applyNumberFormat="1" applyFont="1" applyFill="1" applyBorder="1" applyAlignment="1">
      <alignment horizontal="center"/>
    </xf>
    <xf numFmtId="3" fontId="7" fillId="33" borderId="22" xfId="0" applyNumberFormat="1" applyFont="1" applyFill="1" applyBorder="1" applyAlignment="1">
      <alignment horizont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164" fontId="6" fillId="33" borderId="23" xfId="0" applyNumberFormat="1" applyFont="1" applyFill="1" applyBorder="1" applyAlignment="1">
      <alignment horizontal="center" vertical="center" wrapText="1"/>
    </xf>
    <xf numFmtId="164" fontId="6" fillId="33" borderId="24" xfId="0" applyNumberFormat="1" applyFont="1" applyFill="1" applyBorder="1" applyAlignment="1">
      <alignment horizontal="center" vertical="center" wrapText="1"/>
    </xf>
    <xf numFmtId="3" fontId="7" fillId="33" borderId="13" xfId="0" applyNumberFormat="1" applyFont="1" applyFill="1" applyBorder="1" applyAlignment="1">
      <alignment horizontal="right" vertical="center" wrapText="1"/>
    </xf>
    <xf numFmtId="3" fontId="7" fillId="33" borderId="11" xfId="0" applyNumberFormat="1" applyFont="1" applyFill="1" applyBorder="1" applyAlignment="1">
      <alignment horizontal="right"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164" fontId="6" fillId="33" borderId="0" xfId="0" applyNumberFormat="1" applyFont="1" applyFill="1" applyBorder="1" applyAlignment="1">
      <alignment horizontal="center" vertical="center" wrapText="1"/>
    </xf>
    <xf numFmtId="1" fontId="7" fillId="33" borderId="12"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1" xfId="0" applyFont="1" applyFill="1" applyBorder="1" applyAlignment="1">
      <alignment horizontal="center" vertical="center" wrapText="1"/>
    </xf>
    <xf numFmtId="164" fontId="6" fillId="33" borderId="12" xfId="0" applyNumberFormat="1" applyFont="1" applyFill="1" applyBorder="1" applyAlignment="1">
      <alignment horizontal="center" vertical="center" wrapText="1"/>
    </xf>
    <xf numFmtId="164" fontId="6" fillId="33" borderId="10" xfId="0" applyNumberFormat="1" applyFont="1" applyFill="1" applyBorder="1" applyAlignment="1">
      <alignment horizontal="center" vertical="center" wrapText="1"/>
    </xf>
    <xf numFmtId="164" fontId="6" fillId="33" borderId="13" xfId="0" applyNumberFormat="1" applyFont="1" applyFill="1" applyBorder="1" applyAlignment="1">
      <alignment horizontal="center" vertical="center" wrapText="1"/>
    </xf>
    <xf numFmtId="164" fontId="6" fillId="33" borderId="11" xfId="0" applyNumberFormat="1"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7" fillId="33" borderId="16" xfId="0" applyFont="1" applyFill="1" applyBorder="1" applyAlignment="1" applyProtection="1">
      <alignment horizontal="center" vertical="center" wrapText="1"/>
      <protection locked="0"/>
    </xf>
    <xf numFmtId="0" fontId="7" fillId="33" borderId="12"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30" xfId="0" applyFont="1" applyFill="1" applyBorder="1" applyAlignment="1">
      <alignment horizontal="left" vertical="center"/>
    </xf>
    <xf numFmtId="0" fontId="7" fillId="33" borderId="11" xfId="0" applyFont="1" applyFill="1" applyBorder="1" applyAlignment="1">
      <alignment horizontal="left" vertical="center"/>
    </xf>
    <xf numFmtId="0" fontId="6" fillId="33" borderId="30" xfId="0" applyFont="1" applyFill="1" applyBorder="1" applyAlignment="1">
      <alignment horizontal="left" vertical="center"/>
    </xf>
    <xf numFmtId="0" fontId="6" fillId="33" borderId="0" xfId="0" applyFont="1" applyFill="1" applyBorder="1" applyAlignment="1">
      <alignment horizontal="left" vertical="center" wrapText="1"/>
    </xf>
    <xf numFmtId="0" fontId="7" fillId="33" borderId="0" xfId="0" applyFont="1" applyFill="1" applyBorder="1" applyAlignment="1">
      <alignment horizontal="left" vertical="center"/>
    </xf>
    <xf numFmtId="0" fontId="6" fillId="33" borderId="18" xfId="0" applyFont="1" applyFill="1" applyBorder="1" applyAlignment="1">
      <alignment horizontal="left" vertical="center"/>
    </xf>
    <xf numFmtId="0" fontId="7" fillId="33" borderId="12"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pplyProtection="1">
      <alignment horizontal="center" vertical="center" wrapText="1"/>
      <protection locked="0"/>
    </xf>
    <xf numFmtId="1" fontId="7" fillId="33" borderId="12" xfId="0" applyNumberFormat="1" applyFont="1" applyFill="1" applyBorder="1" applyAlignment="1">
      <alignment horizontal="center"/>
    </xf>
    <xf numFmtId="1" fontId="7" fillId="33" borderId="10" xfId="0" applyNumberFormat="1" applyFont="1" applyFill="1" applyBorder="1" applyAlignment="1">
      <alignment horizontal="center"/>
    </xf>
    <xf numFmtId="164" fontId="6" fillId="33" borderId="0" xfId="0" applyNumberFormat="1" applyFont="1" applyFill="1" applyBorder="1" applyAlignment="1">
      <alignment horizontal="center"/>
    </xf>
    <xf numFmtId="164" fontId="6" fillId="33" borderId="23" xfId="0" applyNumberFormat="1" applyFont="1" applyFill="1" applyBorder="1" applyAlignment="1">
      <alignment horizontal="center"/>
    </xf>
    <xf numFmtId="164" fontId="6" fillId="33" borderId="24" xfId="0" applyNumberFormat="1" applyFont="1" applyFill="1" applyBorder="1" applyAlignment="1">
      <alignment horizontal="center"/>
    </xf>
    <xf numFmtId="3" fontId="7" fillId="33" borderId="13" xfId="0" applyNumberFormat="1" applyFont="1" applyFill="1" applyBorder="1" applyAlignment="1">
      <alignment horizontal="right"/>
    </xf>
    <xf numFmtId="3" fontId="7" fillId="33" borderId="11" xfId="0" applyNumberFormat="1" applyFont="1" applyFill="1" applyBorder="1" applyAlignment="1">
      <alignment horizontal="right"/>
    </xf>
    <xf numFmtId="164" fontId="6" fillId="33" borderId="13" xfId="0" applyNumberFormat="1" applyFont="1" applyFill="1" applyBorder="1" applyAlignment="1">
      <alignment horizontal="center"/>
    </xf>
    <xf numFmtId="164" fontId="6" fillId="33" borderId="11" xfId="0" applyNumberFormat="1" applyFont="1" applyFill="1" applyBorder="1" applyAlignment="1">
      <alignment horizontal="center"/>
    </xf>
    <xf numFmtId="164" fontId="6" fillId="33" borderId="12" xfId="0" applyNumberFormat="1" applyFont="1" applyFill="1" applyBorder="1" applyAlignment="1">
      <alignment horizontal="center"/>
    </xf>
    <xf numFmtId="164" fontId="6" fillId="33" borderId="10" xfId="0" applyNumberFormat="1" applyFont="1" applyFill="1" applyBorder="1" applyAlignment="1">
      <alignment horizontal="center"/>
    </xf>
    <xf numFmtId="0" fontId="7" fillId="33" borderId="27"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6" fillId="33" borderId="27" xfId="0" applyFont="1" applyFill="1" applyBorder="1" applyAlignment="1">
      <alignment horizontal="left" vertical="center" wrapText="1"/>
    </xf>
    <xf numFmtId="0" fontId="6" fillId="33" borderId="28"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31" xfId="0" applyFont="1" applyFill="1" applyBorder="1" applyAlignment="1">
      <alignment horizontal="left" vertical="center" wrapText="1"/>
    </xf>
    <xf numFmtId="0" fontId="6" fillId="33" borderId="25" xfId="0" applyFont="1" applyFill="1" applyBorder="1" applyAlignment="1">
      <alignment/>
    </xf>
    <xf numFmtId="0" fontId="6" fillId="33" borderId="26" xfId="0" applyFont="1" applyFill="1" applyBorder="1" applyAlignment="1">
      <alignment/>
    </xf>
    <xf numFmtId="0" fontId="6" fillId="33" borderId="0"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24" xfId="0" applyFont="1" applyFill="1" applyBorder="1" applyAlignment="1">
      <alignment/>
    </xf>
    <xf numFmtId="0" fontId="6" fillId="33" borderId="0" xfId="0" applyFont="1" applyFill="1" applyBorder="1" applyAlignment="1">
      <alignment horizontal="center"/>
    </xf>
    <xf numFmtId="0" fontId="6" fillId="33" borderId="12" xfId="0" applyFont="1" applyFill="1" applyBorder="1" applyAlignment="1">
      <alignment horizontal="center"/>
    </xf>
    <xf numFmtId="0" fontId="6" fillId="33" borderId="10" xfId="0" applyFont="1" applyFill="1" applyBorder="1" applyAlignment="1">
      <alignment horizontal="center"/>
    </xf>
    <xf numFmtId="0" fontId="6" fillId="33" borderId="23" xfId="0" applyFont="1" applyFill="1" applyBorder="1" applyAlignment="1">
      <alignment horizontal="center"/>
    </xf>
    <xf numFmtId="0" fontId="6" fillId="33" borderId="24" xfId="0" applyFont="1" applyFill="1" applyBorder="1" applyAlignment="1">
      <alignment horizont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33" borderId="27"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22" xfId="0" applyFont="1" applyFill="1" applyBorder="1" applyAlignment="1">
      <alignment horizontal="left" vertical="center"/>
    </xf>
    <xf numFmtId="0" fontId="6" fillId="33" borderId="1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7" fillId="33" borderId="13" xfId="0" applyFont="1" applyFill="1" applyBorder="1" applyAlignment="1">
      <alignment horizontal="right" vertical="center" wrapText="1"/>
    </xf>
    <xf numFmtId="0" fontId="7" fillId="33" borderId="11" xfId="0" applyFont="1" applyFill="1" applyBorder="1" applyAlignment="1">
      <alignment horizontal="right" vertical="center" wrapText="1"/>
    </xf>
    <xf numFmtId="0" fontId="4" fillId="33" borderId="0" xfId="52" applyFont="1" applyFill="1" applyAlignment="1">
      <alignment horizontal="left" vertical="center" wrapText="1"/>
      <protection/>
    </xf>
    <xf numFmtId="0" fontId="6" fillId="33" borderId="0" xfId="52" applyFont="1" applyFill="1" applyAlignment="1">
      <alignment horizontal="left" vertical="top" wrapText="1"/>
      <protection/>
    </xf>
    <xf numFmtId="0" fontId="6" fillId="33" borderId="0" xfId="0" applyFont="1" applyFill="1" applyAlignment="1">
      <alignment horizontal="left" wrapText="1"/>
    </xf>
    <xf numFmtId="0" fontId="4" fillId="33" borderId="0" xfId="52" applyFont="1" applyFill="1" applyAlignment="1">
      <alignment horizontal="lef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partieIIIMePfini"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styles" Target="styles.xml" /><Relationship Id="rId85" Type="http://schemas.openxmlformats.org/officeDocument/2006/relationships/sharedStrings" Target="sharedStrings.xml" /><Relationship Id="rId86" Type="http://schemas.openxmlformats.org/officeDocument/2006/relationships/externalLink" Target="externalLinks/externalLink1.xml" /><Relationship Id="rId87" Type="http://schemas.openxmlformats.org/officeDocument/2006/relationships/externalLink" Target="externalLinks/externalLink2.xml" /><Relationship Id="rId8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jakoubovitch\Bureau\formation%20aux%20professions%20de%20la%20sant&#233;\ECOLE2007\DT2006_corrig&#233;\Document%20de%20travail%202006\HTML%20parties%20II%20et%20III\Partie%20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jakoubovitch\Bureau\formation%20aux%20professions%20de%20la%20sant&#233;\ECOLE2007\DT2006_corrig&#233;\Document%20de%20travail%202006\HTML%20parties%20II%20et%20III\Partie%20II.xls\Diplome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0">
        <row r="29">
          <cell r="B29">
            <v>461</v>
          </cell>
          <cell r="C29">
            <v>95</v>
          </cell>
          <cell r="D29">
            <v>39</v>
          </cell>
          <cell r="E29">
            <v>1</v>
          </cell>
          <cell r="F29">
            <v>8</v>
          </cell>
          <cell r="G29">
            <v>29</v>
          </cell>
          <cell r="H29">
            <v>29</v>
          </cell>
          <cell r="I29">
            <v>34</v>
          </cell>
          <cell r="J29">
            <v>333</v>
          </cell>
          <cell r="K29">
            <v>18</v>
          </cell>
          <cell r="L29">
            <v>37</v>
          </cell>
          <cell r="M29">
            <v>6</v>
          </cell>
          <cell r="N29">
            <v>10</v>
          </cell>
          <cell r="O29">
            <v>34</v>
          </cell>
          <cell r="P29">
            <v>4</v>
          </cell>
          <cell r="Q29">
            <v>1138</v>
          </cell>
        </row>
      </sheetData>
      <sheetData sheetId="2">
        <row r="29">
          <cell r="B29">
            <v>20321</v>
          </cell>
          <cell r="C29">
            <v>3282</v>
          </cell>
          <cell r="D29">
            <v>1666</v>
          </cell>
          <cell r="E29">
            <v>30</v>
          </cell>
          <cell r="F29">
            <v>1140</v>
          </cell>
          <cell r="G29">
            <v>1152</v>
          </cell>
          <cell r="H29">
            <v>699</v>
          </cell>
          <cell r="I29">
            <v>791</v>
          </cell>
          <cell r="J29">
            <v>85326</v>
          </cell>
          <cell r="K29">
            <v>1860</v>
          </cell>
          <cell r="L29">
            <v>6132</v>
          </cell>
          <cell r="M29">
            <v>1255</v>
          </cell>
          <cell r="N29">
            <v>1323</v>
          </cell>
          <cell r="O29">
            <v>3855</v>
          </cell>
          <cell r="P29">
            <v>392</v>
          </cell>
          <cell r="Q29">
            <v>129224</v>
          </cell>
        </row>
      </sheetData>
      <sheetData sheetId="3">
        <row r="29">
          <cell r="D29">
            <v>1674</v>
          </cell>
          <cell r="E29">
            <v>30</v>
          </cell>
          <cell r="F29">
            <v>305</v>
          </cell>
          <cell r="G29">
            <v>593</v>
          </cell>
          <cell r="H29">
            <v>426</v>
          </cell>
          <cell r="I29">
            <v>991</v>
          </cell>
          <cell r="J29">
            <v>20982</v>
          </cell>
          <cell r="K29">
            <v>499</v>
          </cell>
          <cell r="L29">
            <v>1566</v>
          </cell>
          <cell r="M29">
            <v>239</v>
          </cell>
          <cell r="N29">
            <v>352</v>
          </cell>
          <cell r="O29">
            <v>798</v>
          </cell>
          <cell r="Q29">
            <v>56632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3">
        <row r="29">
          <cell r="B29">
            <v>24903</v>
          </cell>
          <cell r="C29">
            <v>3177</v>
          </cell>
          <cell r="P29">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A1" sqref="A1"/>
    </sheetView>
  </sheetViews>
  <sheetFormatPr defaultColWidth="11.421875" defaultRowHeight="12.75"/>
  <cols>
    <col min="1" max="16384" width="11.421875" style="184" customWidth="1"/>
  </cols>
  <sheetData>
    <row r="1" spans="2:6" ht="12.75">
      <c r="B1" s="6" t="s">
        <v>334</v>
      </c>
      <c r="C1" s="6"/>
      <c r="D1" s="6"/>
      <c r="E1" s="6"/>
      <c r="F1" s="6"/>
    </row>
    <row r="2" spans="2:6" ht="12.75">
      <c r="B2" s="6" t="s">
        <v>335</v>
      </c>
      <c r="C2" s="6"/>
      <c r="D2" s="6"/>
      <c r="E2" s="6"/>
      <c r="F2" s="6"/>
    </row>
    <row r="3" spans="2:6" ht="12.75">
      <c r="B3" s="185" t="s">
        <v>317</v>
      </c>
      <c r="C3" s="6"/>
      <c r="D3" s="6"/>
      <c r="E3" s="6"/>
      <c r="F3" s="6"/>
    </row>
    <row r="4" spans="2:6" ht="12.75">
      <c r="B4" s="6"/>
      <c r="C4" s="6"/>
      <c r="D4" s="6"/>
      <c r="E4" s="6"/>
      <c r="F4" s="6"/>
    </row>
    <row r="5" spans="2:6" ht="12.75">
      <c r="B5" s="186" t="s">
        <v>318</v>
      </c>
      <c r="C5" s="6"/>
      <c r="D5" s="6"/>
      <c r="E5" s="6"/>
      <c r="F5" s="6"/>
    </row>
    <row r="6" spans="2:6" ht="12.75">
      <c r="B6" s="186" t="s">
        <v>319</v>
      </c>
      <c r="C6" s="6"/>
      <c r="D6" s="6"/>
      <c r="E6" s="6"/>
      <c r="F6" s="6"/>
    </row>
    <row r="7" spans="2:6" ht="12.75">
      <c r="B7" s="186" t="s">
        <v>320</v>
      </c>
      <c r="C7" s="6"/>
      <c r="D7" s="6"/>
      <c r="E7" s="6"/>
      <c r="F7" s="6"/>
    </row>
    <row r="8" spans="2:6" ht="12.75">
      <c r="B8" s="186" t="s">
        <v>338</v>
      </c>
      <c r="C8" s="6"/>
      <c r="D8" s="6"/>
      <c r="E8" s="6"/>
      <c r="F8" s="6"/>
    </row>
    <row r="9" spans="2:6" ht="12.75">
      <c r="B9" s="186" t="s">
        <v>321</v>
      </c>
      <c r="C9" s="6"/>
      <c r="D9" s="6"/>
      <c r="E9" s="6"/>
      <c r="F9" s="6"/>
    </row>
    <row r="10" spans="2:6" ht="12.75">
      <c r="B10" s="186" t="s">
        <v>322</v>
      </c>
      <c r="C10" s="6"/>
      <c r="D10" s="6"/>
      <c r="E10" s="6"/>
      <c r="F10" s="6"/>
    </row>
    <row r="11" spans="2:6" ht="12.75">
      <c r="B11" s="186" t="s">
        <v>323</v>
      </c>
      <c r="C11" s="6"/>
      <c r="D11" s="6"/>
      <c r="E11" s="6"/>
      <c r="F11" s="6"/>
    </row>
    <row r="12" spans="2:6" ht="12.75">
      <c r="B12" s="186" t="s">
        <v>324</v>
      </c>
      <c r="C12" s="6"/>
      <c r="D12" s="6"/>
      <c r="E12" s="6"/>
      <c r="F12" s="6"/>
    </row>
    <row r="13" spans="2:6" ht="12.75">
      <c r="B13" s="186" t="s">
        <v>325</v>
      </c>
      <c r="C13" s="6"/>
      <c r="D13" s="6"/>
      <c r="E13" s="6"/>
      <c r="F13" s="6"/>
    </row>
    <row r="14" spans="2:6" ht="12.75">
      <c r="B14" s="186" t="s">
        <v>326</v>
      </c>
      <c r="C14" s="6"/>
      <c r="D14" s="6"/>
      <c r="E14" s="6"/>
      <c r="F14" s="6"/>
    </row>
    <row r="15" spans="2:6" ht="12.75">
      <c r="B15" s="186" t="s">
        <v>327</v>
      </c>
      <c r="C15" s="6"/>
      <c r="D15" s="6"/>
      <c r="E15" s="6"/>
      <c r="F15" s="6"/>
    </row>
    <row r="16" spans="2:6" ht="12.75">
      <c r="B16" s="186" t="s">
        <v>328</v>
      </c>
      <c r="C16" s="6"/>
      <c r="D16" s="6"/>
      <c r="E16" s="6"/>
      <c r="F16" s="6"/>
    </row>
    <row r="17" spans="1:7" ht="12.75">
      <c r="A17" s="6"/>
      <c r="B17" s="187" t="s">
        <v>336</v>
      </c>
      <c r="C17" s="6"/>
      <c r="D17" s="6"/>
      <c r="E17" s="6"/>
      <c r="F17" s="6"/>
      <c r="G17" s="6"/>
    </row>
    <row r="18" spans="2:6" ht="12.75">
      <c r="B18" s="186" t="s">
        <v>339</v>
      </c>
      <c r="C18" s="6"/>
      <c r="D18" s="6"/>
      <c r="E18" s="6"/>
      <c r="F18" s="6"/>
    </row>
    <row r="19" spans="2:6" ht="12.75">
      <c r="B19" s="186" t="s">
        <v>329</v>
      </c>
      <c r="C19" s="6"/>
      <c r="D19" s="6"/>
      <c r="E19" s="6"/>
      <c r="F19" s="6"/>
    </row>
    <row r="20" spans="2:6" ht="12.75">
      <c r="B20" s="186" t="s">
        <v>330</v>
      </c>
      <c r="C20" s="6"/>
      <c r="D20" s="6"/>
      <c r="E20" s="6"/>
      <c r="F20" s="6"/>
    </row>
    <row r="21" spans="2:6" ht="12.75">
      <c r="B21" s="186" t="s">
        <v>331</v>
      </c>
      <c r="C21" s="6"/>
      <c r="D21" s="6"/>
      <c r="E21" s="6"/>
      <c r="F21" s="6"/>
    </row>
    <row r="22" spans="2:6" ht="12.75">
      <c r="B22" s="186" t="s">
        <v>332</v>
      </c>
      <c r="C22" s="6"/>
      <c r="D22" s="6"/>
      <c r="E22" s="6"/>
      <c r="F22" s="6"/>
    </row>
    <row r="23" spans="2:6" ht="12.75">
      <c r="B23" s="186" t="s">
        <v>340</v>
      </c>
      <c r="C23" s="6"/>
      <c r="D23" s="6"/>
      <c r="E23" s="6"/>
      <c r="F23" s="6"/>
    </row>
    <row r="24" spans="2:6" ht="12.75">
      <c r="B24" s="186" t="s">
        <v>337</v>
      </c>
      <c r="C24" s="6"/>
      <c r="D24" s="6"/>
      <c r="E24" s="6"/>
      <c r="F24" s="6"/>
    </row>
    <row r="25" spans="2:6" ht="12.75">
      <c r="B25" s="186" t="s">
        <v>333</v>
      </c>
      <c r="C25" s="6"/>
      <c r="D25" s="6"/>
      <c r="E25" s="6"/>
      <c r="F25" s="6"/>
    </row>
    <row r="26" spans="2:6" ht="12.75">
      <c r="B26" s="6"/>
      <c r="C26" s="6"/>
      <c r="D26" s="6"/>
      <c r="E26" s="6"/>
      <c r="F26" s="6"/>
    </row>
  </sheetData>
  <sheetProtection/>
  <hyperlinks>
    <hyperlink ref="B5" location="A_base!A1" display="Formations de base"/>
    <hyperlink ref="B6" location="A_amb!A1" display="Discipline : 413 – écoles d’ambulanciers"/>
    <hyperlink ref="B7" location="A_inf!A1" display="Discipline : 414 – instituts de formation en soins infirmiers"/>
    <hyperlink ref="B8" location="A_sagF!A1" display="Discipline : 415 – ecoles de sages femmes"/>
    <hyperlink ref="B9" location="A_massK!A1" display="Discipline : 416 – écoles de masseurs kinésitherapeutes"/>
    <hyperlink ref="B10" location="A_tecLM!A1" display="Discipline : 417 – écoles de techniciens en laboratoire médical"/>
    <hyperlink ref="B11" location="A_aidS!A1" display="Discipline : 419 – écoles d’aides soignants"/>
    <hyperlink ref="B12" location="A_pedP!A1" display="Discipline : 420 – écoles de pédicures podologues"/>
    <hyperlink ref="B13" location="A_manERM!A1" display="Discipline : 421 – écoles de manipulateurs d’électro-radiologie médicale"/>
    <hyperlink ref="B14" location="A_ergo!A1" display="Discipline : 423 – écoles d’ergothérapeutes"/>
    <hyperlink ref="B15" location="A_psyMot!A1" display="Discipline : 424 – écoles de psychomotriciens"/>
    <hyperlink ref="B16" location="A_auxPuer!A1" display="Discipline : 456 – écoles d’auxiliaires de puériculture"/>
    <hyperlink ref="B18" location="A_Spe!A1" display="Specialisations"/>
    <hyperlink ref="B19" location="A_puer!A1" display="Discipline : 418 – écoles de puéricultrices"/>
    <hyperlink ref="B20" location="A_infAnes!A1" display="Discipline : 425 – écoles d’infirmiers anesthésistes"/>
    <hyperlink ref="B21" location="A_infBloc!A1" display="Discipline : 426 – écoles d’infirmiers de bloc opératoire"/>
    <hyperlink ref="B22" location="A_cadreS!A1" display="Discipline : 453 – écoles de cadres de santé"/>
    <hyperlink ref="B23" location="CandLibre!A1" display="Validation des acquis de l’experience"/>
    <hyperlink ref="B24" location="nbCentres!A1" display="Tableaux regionaux"/>
    <hyperlink ref="B25" location="NBCentreAnnee!A1" display="Tableaux chronologiques"/>
    <hyperlink ref="B17" location="A_prepPH!Zone_d_impression" display="Discipline 880 :  préparateurs en pharmacie hospitalière"/>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9"/>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7" width="11.421875" style="6" customWidth="1"/>
    <col min="8" max="8" width="11.00390625" style="6" bestFit="1" customWidth="1"/>
    <col min="9" max="9" width="2.7109375" style="6" customWidth="1"/>
    <col min="10" max="16384" width="11.421875" style="6" customWidth="1"/>
  </cols>
  <sheetData>
    <row r="1" spans="1:9" ht="11.25">
      <c r="A1" s="212" t="s">
        <v>132</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191" t="s">
        <v>39</v>
      </c>
      <c r="D5" s="191" t="s">
        <v>51</v>
      </c>
      <c r="E5" s="206" t="s">
        <v>38</v>
      </c>
      <c r="F5" s="207"/>
      <c r="G5" s="207"/>
      <c r="H5" s="208"/>
    </row>
    <row r="6" spans="2:8" ht="22.5">
      <c r="B6" s="217"/>
      <c r="C6" s="192"/>
      <c r="D6" s="192"/>
      <c r="E6" s="11" t="s">
        <v>40</v>
      </c>
      <c r="F6" s="11" t="s">
        <v>41</v>
      </c>
      <c r="G6" s="12" t="s">
        <v>0</v>
      </c>
      <c r="H6" s="13" t="s">
        <v>42</v>
      </c>
    </row>
    <row r="7" spans="2:8" ht="15" customHeight="1">
      <c r="B7" s="217"/>
      <c r="C7" s="209" t="s">
        <v>306</v>
      </c>
      <c r="D7" s="14" t="s">
        <v>306</v>
      </c>
      <c r="E7" s="22">
        <v>2717</v>
      </c>
      <c r="F7" s="15">
        <v>556</v>
      </c>
      <c r="G7" s="16">
        <f>SUM(E7:F7)</f>
        <v>3273</v>
      </c>
      <c r="H7" s="15">
        <v>20</v>
      </c>
    </row>
    <row r="8" spans="2:8" ht="11.25">
      <c r="B8" s="217"/>
      <c r="C8" s="210"/>
      <c r="D8" s="17" t="s">
        <v>307</v>
      </c>
      <c r="E8" s="22">
        <v>23258</v>
      </c>
      <c r="F8" s="18">
        <v>4755</v>
      </c>
      <c r="G8" s="19">
        <f>SUM(E8:F8)</f>
        <v>28013</v>
      </c>
      <c r="H8" s="18">
        <v>126</v>
      </c>
    </row>
    <row r="9" spans="2:8" ht="11.25">
      <c r="B9" s="217"/>
      <c r="C9" s="211"/>
      <c r="D9" s="20" t="s">
        <v>0</v>
      </c>
      <c r="E9" s="21">
        <f>SUM(E7:E8)</f>
        <v>25975</v>
      </c>
      <c r="F9" s="21">
        <f>SUM(F7:F8)</f>
        <v>5311</v>
      </c>
      <c r="G9" s="21">
        <f>SUM(G7:G8)</f>
        <v>31286</v>
      </c>
      <c r="H9" s="21">
        <f>SUM(H7:H8)</f>
        <v>146</v>
      </c>
    </row>
    <row r="10" spans="2:8" ht="15" customHeight="1">
      <c r="B10" s="217"/>
      <c r="C10" s="209" t="s">
        <v>307</v>
      </c>
      <c r="D10" s="179" t="s">
        <v>306</v>
      </c>
      <c r="E10" s="22">
        <v>2702</v>
      </c>
      <c r="F10" s="15">
        <v>520</v>
      </c>
      <c r="G10" s="23">
        <f>SUM(E10:F10)</f>
        <v>3222</v>
      </c>
      <c r="H10" s="15">
        <v>13</v>
      </c>
    </row>
    <row r="11" spans="2:8" ht="11.25">
      <c r="B11" s="217"/>
      <c r="C11" s="210"/>
      <c r="D11" s="180" t="s">
        <v>307</v>
      </c>
      <c r="E11" s="22">
        <v>22255</v>
      </c>
      <c r="F11" s="18">
        <v>4532</v>
      </c>
      <c r="G11" s="23">
        <f>SUM(E11:F11)</f>
        <v>26787</v>
      </c>
      <c r="H11" s="18">
        <v>87</v>
      </c>
    </row>
    <row r="12" spans="2:8" ht="15" customHeight="1">
      <c r="B12" s="217"/>
      <c r="C12" s="211"/>
      <c r="D12" s="20" t="s">
        <v>0</v>
      </c>
      <c r="E12" s="21">
        <f>SUM(E10:E11)</f>
        <v>24957</v>
      </c>
      <c r="F12" s="21">
        <f>SUM(F10:F11)</f>
        <v>5052</v>
      </c>
      <c r="G12" s="21">
        <f>SUM(G10:G11)</f>
        <v>30009</v>
      </c>
      <c r="H12" s="21">
        <f>SUM(H10:H11)</f>
        <v>100</v>
      </c>
    </row>
    <row r="13" spans="2:8" ht="15" customHeight="1">
      <c r="B13" s="217"/>
      <c r="C13" s="209" t="s">
        <v>308</v>
      </c>
      <c r="D13" s="24" t="s">
        <v>306</v>
      </c>
      <c r="E13" s="15">
        <v>2672</v>
      </c>
      <c r="F13" s="22">
        <v>481</v>
      </c>
      <c r="G13" s="16">
        <f>SUM(E13:F13)</f>
        <v>3153</v>
      </c>
      <c r="H13" s="15">
        <v>31</v>
      </c>
    </row>
    <row r="14" spans="2:8" ht="11.25">
      <c r="B14" s="217"/>
      <c r="C14" s="210"/>
      <c r="D14" s="24" t="s">
        <v>307</v>
      </c>
      <c r="E14" s="18">
        <v>22082</v>
      </c>
      <c r="F14" s="22">
        <v>4446</v>
      </c>
      <c r="G14" s="19">
        <f>SUM(E14:F14)</f>
        <v>26528</v>
      </c>
      <c r="H14" s="18">
        <v>118</v>
      </c>
    </row>
    <row r="15" spans="2:8" ht="11.25">
      <c r="B15" s="217"/>
      <c r="C15" s="211"/>
      <c r="D15" s="20" t="s">
        <v>0</v>
      </c>
      <c r="E15" s="21">
        <f>SUM(E13:E14)</f>
        <v>24754</v>
      </c>
      <c r="F15" s="21">
        <f>SUM(F13:F14)</f>
        <v>4927</v>
      </c>
      <c r="G15" s="21">
        <f>SUM(G13:G14)</f>
        <v>29681</v>
      </c>
      <c r="H15" s="21">
        <f>SUM(H13:H14)</f>
        <v>149</v>
      </c>
    </row>
    <row r="16" spans="2:8" ht="11.25">
      <c r="B16" s="214"/>
      <c r="C16" s="204" t="s">
        <v>0</v>
      </c>
      <c r="D16" s="205"/>
      <c r="E16" s="21">
        <f>SUM(E15,E12,E9)</f>
        <v>75686</v>
      </c>
      <c r="F16" s="21">
        <f>SUM(F15,F12,F9)</f>
        <v>15290</v>
      </c>
      <c r="G16" s="21">
        <f>SUM(E16:F16)</f>
        <v>90976</v>
      </c>
      <c r="H16" s="21">
        <f>SUM(H15,H12,H9)</f>
        <v>395</v>
      </c>
    </row>
    <row r="17" spans="2:8" ht="11.25">
      <c r="B17" s="177" t="s">
        <v>150</v>
      </c>
      <c r="C17" s="26"/>
      <c r="D17" s="26"/>
      <c r="E17" s="23"/>
      <c r="F17" s="23"/>
      <c r="G17" s="23"/>
      <c r="H17" s="23"/>
    </row>
    <row r="18" spans="2:8" ht="11.25">
      <c r="B18" s="38"/>
      <c r="C18" s="38"/>
      <c r="D18" s="38"/>
      <c r="E18" s="38"/>
      <c r="F18" s="38"/>
      <c r="G18" s="28"/>
      <c r="H18" s="28"/>
    </row>
    <row r="19" spans="2:8" ht="16.5" customHeight="1">
      <c r="B19" s="27"/>
      <c r="C19" s="27"/>
      <c r="D19" s="27"/>
      <c r="E19" s="11" t="s">
        <v>40</v>
      </c>
      <c r="F19" s="11" t="s">
        <v>41</v>
      </c>
      <c r="G19" s="12" t="s">
        <v>0</v>
      </c>
      <c r="H19" s="28"/>
    </row>
    <row r="20" spans="2:8" ht="27" customHeight="1">
      <c r="B20" s="286" t="s">
        <v>116</v>
      </c>
      <c r="C20" s="287"/>
      <c r="D20" s="288"/>
      <c r="E20" s="153">
        <v>1071</v>
      </c>
      <c r="F20" s="153">
        <v>186</v>
      </c>
      <c r="G20" s="155">
        <f>SUM(E20:F20)</f>
        <v>1257</v>
      </c>
      <c r="H20" s="31"/>
    </row>
    <row r="21" spans="2:8" ht="11.25">
      <c r="B21" s="1"/>
      <c r="C21" s="1"/>
      <c r="D21" s="1"/>
      <c r="E21" s="1"/>
      <c r="F21" s="1"/>
      <c r="G21" s="1"/>
      <c r="H21" s="1"/>
    </row>
    <row r="22" spans="2:8" ht="11.25">
      <c r="B22" s="24"/>
      <c r="C22" s="37"/>
      <c r="D22" s="37"/>
      <c r="E22" s="1"/>
      <c r="F22" s="1"/>
      <c r="G22" s="1"/>
      <c r="H22" s="1"/>
    </row>
    <row r="23" spans="2:8" ht="11.25">
      <c r="B23" s="193" t="s">
        <v>55</v>
      </c>
      <c r="C23" s="193"/>
      <c r="D23" s="193"/>
      <c r="E23" s="193"/>
      <c r="F23" s="193"/>
      <c r="G23" s="193"/>
      <c r="H23" s="7"/>
    </row>
    <row r="24" spans="2:8" ht="8.25" customHeight="1">
      <c r="B24" s="7"/>
      <c r="C24" s="38"/>
      <c r="D24" s="38"/>
      <c r="E24" s="10"/>
      <c r="F24" s="8"/>
      <c r="G24" s="8"/>
      <c r="H24" s="1"/>
    </row>
    <row r="25" spans="2:8" ht="16.5" customHeight="1">
      <c r="B25" s="38"/>
      <c r="C25" s="38"/>
      <c r="D25" s="11" t="s">
        <v>51</v>
      </c>
      <c r="E25" s="11" t="s">
        <v>40</v>
      </c>
      <c r="F25" s="11" t="s">
        <v>41</v>
      </c>
      <c r="G25" s="12" t="s">
        <v>0</v>
      </c>
      <c r="H25" s="1"/>
    </row>
    <row r="26" spans="2:8" ht="11.25">
      <c r="B26" s="194" t="s">
        <v>43</v>
      </c>
      <c r="C26" s="195"/>
      <c r="D26" s="24" t="s">
        <v>306</v>
      </c>
      <c r="E26" s="15">
        <v>19658</v>
      </c>
      <c r="F26" s="22">
        <v>3537</v>
      </c>
      <c r="G26" s="16">
        <f>SUM(E26:F26)</f>
        <v>23195</v>
      </c>
      <c r="H26" s="1"/>
    </row>
    <row r="27" spans="2:8" ht="11.25">
      <c r="B27" s="196"/>
      <c r="C27" s="197"/>
      <c r="D27" s="24" t="s">
        <v>307</v>
      </c>
      <c r="E27" s="18">
        <v>3052</v>
      </c>
      <c r="F27" s="22">
        <v>766</v>
      </c>
      <c r="G27" s="19">
        <f>SUM(E27:F27)</f>
        <v>3818</v>
      </c>
      <c r="H27" s="1"/>
    </row>
    <row r="28" spans="2:8" ht="11.25">
      <c r="B28" s="198"/>
      <c r="C28" s="199"/>
      <c r="D28" s="154" t="s">
        <v>0</v>
      </c>
      <c r="E28" s="21">
        <f>SUM(E26:E27)</f>
        <v>22710</v>
      </c>
      <c r="F28" s="21">
        <f>SUM(F26:F27)</f>
        <v>4303</v>
      </c>
      <c r="G28" s="21">
        <f>SUM(G26:G27)</f>
        <v>27013</v>
      </c>
      <c r="H28" s="1"/>
    </row>
    <row r="29" spans="2:8" ht="11.25">
      <c r="B29" s="194" t="s">
        <v>44</v>
      </c>
      <c r="C29" s="195"/>
      <c r="D29" s="24" t="s">
        <v>306</v>
      </c>
      <c r="E29" s="15">
        <v>18602</v>
      </c>
      <c r="F29" s="22">
        <v>3234</v>
      </c>
      <c r="G29" s="16">
        <f>SUM(E29:F29)</f>
        <v>21836</v>
      </c>
      <c r="H29" s="38"/>
    </row>
    <row r="30" spans="2:8" ht="11.25">
      <c r="B30" s="196"/>
      <c r="C30" s="197"/>
      <c r="D30" s="24" t="s">
        <v>307</v>
      </c>
      <c r="E30" s="18">
        <v>2815</v>
      </c>
      <c r="F30" s="22">
        <v>692</v>
      </c>
      <c r="G30" s="19">
        <f>SUM(E30:F30)</f>
        <v>3507</v>
      </c>
      <c r="H30" s="38"/>
    </row>
    <row r="31" spans="2:8" ht="11.25">
      <c r="B31" s="198"/>
      <c r="C31" s="199"/>
      <c r="D31" s="20" t="s">
        <v>0</v>
      </c>
      <c r="E31" s="21">
        <f>SUM(E29:E30)</f>
        <v>21417</v>
      </c>
      <c r="F31" s="21">
        <f>SUM(F29:F30)</f>
        <v>3926</v>
      </c>
      <c r="G31" s="21">
        <f>SUM(G29:G30)</f>
        <v>25343</v>
      </c>
      <c r="H31" s="38"/>
    </row>
    <row r="32" spans="2:8" ht="12.75" customHeight="1">
      <c r="B32" s="188" t="s">
        <v>45</v>
      </c>
      <c r="C32" s="190"/>
      <c r="D32" s="24" t="s">
        <v>306</v>
      </c>
      <c r="E32" s="15">
        <v>146</v>
      </c>
      <c r="F32" s="22">
        <v>35</v>
      </c>
      <c r="G32" s="16">
        <f>SUM(E32:F32)</f>
        <v>181</v>
      </c>
      <c r="H32" s="38"/>
    </row>
    <row r="33" spans="2:8" ht="12.75" customHeight="1">
      <c r="B33" s="200"/>
      <c r="C33" s="201"/>
      <c r="D33" s="24" t="s">
        <v>307</v>
      </c>
      <c r="E33" s="18">
        <v>11</v>
      </c>
      <c r="F33" s="22">
        <v>8</v>
      </c>
      <c r="G33" s="19">
        <f>SUM(E33:F33)</f>
        <v>19</v>
      </c>
      <c r="H33" s="38"/>
    </row>
    <row r="34" spans="2:8" ht="12.75" customHeight="1">
      <c r="B34" s="202"/>
      <c r="C34" s="203"/>
      <c r="D34" s="20" t="s">
        <v>0</v>
      </c>
      <c r="E34" s="21">
        <f>SUM(E32:E33)</f>
        <v>157</v>
      </c>
      <c r="F34" s="21">
        <f>SUM(F32:F33)</f>
        <v>43</v>
      </c>
      <c r="G34" s="21">
        <f>SUM(G32:G33)</f>
        <v>200</v>
      </c>
      <c r="H34" s="38"/>
    </row>
    <row r="35" spans="2:8" ht="12.75" customHeight="1">
      <c r="B35" s="188" t="s">
        <v>46</v>
      </c>
      <c r="C35" s="190"/>
      <c r="D35" s="24" t="s">
        <v>306</v>
      </c>
      <c r="E35" s="15">
        <v>145</v>
      </c>
      <c r="F35" s="22">
        <v>34</v>
      </c>
      <c r="G35" s="16">
        <f>SUM(E35:F35)</f>
        <v>179</v>
      </c>
      <c r="H35" s="39"/>
    </row>
    <row r="36" spans="2:8" ht="12.75" customHeight="1">
      <c r="B36" s="200"/>
      <c r="C36" s="201"/>
      <c r="D36" s="24" t="s">
        <v>307</v>
      </c>
      <c r="E36" s="18">
        <v>10</v>
      </c>
      <c r="F36" s="22">
        <v>7</v>
      </c>
      <c r="G36" s="19">
        <f>SUM(E36:F36)</f>
        <v>17</v>
      </c>
      <c r="H36" s="39"/>
    </row>
    <row r="37" spans="2:8" ht="12.75" customHeight="1">
      <c r="B37" s="202"/>
      <c r="C37" s="203"/>
      <c r="D37" s="20" t="s">
        <v>0</v>
      </c>
      <c r="E37" s="21">
        <f>SUM(E35:E36)</f>
        <v>155</v>
      </c>
      <c r="F37" s="21">
        <f>SUM(F35:F36)</f>
        <v>41</v>
      </c>
      <c r="G37" s="21">
        <f>SUM(G35:G36)</f>
        <v>196</v>
      </c>
      <c r="H37" s="39"/>
    </row>
    <row r="38" spans="2:8" ht="11.25">
      <c r="B38" s="1"/>
      <c r="C38" s="1"/>
      <c r="D38" s="1"/>
      <c r="E38" s="40"/>
      <c r="F38" s="40"/>
      <c r="G38" s="40"/>
      <c r="H38" s="38"/>
    </row>
    <row r="39" spans="2:8" ht="11.25">
      <c r="B39" s="193" t="s">
        <v>56</v>
      </c>
      <c r="C39" s="193"/>
      <c r="D39" s="193"/>
      <c r="E39" s="193"/>
      <c r="F39" s="193"/>
      <c r="G39" s="193"/>
      <c r="H39" s="7"/>
    </row>
    <row r="40" spans="2:8" ht="8.25" customHeight="1">
      <c r="B40" s="7"/>
      <c r="C40" s="38"/>
      <c r="D40" s="38"/>
      <c r="E40" s="38"/>
      <c r="F40" s="38"/>
      <c r="G40" s="38"/>
      <c r="H40" s="38"/>
    </row>
    <row r="41" spans="2:8" ht="17.25" customHeight="1">
      <c r="B41" s="27"/>
      <c r="C41" s="27"/>
      <c r="D41" s="27"/>
      <c r="E41" s="11" t="s">
        <v>40</v>
      </c>
      <c r="F41" s="11" t="s">
        <v>41</v>
      </c>
      <c r="G41" s="12" t="s">
        <v>0</v>
      </c>
      <c r="H41" s="38"/>
    </row>
    <row r="42" spans="2:8" ht="27" customHeight="1">
      <c r="B42" s="188" t="s">
        <v>62</v>
      </c>
      <c r="C42" s="189"/>
      <c r="D42" s="190"/>
      <c r="E42" s="29">
        <v>166741</v>
      </c>
      <c r="F42" s="29">
        <v>33420</v>
      </c>
      <c r="G42" s="30">
        <f>SUM(E42:F42)</f>
        <v>200161</v>
      </c>
      <c r="H42" s="38"/>
    </row>
    <row r="43" spans="2:8" ht="12.75" customHeight="1">
      <c r="B43" s="202" t="s">
        <v>47</v>
      </c>
      <c r="C43" s="218"/>
      <c r="D43" s="203"/>
      <c r="E43" s="32">
        <v>47015</v>
      </c>
      <c r="F43" s="32">
        <v>9358</v>
      </c>
      <c r="G43" s="33">
        <f>SUM(E43:F43)</f>
        <v>56373</v>
      </c>
      <c r="H43" s="38"/>
    </row>
    <row r="44" spans="2:8" ht="11.25">
      <c r="B44" s="1" t="s">
        <v>63</v>
      </c>
      <c r="C44" s="1"/>
      <c r="D44" s="1"/>
      <c r="E44" s="1"/>
      <c r="F44" s="1"/>
      <c r="G44" s="38"/>
      <c r="H44" s="38"/>
    </row>
    <row r="45" spans="2:8" ht="11.25">
      <c r="B45" s="1"/>
      <c r="C45" s="1"/>
      <c r="D45" s="1"/>
      <c r="E45" s="1"/>
      <c r="F45" s="1"/>
      <c r="G45" s="38"/>
      <c r="H45" s="38"/>
    </row>
    <row r="46" spans="2:8" ht="11.25">
      <c r="B46" s="193" t="s">
        <v>57</v>
      </c>
      <c r="C46" s="193"/>
      <c r="D46" s="193"/>
      <c r="E46" s="193"/>
      <c r="F46" s="193"/>
      <c r="G46" s="193"/>
      <c r="H46" s="7"/>
    </row>
    <row r="47" spans="2:8" ht="8.25" customHeight="1">
      <c r="B47" s="41"/>
      <c r="C47" s="10"/>
      <c r="D47" s="10"/>
      <c r="E47" s="8"/>
      <c r="G47" s="38"/>
      <c r="H47" s="38"/>
    </row>
    <row r="48" spans="2:8" ht="11.25">
      <c r="B48" s="42" t="s">
        <v>48</v>
      </c>
      <c r="C48" s="42" t="s">
        <v>49</v>
      </c>
      <c r="D48" s="219" t="s">
        <v>50</v>
      </c>
      <c r="E48" s="220"/>
      <c r="F48" s="223" t="s">
        <v>0</v>
      </c>
      <c r="G48" s="224"/>
      <c r="H48" s="38"/>
    </row>
    <row r="49" spans="2:8" ht="11.25">
      <c r="B49" s="43">
        <v>269</v>
      </c>
      <c r="C49" s="43">
        <v>59</v>
      </c>
      <c r="D49" s="221">
        <v>0</v>
      </c>
      <c r="E49" s="222"/>
      <c r="F49" s="225">
        <f>SUM(B49:E49)</f>
        <v>328</v>
      </c>
      <c r="G49" s="226"/>
      <c r="H49" s="38"/>
    </row>
  </sheetData>
  <sheetProtection/>
  <mergeCells count="24">
    <mergeCell ref="B20:D20"/>
    <mergeCell ref="B23:G23"/>
    <mergeCell ref="B26:C28"/>
    <mergeCell ref="B29:C31"/>
    <mergeCell ref="B32:C34"/>
    <mergeCell ref="B35:C37"/>
    <mergeCell ref="D49:E49"/>
    <mergeCell ref="F49:G49"/>
    <mergeCell ref="B39:G39"/>
    <mergeCell ref="B42:D42"/>
    <mergeCell ref="B43:D43"/>
    <mergeCell ref="B46:G46"/>
    <mergeCell ref="D48:E48"/>
    <mergeCell ref="F48:G48"/>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8:G37 G9:G16" formula="1"/>
  </ignoredErrors>
</worksheet>
</file>

<file path=xl/worksheets/sheet11.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132</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70.6</v>
      </c>
      <c r="D12" s="138">
        <v>0</v>
      </c>
      <c r="E12" s="138">
        <v>2.9</v>
      </c>
      <c r="F12" s="137">
        <v>6.6</v>
      </c>
      <c r="G12" s="138">
        <v>19.9</v>
      </c>
      <c r="H12" s="137">
        <v>0</v>
      </c>
      <c r="I12" s="139">
        <f>SUM(C12:H12)</f>
        <v>100</v>
      </c>
    </row>
    <row r="13" spans="2:9" ht="11.25">
      <c r="B13" s="140" t="s">
        <v>15</v>
      </c>
      <c r="C13" s="137"/>
      <c r="D13" s="141"/>
      <c r="E13" s="141"/>
      <c r="F13" s="137"/>
      <c r="G13" s="141"/>
      <c r="H13" s="145"/>
      <c r="I13" s="143">
        <v>29084</v>
      </c>
    </row>
    <row r="14" spans="2:9" ht="11.25">
      <c r="B14" s="136" t="s">
        <v>60</v>
      </c>
      <c r="C14" s="138">
        <v>69</v>
      </c>
      <c r="D14" s="138">
        <v>0.2</v>
      </c>
      <c r="E14" s="138">
        <v>2.9</v>
      </c>
      <c r="F14" s="138">
        <v>7</v>
      </c>
      <c r="G14" s="138">
        <v>20.9</v>
      </c>
      <c r="H14" s="129">
        <v>0</v>
      </c>
      <c r="I14" s="139">
        <f>SUM(C14:H14)</f>
        <v>100</v>
      </c>
    </row>
    <row r="15" spans="2:9" ht="11.25">
      <c r="B15" s="140" t="s">
        <v>15</v>
      </c>
      <c r="C15" s="141"/>
      <c r="D15" s="141"/>
      <c r="E15" s="141"/>
      <c r="F15" s="141"/>
      <c r="G15" s="141"/>
      <c r="H15" s="142"/>
      <c r="I15" s="143">
        <v>87992</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235">
        <v>36.1</v>
      </c>
      <c r="D21" s="235">
        <v>36.1</v>
      </c>
      <c r="E21" s="242">
        <v>16</v>
      </c>
      <c r="F21" s="243">
        <v>16</v>
      </c>
      <c r="G21" s="137"/>
      <c r="H21" s="145"/>
      <c r="I21" s="146"/>
    </row>
    <row r="22" spans="2:9" ht="11.25">
      <c r="B22" s="150" t="s">
        <v>17</v>
      </c>
      <c r="C22" s="235">
        <v>33.5</v>
      </c>
      <c r="D22" s="235">
        <v>33.5</v>
      </c>
      <c r="E22" s="229">
        <v>43.2</v>
      </c>
      <c r="F22" s="230">
        <v>43.2</v>
      </c>
      <c r="G22" s="137"/>
      <c r="H22" s="145"/>
      <c r="I22" s="146"/>
    </row>
    <row r="23" spans="2:9" ht="11.25">
      <c r="B23" s="150" t="s">
        <v>18</v>
      </c>
      <c r="C23" s="235">
        <v>7.7</v>
      </c>
      <c r="D23" s="235">
        <v>7.7</v>
      </c>
      <c r="E23" s="229">
        <v>14.5</v>
      </c>
      <c r="F23" s="230">
        <v>14.5</v>
      </c>
      <c r="G23" s="137"/>
      <c r="H23" s="145"/>
      <c r="I23" s="146"/>
    </row>
    <row r="24" spans="2:9" ht="11.25">
      <c r="B24" s="150" t="s">
        <v>19</v>
      </c>
      <c r="C24" s="235">
        <v>8</v>
      </c>
      <c r="D24" s="235">
        <v>8</v>
      </c>
      <c r="E24" s="229">
        <v>9.2</v>
      </c>
      <c r="F24" s="230">
        <v>9.2</v>
      </c>
      <c r="G24" s="137"/>
      <c r="H24" s="145"/>
      <c r="I24" s="146"/>
    </row>
    <row r="25" spans="2:9" ht="11.25">
      <c r="B25" s="150" t="s">
        <v>20</v>
      </c>
      <c r="C25" s="235">
        <v>6.1</v>
      </c>
      <c r="D25" s="235">
        <v>6.1</v>
      </c>
      <c r="E25" s="229">
        <v>6.7</v>
      </c>
      <c r="F25" s="230">
        <v>6.7</v>
      </c>
      <c r="G25" s="137"/>
      <c r="H25" s="145"/>
      <c r="I25" s="146"/>
    </row>
    <row r="26" spans="2:9" ht="11.25">
      <c r="B26" s="150" t="s">
        <v>21</v>
      </c>
      <c r="C26" s="235">
        <v>4.2</v>
      </c>
      <c r="D26" s="235">
        <v>4.2</v>
      </c>
      <c r="E26" s="229">
        <v>4.9</v>
      </c>
      <c r="F26" s="230">
        <v>4.9</v>
      </c>
      <c r="G26" s="137"/>
      <c r="H26" s="145"/>
      <c r="I26" s="146"/>
    </row>
    <row r="27" spans="2:9" ht="11.25">
      <c r="B27" s="150" t="s">
        <v>22</v>
      </c>
      <c r="C27" s="235">
        <v>3</v>
      </c>
      <c r="D27" s="235">
        <v>3</v>
      </c>
      <c r="E27" s="229">
        <v>3.5</v>
      </c>
      <c r="F27" s="230">
        <v>3.5</v>
      </c>
      <c r="G27" s="137"/>
      <c r="H27" s="145"/>
      <c r="I27" s="146"/>
    </row>
    <row r="28" spans="2:9" ht="11.25">
      <c r="B28" s="150" t="s">
        <v>23</v>
      </c>
      <c r="C28" s="235">
        <v>1.2</v>
      </c>
      <c r="D28" s="235">
        <v>1.2</v>
      </c>
      <c r="E28" s="229">
        <v>1.6</v>
      </c>
      <c r="F28" s="230">
        <v>1.6</v>
      </c>
      <c r="G28" s="137"/>
      <c r="H28" s="145"/>
      <c r="I28" s="146"/>
    </row>
    <row r="29" spans="2:9" ht="11.25">
      <c r="B29" s="150" t="s">
        <v>24</v>
      </c>
      <c r="C29" s="235">
        <v>0.3</v>
      </c>
      <c r="D29" s="235">
        <v>0.3</v>
      </c>
      <c r="E29" s="229">
        <v>0.5</v>
      </c>
      <c r="F29" s="230">
        <v>0.5</v>
      </c>
      <c r="G29" s="137"/>
      <c r="H29" s="145"/>
      <c r="I29" s="146"/>
    </row>
    <row r="30" spans="2:9" ht="11.25">
      <c r="B30" s="151" t="s">
        <v>1</v>
      </c>
      <c r="C30" s="235">
        <v>0</v>
      </c>
      <c r="D30" s="235"/>
      <c r="E30" s="244">
        <v>0</v>
      </c>
      <c r="F30" s="245"/>
      <c r="G30" s="137"/>
      <c r="H30" s="145"/>
      <c r="I30" s="146"/>
    </row>
    <row r="31" spans="2:9" ht="11.25">
      <c r="B31" s="136" t="s">
        <v>0</v>
      </c>
      <c r="C31" s="236">
        <f>SUM(C21:C30)</f>
        <v>100.1</v>
      </c>
      <c r="D31" s="237"/>
      <c r="E31" s="236">
        <f>SUM(E21:E30)</f>
        <v>100.10000000000001</v>
      </c>
      <c r="F31" s="237"/>
      <c r="G31" s="137"/>
      <c r="H31" s="145"/>
      <c r="I31" s="146"/>
    </row>
    <row r="32" spans="2:9" ht="11.25">
      <c r="B32" s="140" t="s">
        <v>15</v>
      </c>
      <c r="C32" s="231">
        <v>29084</v>
      </c>
      <c r="D32" s="232"/>
      <c r="E32" s="231">
        <v>87992</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6462</v>
      </c>
      <c r="D37" s="247">
        <v>6462</v>
      </c>
      <c r="E37" s="246">
        <v>6637</v>
      </c>
      <c r="F37" s="247">
        <v>6637</v>
      </c>
      <c r="G37" s="246">
        <v>6460</v>
      </c>
      <c r="H37" s="247">
        <v>6460</v>
      </c>
    </row>
    <row r="38" spans="2:8" ht="26.25" customHeight="1">
      <c r="B38" s="150" t="s">
        <v>102</v>
      </c>
      <c r="C38" s="227">
        <v>436</v>
      </c>
      <c r="D38" s="228">
        <v>436</v>
      </c>
      <c r="E38" s="227">
        <v>450</v>
      </c>
      <c r="F38" s="228">
        <v>450</v>
      </c>
      <c r="G38" s="227">
        <v>518</v>
      </c>
      <c r="H38" s="228">
        <v>518</v>
      </c>
    </row>
    <row r="39" spans="2:8" ht="26.25" customHeight="1">
      <c r="B39" s="150" t="s">
        <v>103</v>
      </c>
      <c r="C39" s="227">
        <v>164</v>
      </c>
      <c r="D39" s="228">
        <v>164</v>
      </c>
      <c r="E39" s="227">
        <v>178</v>
      </c>
      <c r="F39" s="228">
        <v>178</v>
      </c>
      <c r="G39" s="227">
        <v>175</v>
      </c>
      <c r="H39" s="228">
        <v>175</v>
      </c>
    </row>
    <row r="40" spans="2:8" ht="20.25" customHeight="1">
      <c r="B40" s="150" t="s">
        <v>104</v>
      </c>
      <c r="C40" s="227">
        <v>74</v>
      </c>
      <c r="D40" s="228">
        <v>74</v>
      </c>
      <c r="E40" s="227">
        <v>103</v>
      </c>
      <c r="F40" s="228">
        <v>103</v>
      </c>
      <c r="G40" s="227">
        <v>156</v>
      </c>
      <c r="H40" s="228">
        <v>156</v>
      </c>
    </row>
    <row r="41" spans="2:8" ht="29.25" customHeight="1">
      <c r="B41" s="150" t="s">
        <v>64</v>
      </c>
      <c r="C41" s="227">
        <v>586</v>
      </c>
      <c r="D41" s="228">
        <v>586</v>
      </c>
      <c r="E41" s="227">
        <v>818</v>
      </c>
      <c r="F41" s="228">
        <v>818</v>
      </c>
      <c r="G41" s="227">
        <v>889</v>
      </c>
      <c r="H41" s="228">
        <v>889</v>
      </c>
    </row>
    <row r="42" spans="2:8" ht="16.5" customHeight="1">
      <c r="B42" s="150" t="s">
        <v>25</v>
      </c>
      <c r="C42" s="227">
        <v>7</v>
      </c>
      <c r="D42" s="228">
        <v>7</v>
      </c>
      <c r="E42" s="227">
        <v>29</v>
      </c>
      <c r="F42" s="228">
        <v>29</v>
      </c>
      <c r="G42" s="227">
        <v>91</v>
      </c>
      <c r="H42" s="228">
        <v>91</v>
      </c>
    </row>
    <row r="43" spans="2:8" ht="29.25" customHeight="1">
      <c r="B43" s="150" t="s">
        <v>107</v>
      </c>
      <c r="C43" s="227">
        <v>6474</v>
      </c>
      <c r="D43" s="228">
        <v>6474</v>
      </c>
      <c r="E43" s="227">
        <v>7293</v>
      </c>
      <c r="F43" s="228">
        <v>7293</v>
      </c>
      <c r="G43" s="227">
        <v>6811</v>
      </c>
      <c r="H43" s="228">
        <v>6811</v>
      </c>
    </row>
    <row r="44" spans="2:8" ht="26.25" customHeight="1">
      <c r="B44" s="150" t="s">
        <v>128</v>
      </c>
      <c r="C44" s="227">
        <v>303</v>
      </c>
      <c r="D44" s="228">
        <v>303</v>
      </c>
      <c r="E44" s="227">
        <v>413</v>
      </c>
      <c r="F44" s="228">
        <v>413</v>
      </c>
      <c r="G44" s="227">
        <v>1283</v>
      </c>
      <c r="H44" s="228">
        <v>1283</v>
      </c>
    </row>
    <row r="45" spans="2:8" ht="27" customHeight="1">
      <c r="B45" s="150" t="s">
        <v>118</v>
      </c>
      <c r="C45" s="227">
        <v>25</v>
      </c>
      <c r="D45" s="228">
        <v>25</v>
      </c>
      <c r="E45" s="227">
        <v>27</v>
      </c>
      <c r="F45" s="228">
        <v>27</v>
      </c>
      <c r="G45" s="227">
        <v>49</v>
      </c>
      <c r="H45" s="228">
        <v>49</v>
      </c>
    </row>
    <row r="46" spans="2:8" ht="29.25" customHeight="1">
      <c r="B46" s="150" t="s">
        <v>119</v>
      </c>
      <c r="C46" s="227">
        <v>1541</v>
      </c>
      <c r="D46" s="228">
        <v>1541</v>
      </c>
      <c r="E46" s="227">
        <v>1081</v>
      </c>
      <c r="F46" s="228">
        <v>1081</v>
      </c>
      <c r="G46" s="227">
        <v>370</v>
      </c>
      <c r="H46" s="228">
        <v>370</v>
      </c>
    </row>
    <row r="47" spans="2:8" ht="16.5" customHeight="1">
      <c r="B47" s="150" t="s">
        <v>105</v>
      </c>
      <c r="C47" s="227">
        <v>650</v>
      </c>
      <c r="D47" s="228">
        <v>650</v>
      </c>
      <c r="E47" s="227">
        <v>502</v>
      </c>
      <c r="F47" s="228">
        <v>502</v>
      </c>
      <c r="G47" s="227">
        <v>1093</v>
      </c>
      <c r="H47" s="228">
        <v>1093</v>
      </c>
    </row>
    <row r="48" spans="2:8" ht="11.25">
      <c r="B48" s="150" t="s">
        <v>106</v>
      </c>
      <c r="C48" s="227">
        <v>2517</v>
      </c>
      <c r="D48" s="228">
        <v>2517</v>
      </c>
      <c r="E48" s="227">
        <v>210</v>
      </c>
      <c r="F48" s="228">
        <v>210</v>
      </c>
      <c r="G48" s="227">
        <v>96</v>
      </c>
      <c r="H48" s="228">
        <v>96</v>
      </c>
    </row>
    <row r="49" spans="2:8" ht="11.25">
      <c r="B49" s="151" t="s">
        <v>149</v>
      </c>
      <c r="C49" s="248">
        <v>11998</v>
      </c>
      <c r="D49" s="249">
        <v>11998</v>
      </c>
      <c r="E49" s="248">
        <v>11956</v>
      </c>
      <c r="F49" s="249">
        <v>11956</v>
      </c>
      <c r="G49" s="248">
        <v>11904</v>
      </c>
      <c r="H49" s="249">
        <v>11904</v>
      </c>
    </row>
  </sheetData>
  <sheetProtection/>
  <mergeCells count="80">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E39:F39"/>
    <mergeCell ref="G39:H39"/>
    <mergeCell ref="C40:D40"/>
    <mergeCell ref="E40:F40"/>
    <mergeCell ref="G40:H40"/>
    <mergeCell ref="C41:D41"/>
    <mergeCell ref="E41:F41"/>
    <mergeCell ref="G41:H41"/>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 ref="C48:D48"/>
    <mergeCell ref="E48:F48"/>
    <mergeCell ref="G48:H48"/>
    <mergeCell ref="C38:D38"/>
    <mergeCell ref="E38:F38"/>
    <mergeCell ref="G38:H38"/>
    <mergeCell ref="C46:D46"/>
    <mergeCell ref="E46:F46"/>
    <mergeCell ref="G46:H46"/>
    <mergeCell ref="C39:D3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132</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0.2</v>
      </c>
      <c r="G6" s="161">
        <v>0.3</v>
      </c>
    </row>
    <row r="7" spans="2:7" ht="12.75" customHeight="1">
      <c r="B7" s="200" t="s">
        <v>75</v>
      </c>
      <c r="C7" s="263"/>
      <c r="D7" s="263"/>
      <c r="E7" s="201"/>
      <c r="F7" s="160">
        <v>2.2</v>
      </c>
      <c r="G7" s="162">
        <v>2.3</v>
      </c>
    </row>
    <row r="8" spans="2:7" ht="11.25" customHeight="1">
      <c r="B8" s="200" t="s">
        <v>76</v>
      </c>
      <c r="C8" s="263"/>
      <c r="D8" s="263"/>
      <c r="E8" s="201"/>
      <c r="F8" s="160">
        <v>0.3</v>
      </c>
      <c r="G8" s="162">
        <v>0.4</v>
      </c>
    </row>
    <row r="9" spans="2:7" ht="13.5" customHeight="1">
      <c r="B9" s="200" t="s">
        <v>120</v>
      </c>
      <c r="C9" s="263"/>
      <c r="D9" s="263"/>
      <c r="E9" s="201"/>
      <c r="F9" s="160">
        <v>0.2</v>
      </c>
      <c r="G9" s="162">
        <v>0.1</v>
      </c>
    </row>
    <row r="10" spans="2:7" ht="15" customHeight="1">
      <c r="B10" s="200" t="s">
        <v>313</v>
      </c>
      <c r="C10" s="263"/>
      <c r="D10" s="263"/>
      <c r="E10" s="201"/>
      <c r="F10" s="160">
        <v>1.3</v>
      </c>
      <c r="G10" s="162">
        <v>1.9</v>
      </c>
    </row>
    <row r="11" spans="2:7" ht="13.5" customHeight="1">
      <c r="B11" s="200" t="s">
        <v>121</v>
      </c>
      <c r="C11" s="263"/>
      <c r="D11" s="263"/>
      <c r="E11" s="201"/>
      <c r="F11" s="160">
        <v>1.4</v>
      </c>
      <c r="G11" s="162">
        <v>2.6</v>
      </c>
    </row>
    <row r="12" spans="2:7" ht="13.5" customHeight="1">
      <c r="B12" s="200" t="s">
        <v>77</v>
      </c>
      <c r="C12" s="263"/>
      <c r="D12" s="263"/>
      <c r="E12" s="201"/>
      <c r="F12" s="160">
        <v>77.9</v>
      </c>
      <c r="G12" s="162">
        <v>75.3</v>
      </c>
    </row>
    <row r="13" spans="2:7" ht="11.25">
      <c r="B13" s="200" t="s">
        <v>78</v>
      </c>
      <c r="C13" s="263"/>
      <c r="D13" s="263"/>
      <c r="E13" s="201"/>
      <c r="F13" s="160">
        <v>2.3</v>
      </c>
      <c r="G13" s="162">
        <v>2.2</v>
      </c>
    </row>
    <row r="14" spans="2:7" ht="11.25">
      <c r="B14" s="200" t="s">
        <v>79</v>
      </c>
      <c r="C14" s="263"/>
      <c r="D14" s="263"/>
      <c r="E14" s="201"/>
      <c r="F14" s="160">
        <v>3.6</v>
      </c>
      <c r="G14" s="162">
        <v>3.7</v>
      </c>
    </row>
    <row r="15" spans="2:7" ht="12.75" customHeight="1">
      <c r="B15" s="200" t="s">
        <v>122</v>
      </c>
      <c r="C15" s="263"/>
      <c r="D15" s="263"/>
      <c r="E15" s="201"/>
      <c r="F15" s="160">
        <v>1.1</v>
      </c>
      <c r="G15" s="162">
        <v>1</v>
      </c>
    </row>
    <row r="16" spans="2:7" ht="11.25">
      <c r="B16" s="200" t="s">
        <v>80</v>
      </c>
      <c r="C16" s="263"/>
      <c r="D16" s="263"/>
      <c r="E16" s="201"/>
      <c r="F16" s="160">
        <v>1.1</v>
      </c>
      <c r="G16" s="162">
        <v>1.3</v>
      </c>
    </row>
    <row r="17" spans="2:7" ht="11.25">
      <c r="B17" s="200" t="s">
        <v>81</v>
      </c>
      <c r="C17" s="263"/>
      <c r="D17" s="263"/>
      <c r="E17" s="201"/>
      <c r="F17" s="160">
        <v>2.8</v>
      </c>
      <c r="G17" s="162">
        <v>3.1</v>
      </c>
    </row>
    <row r="18" spans="2:7" ht="12.75" customHeight="1">
      <c r="B18" s="200" t="s">
        <v>82</v>
      </c>
      <c r="C18" s="263"/>
      <c r="D18" s="263"/>
      <c r="E18" s="201"/>
      <c r="F18" s="160">
        <v>0.9</v>
      </c>
      <c r="G18" s="162">
        <v>1.1</v>
      </c>
    </row>
    <row r="19" spans="2:7" ht="11.25">
      <c r="B19" s="200" t="s">
        <v>83</v>
      </c>
      <c r="C19" s="263"/>
      <c r="D19" s="263"/>
      <c r="E19" s="201"/>
      <c r="F19" s="160">
        <v>1</v>
      </c>
      <c r="G19" s="162">
        <v>1</v>
      </c>
    </row>
    <row r="20" spans="2:7" ht="11.25">
      <c r="B20" s="200" t="s">
        <v>84</v>
      </c>
      <c r="C20" s="263"/>
      <c r="D20" s="263"/>
      <c r="E20" s="201"/>
      <c r="F20" s="160">
        <v>0</v>
      </c>
      <c r="G20" s="162">
        <v>0.1</v>
      </c>
    </row>
    <row r="21" spans="2:7" ht="11.25">
      <c r="B21" s="202" t="s">
        <v>1</v>
      </c>
      <c r="C21" s="218"/>
      <c r="D21" s="218"/>
      <c r="E21" s="203"/>
      <c r="F21" s="160">
        <v>3.6</v>
      </c>
      <c r="G21" s="163">
        <v>3.8</v>
      </c>
    </row>
    <row r="22" spans="2:7" ht="12.75" customHeight="1">
      <c r="B22" s="266" t="s">
        <v>0</v>
      </c>
      <c r="C22" s="267"/>
      <c r="D22" s="267"/>
      <c r="E22" s="268"/>
      <c r="F22" s="132">
        <f>SUM(F6:F21)</f>
        <v>99.89999999999998</v>
      </c>
      <c r="G22" s="132">
        <f>SUM(G6:G21)</f>
        <v>100.19999999999997</v>
      </c>
    </row>
    <row r="23" spans="2:7" ht="16.5" customHeight="1">
      <c r="B23" s="269" t="s">
        <v>15</v>
      </c>
      <c r="C23" s="270"/>
      <c r="D23" s="270"/>
      <c r="E23" s="271"/>
      <c r="F23" s="164">
        <v>29084</v>
      </c>
      <c r="G23" s="164">
        <v>87992</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7.1</v>
      </c>
      <c r="G28" s="129">
        <v>7.4</v>
      </c>
    </row>
    <row r="29" spans="2:7" ht="11.25">
      <c r="B29" s="196" t="s">
        <v>87</v>
      </c>
      <c r="C29" s="216"/>
      <c r="D29" s="216"/>
      <c r="E29" s="197"/>
      <c r="F29" s="128">
        <v>17.8</v>
      </c>
      <c r="G29" s="130">
        <v>18.1</v>
      </c>
    </row>
    <row r="30" spans="2:7" ht="11.25">
      <c r="B30" s="196" t="s">
        <v>88</v>
      </c>
      <c r="C30" s="216"/>
      <c r="D30" s="216"/>
      <c r="E30" s="197"/>
      <c r="F30" s="128">
        <v>32.3</v>
      </c>
      <c r="G30" s="130">
        <v>32.8</v>
      </c>
    </row>
    <row r="31" spans="2:7" ht="11.25">
      <c r="B31" s="196" t="s">
        <v>126</v>
      </c>
      <c r="C31" s="216"/>
      <c r="D31" s="216"/>
      <c r="E31" s="197"/>
      <c r="F31" s="128">
        <v>1.1</v>
      </c>
      <c r="G31" s="130">
        <v>1.2</v>
      </c>
    </row>
    <row r="32" spans="2:7" ht="11.25">
      <c r="B32" s="196" t="s">
        <v>89</v>
      </c>
      <c r="C32" s="216"/>
      <c r="D32" s="216"/>
      <c r="E32" s="197"/>
      <c r="F32" s="128">
        <v>2.2</v>
      </c>
      <c r="G32" s="130">
        <v>2</v>
      </c>
    </row>
    <row r="33" spans="2:7" ht="11.25">
      <c r="B33" s="196" t="s">
        <v>123</v>
      </c>
      <c r="C33" s="216"/>
      <c r="D33" s="216"/>
      <c r="E33" s="197"/>
      <c r="F33" s="128">
        <v>7</v>
      </c>
      <c r="G33" s="130">
        <v>7.2</v>
      </c>
    </row>
    <row r="34" spans="2:7" ht="11.25">
      <c r="B34" s="196" t="s">
        <v>90</v>
      </c>
      <c r="C34" s="216"/>
      <c r="D34" s="216"/>
      <c r="E34" s="197"/>
      <c r="F34" s="128">
        <v>0.5</v>
      </c>
      <c r="G34" s="130">
        <v>0.5</v>
      </c>
    </row>
    <row r="35" spans="2:7" ht="11.25">
      <c r="B35" s="196" t="s">
        <v>108</v>
      </c>
      <c r="C35" s="216"/>
      <c r="D35" s="216"/>
      <c r="E35" s="197"/>
      <c r="F35" s="128">
        <v>25.6</v>
      </c>
      <c r="G35" s="130">
        <v>25.3</v>
      </c>
    </row>
    <row r="36" spans="2:7" ht="11.25">
      <c r="B36" s="196" t="s">
        <v>91</v>
      </c>
      <c r="C36" s="216"/>
      <c r="D36" s="216"/>
      <c r="E36" s="197"/>
      <c r="F36" s="128">
        <v>0.2</v>
      </c>
      <c r="G36" s="130">
        <v>0.2</v>
      </c>
    </row>
    <row r="37" spans="2:7" ht="11.25">
      <c r="B37" s="196" t="s">
        <v>124</v>
      </c>
      <c r="C37" s="216"/>
      <c r="D37" s="216"/>
      <c r="E37" s="197"/>
      <c r="F37" s="128">
        <v>0</v>
      </c>
      <c r="G37" s="130">
        <v>0</v>
      </c>
    </row>
    <row r="38" spans="2:7" ht="11.25">
      <c r="B38" s="196" t="s">
        <v>92</v>
      </c>
      <c r="C38" s="216"/>
      <c r="D38" s="216"/>
      <c r="E38" s="197"/>
      <c r="F38" s="128">
        <v>4.4</v>
      </c>
      <c r="G38" s="130">
        <v>3.7</v>
      </c>
    </row>
    <row r="39" spans="2:7" ht="11.25">
      <c r="B39" s="166" t="s">
        <v>125</v>
      </c>
      <c r="C39" s="24"/>
      <c r="D39" s="24"/>
      <c r="E39" s="167"/>
      <c r="F39" s="128">
        <v>0.5</v>
      </c>
      <c r="G39" s="130">
        <v>0.2</v>
      </c>
    </row>
    <row r="40" spans="2:7" ht="11.25">
      <c r="B40" s="198" t="s">
        <v>1</v>
      </c>
      <c r="C40" s="262"/>
      <c r="D40" s="262"/>
      <c r="E40" s="199"/>
      <c r="F40" s="128">
        <v>1.4</v>
      </c>
      <c r="G40" s="131">
        <v>1.4</v>
      </c>
    </row>
    <row r="41" spans="2:7" ht="11.25">
      <c r="B41" s="256" t="s">
        <v>0</v>
      </c>
      <c r="C41" s="257"/>
      <c r="D41" s="257"/>
      <c r="E41" s="258"/>
      <c r="F41" s="132">
        <f>SUM(F28:F40)</f>
        <v>100.10000000000001</v>
      </c>
      <c r="G41" s="132">
        <f>SUM(G28:G40)</f>
        <v>100.00000000000001</v>
      </c>
    </row>
    <row r="42" spans="2:7" ht="16.5" customHeight="1">
      <c r="B42" s="259" t="s">
        <v>15</v>
      </c>
      <c r="C42" s="260"/>
      <c r="D42" s="260"/>
      <c r="E42" s="261"/>
      <c r="F42" s="164">
        <v>25744</v>
      </c>
      <c r="G42" s="164">
        <v>76197</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17.9</v>
      </c>
      <c r="G47" s="138">
        <v>18.1</v>
      </c>
    </row>
    <row r="48" spans="2:7" ht="11.25">
      <c r="B48" s="196" t="s">
        <v>65</v>
      </c>
      <c r="C48" s="216"/>
      <c r="D48" s="216"/>
      <c r="E48" s="197"/>
      <c r="F48" s="168">
        <v>32</v>
      </c>
      <c r="G48" s="169">
        <v>29.2</v>
      </c>
    </row>
    <row r="49" spans="2:7" ht="11.25">
      <c r="B49" s="196" t="s">
        <v>94</v>
      </c>
      <c r="C49" s="216"/>
      <c r="D49" s="216"/>
      <c r="E49" s="197"/>
      <c r="F49" s="168">
        <v>5.4</v>
      </c>
      <c r="G49" s="169">
        <v>5.5</v>
      </c>
    </row>
    <row r="50" spans="2:7" ht="27.75" customHeight="1">
      <c r="B50" s="200" t="s">
        <v>95</v>
      </c>
      <c r="C50" s="263"/>
      <c r="D50" s="263"/>
      <c r="E50" s="201"/>
      <c r="F50" s="168">
        <v>7.8</v>
      </c>
      <c r="G50" s="169">
        <v>8.2</v>
      </c>
    </row>
    <row r="51" spans="2:7" ht="11.25">
      <c r="B51" s="196" t="s">
        <v>96</v>
      </c>
      <c r="C51" s="216"/>
      <c r="D51" s="216"/>
      <c r="E51" s="197"/>
      <c r="F51" s="168">
        <v>15.6</v>
      </c>
      <c r="G51" s="169">
        <v>16.5</v>
      </c>
    </row>
    <row r="52" spans="2:7" ht="11.25">
      <c r="B52" s="196" t="s">
        <v>3</v>
      </c>
      <c r="C52" s="216"/>
      <c r="D52" s="216"/>
      <c r="E52" s="197"/>
      <c r="F52" s="168">
        <v>8.5</v>
      </c>
      <c r="G52" s="169">
        <v>9.2</v>
      </c>
    </row>
    <row r="53" spans="2:7" ht="33" customHeight="1">
      <c r="B53" s="200" t="s">
        <v>97</v>
      </c>
      <c r="C53" s="263"/>
      <c r="D53" s="263"/>
      <c r="E53" s="201"/>
      <c r="F53" s="168">
        <v>0.3</v>
      </c>
      <c r="G53" s="169">
        <v>0.2</v>
      </c>
    </row>
    <row r="54" spans="2:7" ht="11.25">
      <c r="B54" s="196" t="s">
        <v>4</v>
      </c>
      <c r="C54" s="216"/>
      <c r="D54" s="216"/>
      <c r="E54" s="197"/>
      <c r="F54" s="168">
        <v>6.3</v>
      </c>
      <c r="G54" s="169">
        <v>5.8</v>
      </c>
    </row>
    <row r="55" spans="2:7" ht="11.25">
      <c r="B55" s="196" t="s">
        <v>66</v>
      </c>
      <c r="C55" s="216"/>
      <c r="D55" s="216"/>
      <c r="E55" s="197"/>
      <c r="F55" s="168">
        <v>0.1</v>
      </c>
      <c r="G55" s="169">
        <v>0.5</v>
      </c>
    </row>
    <row r="56" spans="2:7" ht="11.25">
      <c r="B56" s="196" t="s">
        <v>67</v>
      </c>
      <c r="C56" s="216"/>
      <c r="D56" s="216"/>
      <c r="E56" s="197"/>
      <c r="F56" s="168">
        <v>1.6</v>
      </c>
      <c r="G56" s="169">
        <v>1.6</v>
      </c>
    </row>
    <row r="57" spans="2:7" ht="11.25">
      <c r="B57" s="196" t="s">
        <v>5</v>
      </c>
      <c r="C57" s="216"/>
      <c r="D57" s="216"/>
      <c r="E57" s="197"/>
      <c r="F57" s="168">
        <v>0.3</v>
      </c>
      <c r="G57" s="169">
        <v>0.4</v>
      </c>
    </row>
    <row r="58" spans="2:7" ht="11.25">
      <c r="B58" s="196" t="s">
        <v>68</v>
      </c>
      <c r="C58" s="216"/>
      <c r="D58" s="216"/>
      <c r="E58" s="197"/>
      <c r="F58" s="168">
        <v>1</v>
      </c>
      <c r="G58" s="169">
        <v>1.1</v>
      </c>
    </row>
    <row r="59" spans="2:7" ht="11.25">
      <c r="B59" s="198" t="s">
        <v>1</v>
      </c>
      <c r="C59" s="262"/>
      <c r="D59" s="262"/>
      <c r="E59" s="199"/>
      <c r="F59" s="168">
        <v>3.4</v>
      </c>
      <c r="G59" s="141">
        <v>3.7</v>
      </c>
    </row>
    <row r="60" spans="2:7" ht="11.25">
      <c r="B60" s="256" t="s">
        <v>0</v>
      </c>
      <c r="C60" s="257"/>
      <c r="D60" s="257"/>
      <c r="E60" s="258"/>
      <c r="F60" s="139">
        <f>SUM(F47:F59)</f>
        <v>100.19999999999997</v>
      </c>
      <c r="G60" s="139">
        <f>SUM(G47:G59)</f>
        <v>100</v>
      </c>
    </row>
    <row r="61" spans="2:7" ht="11.25">
      <c r="B61" s="259" t="s">
        <v>15</v>
      </c>
      <c r="C61" s="260"/>
      <c r="D61" s="260"/>
      <c r="E61" s="261"/>
      <c r="F61" s="171">
        <v>29084</v>
      </c>
      <c r="G61" s="172">
        <v>87992</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132</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2.9</v>
      </c>
      <c r="D7" s="129">
        <v>1.2</v>
      </c>
      <c r="E7" s="128">
        <v>2.9</v>
      </c>
      <c r="F7" s="129">
        <v>1.3</v>
      </c>
    </row>
    <row r="8" spans="2:6" ht="17.25" customHeight="1">
      <c r="B8" s="150" t="s">
        <v>110</v>
      </c>
      <c r="C8" s="128">
        <v>11.2</v>
      </c>
      <c r="D8" s="130">
        <v>4.7</v>
      </c>
      <c r="E8" s="128">
        <v>11.1</v>
      </c>
      <c r="F8" s="130">
        <v>4.6</v>
      </c>
    </row>
    <row r="9" spans="2:6" ht="17.25" customHeight="1">
      <c r="B9" s="150" t="s">
        <v>111</v>
      </c>
      <c r="C9" s="128">
        <v>19.6</v>
      </c>
      <c r="D9" s="130">
        <v>11.7</v>
      </c>
      <c r="E9" s="128">
        <v>19.9</v>
      </c>
      <c r="F9" s="130">
        <v>11.6</v>
      </c>
    </row>
    <row r="10" spans="2:6" ht="17.25" customHeight="1">
      <c r="B10" s="150" t="s">
        <v>112</v>
      </c>
      <c r="C10" s="128">
        <v>8.3</v>
      </c>
      <c r="D10" s="130">
        <v>12.7</v>
      </c>
      <c r="E10" s="128">
        <v>8.3</v>
      </c>
      <c r="F10" s="130">
        <v>12.5</v>
      </c>
    </row>
    <row r="11" spans="2:6" ht="17.25" customHeight="1">
      <c r="B11" s="150" t="s">
        <v>113</v>
      </c>
      <c r="C11" s="128">
        <v>26.9</v>
      </c>
      <c r="D11" s="130">
        <v>45.3</v>
      </c>
      <c r="E11" s="128">
        <v>26.3</v>
      </c>
      <c r="F11" s="130">
        <v>44.7</v>
      </c>
    </row>
    <row r="12" spans="2:6" ht="17.25" customHeight="1">
      <c r="B12" s="150" t="s">
        <v>114</v>
      </c>
      <c r="C12" s="128">
        <v>18.8</v>
      </c>
      <c r="D12" s="130">
        <v>7.4</v>
      </c>
      <c r="E12" s="128">
        <v>18.8</v>
      </c>
      <c r="F12" s="130">
        <v>7.2</v>
      </c>
    </row>
    <row r="13" spans="2:6" ht="17.25" customHeight="1">
      <c r="B13" s="157" t="s">
        <v>2</v>
      </c>
      <c r="C13" s="128">
        <v>1.7</v>
      </c>
      <c r="D13" s="130">
        <v>9.8</v>
      </c>
      <c r="E13" s="128">
        <v>1.7</v>
      </c>
      <c r="F13" s="130">
        <v>10.6</v>
      </c>
    </row>
    <row r="14" spans="2:6" ht="17.25" customHeight="1">
      <c r="B14" s="17" t="s">
        <v>1</v>
      </c>
      <c r="C14" s="128">
        <v>10.6</v>
      </c>
      <c r="D14" s="131">
        <v>7.3</v>
      </c>
      <c r="E14" s="128">
        <v>10.9</v>
      </c>
      <c r="F14" s="131">
        <v>7.5</v>
      </c>
    </row>
    <row r="15" spans="2:6" ht="15.75" customHeight="1">
      <c r="B15" s="158" t="s">
        <v>14</v>
      </c>
      <c r="C15" s="132">
        <f>SUM(C7:C14)</f>
        <v>100</v>
      </c>
      <c r="D15" s="132">
        <f>SUM(D7:D14)</f>
        <v>100.1</v>
      </c>
      <c r="E15" s="132">
        <f>SUM(E7:E14)</f>
        <v>99.9</v>
      </c>
      <c r="F15" s="132">
        <f>SUM(F7:F14)</f>
        <v>100</v>
      </c>
    </row>
    <row r="16" spans="2:6" ht="15.75" customHeight="1">
      <c r="B16" s="159" t="s">
        <v>15</v>
      </c>
      <c r="C16" s="133">
        <v>29084</v>
      </c>
      <c r="D16" s="133">
        <v>29084</v>
      </c>
      <c r="E16" s="133">
        <v>87992</v>
      </c>
      <c r="F16" s="133">
        <v>87992</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61.4</v>
      </c>
      <c r="D21" s="275">
        <v>61.4</v>
      </c>
      <c r="E21" s="282">
        <v>63.8</v>
      </c>
      <c r="F21" s="283">
        <v>63.8</v>
      </c>
    </row>
    <row r="22" spans="2:6" ht="17.25" customHeight="1">
      <c r="B22" s="157" t="s">
        <v>27</v>
      </c>
      <c r="C22" s="275">
        <v>2.2</v>
      </c>
      <c r="D22" s="275">
        <v>2.2</v>
      </c>
      <c r="E22" s="276">
        <v>2.1</v>
      </c>
      <c r="F22" s="277">
        <v>2.1</v>
      </c>
    </row>
    <row r="23" spans="2:6" ht="17.25" customHeight="1">
      <c r="B23" s="157" t="s">
        <v>6</v>
      </c>
      <c r="C23" s="275">
        <v>0.3</v>
      </c>
      <c r="D23" s="275">
        <v>0.3</v>
      </c>
      <c r="E23" s="276">
        <v>0.3</v>
      </c>
      <c r="F23" s="277">
        <v>0.3</v>
      </c>
    </row>
    <row r="24" spans="2:6" ht="17.25" customHeight="1">
      <c r="B24" s="157" t="s">
        <v>28</v>
      </c>
      <c r="C24" s="275">
        <v>0.1</v>
      </c>
      <c r="D24" s="275">
        <v>0.1</v>
      </c>
      <c r="E24" s="276">
        <v>0.1</v>
      </c>
      <c r="F24" s="277">
        <v>0.1</v>
      </c>
    </row>
    <row r="25" spans="2:6" ht="17.25" customHeight="1">
      <c r="B25" s="157" t="s">
        <v>29</v>
      </c>
      <c r="C25" s="275">
        <v>0</v>
      </c>
      <c r="D25" s="275">
        <v>0</v>
      </c>
      <c r="E25" s="276">
        <v>0</v>
      </c>
      <c r="F25" s="277">
        <v>0</v>
      </c>
    </row>
    <row r="26" spans="2:6" ht="17.25" customHeight="1">
      <c r="B26" s="157" t="s">
        <v>30</v>
      </c>
      <c r="C26" s="275">
        <v>0</v>
      </c>
      <c r="D26" s="275">
        <v>0</v>
      </c>
      <c r="E26" s="276">
        <v>0</v>
      </c>
      <c r="F26" s="277">
        <v>0</v>
      </c>
    </row>
    <row r="27" spans="2:6" ht="17.25" customHeight="1">
      <c r="B27" s="157" t="s">
        <v>127</v>
      </c>
      <c r="C27" s="275">
        <v>0.2</v>
      </c>
      <c r="D27" s="275">
        <v>0.2</v>
      </c>
      <c r="E27" s="276">
        <v>0.2</v>
      </c>
      <c r="F27" s="277">
        <v>0.2</v>
      </c>
    </row>
    <row r="28" spans="2:6" ht="17.25" customHeight="1">
      <c r="B28" s="157" t="s">
        <v>31</v>
      </c>
      <c r="C28" s="275">
        <v>10.8</v>
      </c>
      <c r="D28" s="275">
        <v>10.8</v>
      </c>
      <c r="E28" s="276">
        <v>11.5</v>
      </c>
      <c r="F28" s="277">
        <v>11.5</v>
      </c>
    </row>
    <row r="29" spans="2:6" ht="17.25" customHeight="1">
      <c r="B29" s="157" t="s">
        <v>32</v>
      </c>
      <c r="C29" s="275">
        <v>0</v>
      </c>
      <c r="D29" s="275">
        <v>0</v>
      </c>
      <c r="E29" s="276">
        <v>0</v>
      </c>
      <c r="F29" s="277">
        <v>0</v>
      </c>
    </row>
    <row r="30" spans="2:6" ht="17.25" customHeight="1">
      <c r="B30" s="157" t="s">
        <v>33</v>
      </c>
      <c r="C30" s="275">
        <v>0</v>
      </c>
      <c r="D30" s="275">
        <v>0</v>
      </c>
      <c r="E30" s="276">
        <v>0</v>
      </c>
      <c r="F30" s="277">
        <v>0</v>
      </c>
    </row>
    <row r="31" spans="2:6" ht="17.25" customHeight="1">
      <c r="B31" s="157" t="s">
        <v>34</v>
      </c>
      <c r="C31" s="275">
        <v>0</v>
      </c>
      <c r="D31" s="275">
        <v>0</v>
      </c>
      <c r="E31" s="276">
        <v>0</v>
      </c>
      <c r="F31" s="277">
        <v>0</v>
      </c>
    </row>
    <row r="32" spans="2:6" ht="17.25" customHeight="1">
      <c r="B32" s="157" t="s">
        <v>35</v>
      </c>
      <c r="C32" s="275">
        <v>0</v>
      </c>
      <c r="D32" s="275">
        <v>0</v>
      </c>
      <c r="E32" s="276">
        <v>0</v>
      </c>
      <c r="F32" s="277">
        <v>0</v>
      </c>
    </row>
    <row r="33" spans="2:6" ht="17.25" customHeight="1">
      <c r="B33" s="157" t="s">
        <v>36</v>
      </c>
      <c r="C33" s="275">
        <v>0.8</v>
      </c>
      <c r="D33" s="275">
        <v>0.8</v>
      </c>
      <c r="E33" s="276">
        <v>0.8</v>
      </c>
      <c r="F33" s="277">
        <v>0.8</v>
      </c>
    </row>
    <row r="34" spans="2:6" ht="17.25" customHeight="1">
      <c r="B34" s="157" t="s">
        <v>115</v>
      </c>
      <c r="C34" s="275">
        <v>0.2</v>
      </c>
      <c r="D34" s="275">
        <v>0.2</v>
      </c>
      <c r="E34" s="276">
        <v>0.2</v>
      </c>
      <c r="F34" s="277">
        <v>0.2</v>
      </c>
    </row>
    <row r="35" spans="2:6" ht="17.25" customHeight="1">
      <c r="B35" s="157" t="s">
        <v>37</v>
      </c>
      <c r="C35" s="275">
        <v>1.4</v>
      </c>
      <c r="D35" s="275">
        <v>1.4</v>
      </c>
      <c r="E35" s="276">
        <v>1.4</v>
      </c>
      <c r="F35" s="277">
        <v>1.4</v>
      </c>
    </row>
    <row r="36" spans="2:6" ht="15.75" customHeight="1">
      <c r="B36" s="17" t="s">
        <v>1</v>
      </c>
      <c r="C36" s="275">
        <v>22.5</v>
      </c>
      <c r="D36" s="275"/>
      <c r="E36" s="280">
        <v>19.5</v>
      </c>
      <c r="F36" s="281"/>
    </row>
    <row r="37" spans="2:6" ht="15.75" customHeight="1">
      <c r="B37" s="158" t="s">
        <v>14</v>
      </c>
      <c r="C37" s="273">
        <f>SUM(C21:C36)</f>
        <v>99.9</v>
      </c>
      <c r="D37" s="274"/>
      <c r="E37" s="273">
        <f>SUM(E21:E36)</f>
        <v>99.89999999999999</v>
      </c>
      <c r="F37" s="274"/>
    </row>
    <row r="38" spans="2:6" ht="11.25">
      <c r="B38" s="159" t="s">
        <v>15</v>
      </c>
      <c r="C38" s="278">
        <v>29084</v>
      </c>
      <c r="D38" s="279"/>
      <c r="E38" s="278">
        <v>87992</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51"/>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7" width="11.421875" style="6" customWidth="1"/>
    <col min="8" max="8" width="11.00390625" style="6" bestFit="1" customWidth="1"/>
    <col min="9" max="9" width="2.7109375" style="6" customWidth="1"/>
    <col min="10" max="16384" width="11.421875" style="6" customWidth="1"/>
  </cols>
  <sheetData>
    <row r="1" spans="1:9" ht="11.25">
      <c r="A1" s="212" t="s">
        <v>133</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89" t="s">
        <v>38</v>
      </c>
      <c r="C5" s="191" t="s">
        <v>39</v>
      </c>
      <c r="D5" s="191" t="s">
        <v>51</v>
      </c>
      <c r="E5" s="206" t="s">
        <v>38</v>
      </c>
      <c r="F5" s="207"/>
      <c r="G5" s="207"/>
      <c r="H5" s="208"/>
    </row>
    <row r="6" spans="2:8" ht="22.5">
      <c r="B6" s="290"/>
      <c r="C6" s="192"/>
      <c r="D6" s="192"/>
      <c r="E6" s="11" t="s">
        <v>40</v>
      </c>
      <c r="F6" s="11" t="s">
        <v>41</v>
      </c>
      <c r="G6" s="12" t="s">
        <v>0</v>
      </c>
      <c r="H6" s="13" t="s">
        <v>42</v>
      </c>
    </row>
    <row r="7" spans="2:8" ht="15" customHeight="1">
      <c r="B7" s="290"/>
      <c r="C7" s="209" t="s">
        <v>306</v>
      </c>
      <c r="D7" s="14" t="s">
        <v>306</v>
      </c>
      <c r="E7" s="22">
        <v>0</v>
      </c>
      <c r="F7" s="15">
        <v>0</v>
      </c>
      <c r="G7" s="23">
        <f>SUM(E7:F7)</f>
        <v>0</v>
      </c>
      <c r="H7" s="15">
        <v>0</v>
      </c>
    </row>
    <row r="8" spans="2:8" ht="11.25">
      <c r="B8" s="290"/>
      <c r="C8" s="210"/>
      <c r="D8" s="17" t="s">
        <v>307</v>
      </c>
      <c r="E8" s="22">
        <v>1031</v>
      </c>
      <c r="F8" s="18">
        <v>35</v>
      </c>
      <c r="G8" s="23">
        <f>SUM(E8:F8)</f>
        <v>1066</v>
      </c>
      <c r="H8" s="18">
        <v>5</v>
      </c>
    </row>
    <row r="9" spans="2:8" ht="11.25">
      <c r="B9" s="290"/>
      <c r="C9" s="211"/>
      <c r="D9" s="20" t="s">
        <v>0</v>
      </c>
      <c r="E9" s="21">
        <f>SUM(E7:E8)</f>
        <v>1031</v>
      </c>
      <c r="F9" s="21">
        <f>SUM(F7:F8)</f>
        <v>35</v>
      </c>
      <c r="G9" s="21">
        <f>SUM(G7:G8)</f>
        <v>1066</v>
      </c>
      <c r="H9" s="21">
        <f>SUM(H7:H8)</f>
        <v>5</v>
      </c>
    </row>
    <row r="10" spans="2:8" ht="15" customHeight="1">
      <c r="B10" s="290"/>
      <c r="C10" s="209" t="s">
        <v>307</v>
      </c>
      <c r="D10" s="24" t="s">
        <v>306</v>
      </c>
      <c r="E10" s="15">
        <v>19</v>
      </c>
      <c r="F10" s="22">
        <v>0</v>
      </c>
      <c r="G10" s="16">
        <f>SUM(E10:F10)</f>
        <v>19</v>
      </c>
      <c r="H10" s="15">
        <v>0</v>
      </c>
    </row>
    <row r="11" spans="2:8" ht="11.25">
      <c r="B11" s="290"/>
      <c r="C11" s="210"/>
      <c r="D11" s="24" t="s">
        <v>307</v>
      </c>
      <c r="E11" s="18">
        <v>988</v>
      </c>
      <c r="F11" s="22">
        <v>23</v>
      </c>
      <c r="G11" s="19">
        <f>SUM(E11:F11)</f>
        <v>1011</v>
      </c>
      <c r="H11" s="18">
        <v>5</v>
      </c>
    </row>
    <row r="12" spans="2:8" ht="15" customHeight="1">
      <c r="B12" s="290"/>
      <c r="C12" s="211"/>
      <c r="D12" s="20" t="s">
        <v>0</v>
      </c>
      <c r="E12" s="21">
        <f>SUM(E10:E11)</f>
        <v>1007</v>
      </c>
      <c r="F12" s="21">
        <f>SUM(F10:F11)</f>
        <v>23</v>
      </c>
      <c r="G12" s="21">
        <f>SUM(G10:G11)</f>
        <v>1030</v>
      </c>
      <c r="H12" s="21">
        <f>SUM(H10:H11)</f>
        <v>5</v>
      </c>
    </row>
    <row r="13" spans="2:8" ht="15" customHeight="1">
      <c r="B13" s="290"/>
      <c r="C13" s="209" t="s">
        <v>308</v>
      </c>
      <c r="D13" s="24" t="s">
        <v>306</v>
      </c>
      <c r="E13" s="15">
        <v>19</v>
      </c>
      <c r="F13" s="22">
        <v>1</v>
      </c>
      <c r="G13" s="16">
        <f>SUM(E13:F13)</f>
        <v>20</v>
      </c>
      <c r="H13" s="15">
        <v>0</v>
      </c>
    </row>
    <row r="14" spans="2:8" ht="11.25">
      <c r="B14" s="290"/>
      <c r="C14" s="210"/>
      <c r="D14" s="24" t="s">
        <v>307</v>
      </c>
      <c r="E14" s="18">
        <v>921</v>
      </c>
      <c r="F14" s="22">
        <v>34</v>
      </c>
      <c r="G14" s="19">
        <f>SUM(E14:F14)</f>
        <v>955</v>
      </c>
      <c r="H14" s="18">
        <v>2</v>
      </c>
    </row>
    <row r="15" spans="2:8" ht="11.25">
      <c r="B15" s="290"/>
      <c r="C15" s="211"/>
      <c r="D15" s="20" t="s">
        <v>0</v>
      </c>
      <c r="E15" s="21">
        <f>SUM(E13:E14)</f>
        <v>940</v>
      </c>
      <c r="F15" s="21">
        <f>SUM(F13:F14)</f>
        <v>35</v>
      </c>
      <c r="G15" s="21">
        <f>SUM(G13:G14)</f>
        <v>975</v>
      </c>
      <c r="H15" s="21">
        <f>SUM(H13:H14)</f>
        <v>2</v>
      </c>
    </row>
    <row r="16" spans="2:8" ht="11.25">
      <c r="B16" s="290"/>
      <c r="C16" s="209" t="s">
        <v>309</v>
      </c>
      <c r="D16" s="24" t="s">
        <v>306</v>
      </c>
      <c r="E16" s="15">
        <v>23</v>
      </c>
      <c r="F16" s="15">
        <v>1</v>
      </c>
      <c r="G16" s="23">
        <f>SUM(E16:F16)</f>
        <v>24</v>
      </c>
      <c r="H16" s="15">
        <v>0</v>
      </c>
    </row>
    <row r="17" spans="2:8" ht="11.25">
      <c r="B17" s="290"/>
      <c r="C17" s="210"/>
      <c r="D17" s="24" t="s">
        <v>307</v>
      </c>
      <c r="E17" s="18">
        <v>865</v>
      </c>
      <c r="F17" s="18">
        <v>51</v>
      </c>
      <c r="G17" s="23">
        <f>SUM(E17:F17)</f>
        <v>916</v>
      </c>
      <c r="H17" s="18">
        <v>2</v>
      </c>
    </row>
    <row r="18" spans="2:8" ht="11.25">
      <c r="B18" s="290"/>
      <c r="C18" s="210"/>
      <c r="D18" s="20" t="s">
        <v>0</v>
      </c>
      <c r="E18" s="21">
        <f>SUM(E16:E17)</f>
        <v>888</v>
      </c>
      <c r="F18" s="21">
        <f>SUM(F16:F17)</f>
        <v>52</v>
      </c>
      <c r="G18" s="21">
        <f>SUM(G16:G17)</f>
        <v>940</v>
      </c>
      <c r="H18" s="21">
        <f>SUM(H16:H17)</f>
        <v>2</v>
      </c>
    </row>
    <row r="19" spans="2:8" ht="11.25">
      <c r="B19" s="291"/>
      <c r="C19" s="204" t="s">
        <v>0</v>
      </c>
      <c r="D19" s="205"/>
      <c r="E19" s="21">
        <f>SUM(E18,E15,E12,E9)</f>
        <v>3866</v>
      </c>
      <c r="F19" s="21">
        <f>SUM(F18,F15,F12,F9)</f>
        <v>145</v>
      </c>
      <c r="G19" s="21">
        <f>SUM(G18,G15,G12,G9)</f>
        <v>4011</v>
      </c>
      <c r="H19" s="21">
        <f>SUM(H18,H15,H12,H9)</f>
        <v>14</v>
      </c>
    </row>
    <row r="20" spans="2:8" ht="11.25">
      <c r="B20" s="25"/>
      <c r="C20" s="26"/>
      <c r="D20" s="26"/>
      <c r="E20" s="23"/>
      <c r="F20" s="23"/>
      <c r="G20" s="23"/>
      <c r="H20" s="23"/>
    </row>
    <row r="21" spans="2:8" ht="11.25">
      <c r="B21" s="38"/>
      <c r="C21" s="38"/>
      <c r="D21" s="38"/>
      <c r="E21" s="38"/>
      <c r="F21" s="38"/>
      <c r="G21" s="28"/>
      <c r="H21" s="28"/>
    </row>
    <row r="22" spans="2:8" ht="16.5" customHeight="1">
      <c r="B22" s="27"/>
      <c r="C22" s="27"/>
      <c r="D22" s="27"/>
      <c r="E22" s="11" t="s">
        <v>40</v>
      </c>
      <c r="F22" s="11" t="s">
        <v>41</v>
      </c>
      <c r="G22" s="12" t="s">
        <v>0</v>
      </c>
      <c r="H22" s="28"/>
    </row>
    <row r="23" spans="2:8" ht="31.5" customHeight="1">
      <c r="B23" s="286" t="s">
        <v>116</v>
      </c>
      <c r="C23" s="287"/>
      <c r="D23" s="288"/>
      <c r="E23" s="153">
        <v>10</v>
      </c>
      <c r="F23" s="153">
        <v>1</v>
      </c>
      <c r="G23" s="155">
        <f>SUM(E23:F23)</f>
        <v>11</v>
      </c>
      <c r="H23" s="31"/>
    </row>
    <row r="24" spans="2:8" ht="11.25">
      <c r="B24" s="24"/>
      <c r="C24" s="37"/>
      <c r="D24" s="37"/>
      <c r="E24" s="1"/>
      <c r="F24" s="1"/>
      <c r="G24" s="1"/>
      <c r="H24" s="1"/>
    </row>
    <row r="25" spans="2:8" ht="11.25">
      <c r="B25" s="193" t="s">
        <v>55</v>
      </c>
      <c r="C25" s="193"/>
      <c r="D25" s="193"/>
      <c r="E25" s="193"/>
      <c r="F25" s="193"/>
      <c r="G25" s="193"/>
      <c r="H25" s="7"/>
    </row>
    <row r="26" spans="2:8" ht="8.25" customHeight="1">
      <c r="B26" s="7"/>
      <c r="C26" s="38"/>
      <c r="D26" s="38"/>
      <c r="E26" s="10"/>
      <c r="F26" s="8"/>
      <c r="G26" s="8"/>
      <c r="H26" s="1"/>
    </row>
    <row r="27" spans="2:8" ht="16.5" customHeight="1">
      <c r="B27" s="38"/>
      <c r="C27" s="38"/>
      <c r="D27" s="11" t="s">
        <v>51</v>
      </c>
      <c r="E27" s="11" t="s">
        <v>40</v>
      </c>
      <c r="F27" s="11" t="s">
        <v>41</v>
      </c>
      <c r="G27" s="12" t="s">
        <v>0</v>
      </c>
      <c r="H27" s="1"/>
    </row>
    <row r="28" spans="2:8" ht="11.25">
      <c r="B28" s="194" t="s">
        <v>43</v>
      </c>
      <c r="C28" s="195"/>
      <c r="D28" s="24" t="s">
        <v>306</v>
      </c>
      <c r="E28" s="15">
        <v>829</v>
      </c>
      <c r="F28" s="22">
        <v>82</v>
      </c>
      <c r="G28" s="16">
        <f>SUM(E28:F28)</f>
        <v>911</v>
      </c>
      <c r="H28" s="1"/>
    </row>
    <row r="29" spans="2:8" ht="11.25">
      <c r="B29" s="196"/>
      <c r="C29" s="197"/>
      <c r="D29" s="24" t="s">
        <v>307</v>
      </c>
      <c r="E29" s="18">
        <v>170</v>
      </c>
      <c r="F29" s="22">
        <v>31</v>
      </c>
      <c r="G29" s="19">
        <f>SUM(E29:F29)</f>
        <v>201</v>
      </c>
      <c r="H29" s="1"/>
    </row>
    <row r="30" spans="2:8" ht="11.25">
      <c r="B30" s="198"/>
      <c r="C30" s="199"/>
      <c r="D30" s="154" t="s">
        <v>0</v>
      </c>
      <c r="E30" s="21">
        <f>SUM(E28:E29)</f>
        <v>999</v>
      </c>
      <c r="F30" s="21">
        <f>SUM(F28:F29)</f>
        <v>113</v>
      </c>
      <c r="G30" s="21">
        <f>SUM(G28:G29)</f>
        <v>1112</v>
      </c>
      <c r="H30" s="1"/>
    </row>
    <row r="31" spans="2:8" ht="11.25">
      <c r="B31" s="194" t="s">
        <v>44</v>
      </c>
      <c r="C31" s="195"/>
      <c r="D31" s="24" t="s">
        <v>306</v>
      </c>
      <c r="E31" s="15">
        <v>695</v>
      </c>
      <c r="F31" s="22">
        <v>53</v>
      </c>
      <c r="G31" s="16">
        <f>SUM(E31:F31)</f>
        <v>748</v>
      </c>
      <c r="H31" s="38"/>
    </row>
    <row r="32" spans="2:8" ht="11.25">
      <c r="B32" s="196"/>
      <c r="C32" s="197"/>
      <c r="D32" s="24" t="s">
        <v>307</v>
      </c>
      <c r="E32" s="18">
        <v>151</v>
      </c>
      <c r="F32" s="22">
        <v>22</v>
      </c>
      <c r="G32" s="19">
        <f>SUM(E32:F32)</f>
        <v>173</v>
      </c>
      <c r="H32" s="38"/>
    </row>
    <row r="33" spans="2:8" ht="11.25">
      <c r="B33" s="198"/>
      <c r="C33" s="199"/>
      <c r="D33" s="154" t="s">
        <v>0</v>
      </c>
      <c r="E33" s="21">
        <f>SUM(E31:E32)</f>
        <v>846</v>
      </c>
      <c r="F33" s="21">
        <f>SUM(F31:F32)</f>
        <v>75</v>
      </c>
      <c r="G33" s="21">
        <f>SUM(G31:G32)</f>
        <v>921</v>
      </c>
      <c r="H33" s="38"/>
    </row>
    <row r="34" spans="2:8" ht="12.75" customHeight="1">
      <c r="B34" s="188" t="s">
        <v>45</v>
      </c>
      <c r="C34" s="190"/>
      <c r="D34" s="24" t="s">
        <v>306</v>
      </c>
      <c r="E34" s="15">
        <v>0</v>
      </c>
      <c r="F34" s="22">
        <v>0</v>
      </c>
      <c r="G34" s="16">
        <f>SUM(E34:F34)</f>
        <v>0</v>
      </c>
      <c r="H34" s="38"/>
    </row>
    <row r="35" spans="2:8" ht="12.75" customHeight="1">
      <c r="B35" s="200"/>
      <c r="C35" s="201"/>
      <c r="D35" s="24" t="s">
        <v>307</v>
      </c>
      <c r="E35" s="18">
        <v>0</v>
      </c>
      <c r="F35" s="22">
        <v>0</v>
      </c>
      <c r="G35" s="19">
        <f>SUM(E35:F35)</f>
        <v>0</v>
      </c>
      <c r="H35" s="38"/>
    </row>
    <row r="36" spans="2:8" ht="12.75" customHeight="1">
      <c r="B36" s="202"/>
      <c r="C36" s="203"/>
      <c r="D36" s="154" t="s">
        <v>0</v>
      </c>
      <c r="E36" s="21">
        <f>SUM(E34:E35)</f>
        <v>0</v>
      </c>
      <c r="F36" s="21">
        <f>SUM(F34:F35)</f>
        <v>0</v>
      </c>
      <c r="G36" s="21">
        <f>SUM(G34:G35)</f>
        <v>0</v>
      </c>
      <c r="H36" s="38"/>
    </row>
    <row r="37" spans="2:8" ht="12.75" customHeight="1">
      <c r="B37" s="188" t="s">
        <v>46</v>
      </c>
      <c r="C37" s="190"/>
      <c r="D37" s="24" t="s">
        <v>306</v>
      </c>
      <c r="E37" s="15">
        <v>0</v>
      </c>
      <c r="F37" s="22">
        <v>0</v>
      </c>
      <c r="G37" s="16">
        <f>SUM(E37:F37)</f>
        <v>0</v>
      </c>
      <c r="H37" s="39"/>
    </row>
    <row r="38" spans="2:8" ht="12.75" customHeight="1">
      <c r="B38" s="200"/>
      <c r="C38" s="201"/>
      <c r="D38" s="24" t="s">
        <v>307</v>
      </c>
      <c r="E38" s="18">
        <v>0</v>
      </c>
      <c r="F38" s="22">
        <v>0</v>
      </c>
      <c r="G38" s="19">
        <f>SUM(E38:F38)</f>
        <v>0</v>
      </c>
      <c r="H38" s="39"/>
    </row>
    <row r="39" spans="2:8" ht="12.75" customHeight="1">
      <c r="B39" s="202"/>
      <c r="C39" s="203"/>
      <c r="D39" s="154" t="s">
        <v>0</v>
      </c>
      <c r="E39" s="21">
        <f>SUM(E37:E38)</f>
        <v>0</v>
      </c>
      <c r="F39" s="21">
        <f>SUM(F37:F38)</f>
        <v>0</v>
      </c>
      <c r="G39" s="21">
        <f>SUM(G37:G38)</f>
        <v>0</v>
      </c>
      <c r="H39" s="39"/>
    </row>
    <row r="40" spans="2:8" ht="11.25">
      <c r="B40" s="1"/>
      <c r="C40" s="1"/>
      <c r="D40" s="1"/>
      <c r="E40" s="40"/>
      <c r="F40" s="40"/>
      <c r="G40" s="40"/>
      <c r="H40" s="38"/>
    </row>
    <row r="41" spans="2:8" ht="11.25">
      <c r="B41" s="193" t="s">
        <v>56</v>
      </c>
      <c r="C41" s="193"/>
      <c r="D41" s="193"/>
      <c r="E41" s="193"/>
      <c r="F41" s="193"/>
      <c r="G41" s="193"/>
      <c r="H41" s="7"/>
    </row>
    <row r="42" spans="2:8" ht="8.25" customHeight="1">
      <c r="B42" s="7"/>
      <c r="C42" s="38"/>
      <c r="D42" s="38"/>
      <c r="E42" s="38"/>
      <c r="F42" s="38"/>
      <c r="G42" s="38"/>
      <c r="H42" s="38"/>
    </row>
    <row r="43" spans="2:8" ht="17.25" customHeight="1">
      <c r="B43" s="27"/>
      <c r="C43" s="27"/>
      <c r="D43" s="27"/>
      <c r="E43" s="11" t="s">
        <v>40</v>
      </c>
      <c r="F43" s="11" t="s">
        <v>41</v>
      </c>
      <c r="G43" s="12" t="s">
        <v>0</v>
      </c>
      <c r="H43" s="38"/>
    </row>
    <row r="44" spans="2:8" ht="27" customHeight="1">
      <c r="B44" s="188" t="s">
        <v>62</v>
      </c>
      <c r="C44" s="189"/>
      <c r="D44" s="190"/>
      <c r="E44" s="29">
        <v>5237</v>
      </c>
      <c r="F44" s="29">
        <v>763</v>
      </c>
      <c r="G44" s="30">
        <f>SUM(E44:F44)</f>
        <v>6000</v>
      </c>
      <c r="H44" s="38"/>
    </row>
    <row r="45" spans="2:8" ht="12.75" customHeight="1">
      <c r="B45" s="202" t="s">
        <v>47</v>
      </c>
      <c r="C45" s="218"/>
      <c r="D45" s="203"/>
      <c r="E45" s="32">
        <v>748</v>
      </c>
      <c r="F45" s="32">
        <v>26</v>
      </c>
      <c r="G45" s="33">
        <f>SUM(E45:F45)</f>
        <v>774</v>
      </c>
      <c r="H45" s="38"/>
    </row>
    <row r="46" spans="2:8" ht="11.25">
      <c r="B46" s="1" t="s">
        <v>63</v>
      </c>
      <c r="C46" s="1"/>
      <c r="D46" s="1"/>
      <c r="E46" s="1"/>
      <c r="F46" s="1"/>
      <c r="G46" s="38"/>
      <c r="H46" s="38"/>
    </row>
    <row r="47" spans="2:8" ht="11.25">
      <c r="B47" s="1"/>
      <c r="C47" s="1"/>
      <c r="D47" s="1"/>
      <c r="E47" s="1"/>
      <c r="F47" s="1"/>
      <c r="G47" s="38"/>
      <c r="H47" s="38"/>
    </row>
    <row r="48" spans="2:8" ht="11.25">
      <c r="B48" s="193" t="s">
        <v>57</v>
      </c>
      <c r="C48" s="193"/>
      <c r="D48" s="193"/>
      <c r="E48" s="193"/>
      <c r="F48" s="193"/>
      <c r="G48" s="193"/>
      <c r="H48" s="7"/>
    </row>
    <row r="49" spans="2:8" ht="8.25" customHeight="1">
      <c r="B49" s="41"/>
      <c r="C49" s="10"/>
      <c r="D49" s="10"/>
      <c r="E49" s="8"/>
      <c r="G49" s="38"/>
      <c r="H49" s="38"/>
    </row>
    <row r="50" spans="2:8" ht="11.25">
      <c r="B50" s="42" t="s">
        <v>48</v>
      </c>
      <c r="C50" s="42" t="s">
        <v>49</v>
      </c>
      <c r="D50" s="219" t="s">
        <v>50</v>
      </c>
      <c r="E50" s="220"/>
      <c r="F50" s="223" t="s">
        <v>0</v>
      </c>
      <c r="G50" s="224"/>
      <c r="H50" s="38"/>
    </row>
    <row r="51" spans="2:8" ht="11.25">
      <c r="B51" s="43">
        <v>32</v>
      </c>
      <c r="C51" s="43">
        <v>2</v>
      </c>
      <c r="D51" s="221">
        <v>0</v>
      </c>
      <c r="E51" s="222"/>
      <c r="F51" s="225">
        <f>SUM(B51:E51)</f>
        <v>34</v>
      </c>
      <c r="G51" s="226"/>
      <c r="H51" s="38"/>
    </row>
  </sheetData>
  <sheetProtection/>
  <mergeCells count="25">
    <mergeCell ref="B37:C39"/>
    <mergeCell ref="D51:E51"/>
    <mergeCell ref="F51:G51"/>
    <mergeCell ref="B41:G41"/>
    <mergeCell ref="B44:D44"/>
    <mergeCell ref="B45:D45"/>
    <mergeCell ref="B48:G48"/>
    <mergeCell ref="D50:E50"/>
    <mergeCell ref="F50:G50"/>
    <mergeCell ref="B25:G25"/>
    <mergeCell ref="C19:D19"/>
    <mergeCell ref="B23:D23"/>
    <mergeCell ref="B28:C30"/>
    <mergeCell ref="B31:C33"/>
    <mergeCell ref="B34:C36"/>
    <mergeCell ref="A1:I1"/>
    <mergeCell ref="B3:G3"/>
    <mergeCell ref="B5:B19"/>
    <mergeCell ref="C5:C6"/>
    <mergeCell ref="D5:D6"/>
    <mergeCell ref="E5:H5"/>
    <mergeCell ref="C7:C9"/>
    <mergeCell ref="C10:C12"/>
    <mergeCell ref="C13:C15"/>
    <mergeCell ref="C16:C18"/>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0:G39 G9:G19" formula="1"/>
  </ignoredErrors>
</worksheet>
</file>

<file path=xl/worksheets/sheet15.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133</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99.8</v>
      </c>
      <c r="D12" s="138">
        <v>0</v>
      </c>
      <c r="E12" s="137">
        <v>0</v>
      </c>
      <c r="F12" s="138">
        <v>0</v>
      </c>
      <c r="G12" s="138">
        <v>0.2</v>
      </c>
      <c r="H12" s="137">
        <v>0</v>
      </c>
      <c r="I12" s="139">
        <f>SUM(C12:H12)</f>
        <v>100</v>
      </c>
    </row>
    <row r="13" spans="2:9" ht="11.25">
      <c r="B13" s="140" t="s">
        <v>15</v>
      </c>
      <c r="C13" s="137"/>
      <c r="D13" s="141"/>
      <c r="E13" s="137"/>
      <c r="F13" s="141"/>
      <c r="G13" s="141"/>
      <c r="H13" s="145"/>
      <c r="I13" s="143">
        <v>1005</v>
      </c>
    </row>
    <row r="14" spans="2:9" ht="11.25">
      <c r="B14" s="136" t="s">
        <v>60</v>
      </c>
      <c r="C14" s="138">
        <v>99.4</v>
      </c>
      <c r="D14" s="138">
        <v>0</v>
      </c>
      <c r="E14" s="138">
        <v>0.1</v>
      </c>
      <c r="F14" s="138">
        <v>0.1</v>
      </c>
      <c r="G14" s="138">
        <v>0.4</v>
      </c>
      <c r="H14" s="129">
        <v>0</v>
      </c>
      <c r="I14" s="139">
        <f>SUM(C14:H14)</f>
        <v>100</v>
      </c>
    </row>
    <row r="15" spans="2:9" ht="11.25">
      <c r="B15" s="140" t="s">
        <v>15</v>
      </c>
      <c r="C15" s="141"/>
      <c r="D15" s="141"/>
      <c r="E15" s="141"/>
      <c r="F15" s="141"/>
      <c r="G15" s="141"/>
      <c r="H15" s="142"/>
      <c r="I15" s="143">
        <v>4003</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235">
        <v>24.9</v>
      </c>
      <c r="D21" s="235">
        <v>24.9</v>
      </c>
      <c r="E21" s="242">
        <v>7.1</v>
      </c>
      <c r="F21" s="243">
        <v>7.1</v>
      </c>
      <c r="G21" s="137"/>
      <c r="H21" s="145"/>
      <c r="I21" s="146"/>
    </row>
    <row r="22" spans="2:9" ht="11.25">
      <c r="B22" s="150" t="s">
        <v>17</v>
      </c>
      <c r="C22" s="235">
        <v>72</v>
      </c>
      <c r="D22" s="235">
        <v>72</v>
      </c>
      <c r="E22" s="229">
        <v>67</v>
      </c>
      <c r="F22" s="230">
        <v>67</v>
      </c>
      <c r="G22" s="137"/>
      <c r="H22" s="145"/>
      <c r="I22" s="146"/>
    </row>
    <row r="23" spans="2:9" ht="11.25">
      <c r="B23" s="150" t="s">
        <v>18</v>
      </c>
      <c r="C23" s="235">
        <v>1.5</v>
      </c>
      <c r="D23" s="235">
        <v>1.5</v>
      </c>
      <c r="E23" s="229">
        <v>23.2</v>
      </c>
      <c r="F23" s="230">
        <v>23.2</v>
      </c>
      <c r="G23" s="137"/>
      <c r="H23" s="145"/>
      <c r="I23" s="146"/>
    </row>
    <row r="24" spans="2:9" ht="11.25">
      <c r="B24" s="150" t="s">
        <v>19</v>
      </c>
      <c r="C24" s="235">
        <v>1.1</v>
      </c>
      <c r="D24" s="235">
        <v>1.1</v>
      </c>
      <c r="E24" s="229">
        <v>1.5</v>
      </c>
      <c r="F24" s="230">
        <v>1.5</v>
      </c>
      <c r="G24" s="137"/>
      <c r="H24" s="145"/>
      <c r="I24" s="146"/>
    </row>
    <row r="25" spans="2:9" ht="11.25">
      <c r="B25" s="150" t="s">
        <v>20</v>
      </c>
      <c r="C25" s="235">
        <v>0.2</v>
      </c>
      <c r="D25" s="235">
        <v>0.2</v>
      </c>
      <c r="E25" s="229">
        <v>0.6</v>
      </c>
      <c r="F25" s="230">
        <v>0.6</v>
      </c>
      <c r="G25" s="137"/>
      <c r="H25" s="145"/>
      <c r="I25" s="146"/>
    </row>
    <row r="26" spans="2:9" ht="11.25">
      <c r="B26" s="150" t="s">
        <v>21</v>
      </c>
      <c r="C26" s="235">
        <v>0.2</v>
      </c>
      <c r="D26" s="235">
        <v>0.2</v>
      </c>
      <c r="E26" s="229">
        <v>0.4</v>
      </c>
      <c r="F26" s="230">
        <v>0.4</v>
      </c>
      <c r="G26" s="137"/>
      <c r="H26" s="145"/>
      <c r="I26" s="146"/>
    </row>
    <row r="27" spans="2:9" ht="11.25">
      <c r="B27" s="150" t="s">
        <v>22</v>
      </c>
      <c r="C27" s="235">
        <v>0</v>
      </c>
      <c r="D27" s="235" t="s">
        <v>155</v>
      </c>
      <c r="E27" s="229">
        <v>0.1</v>
      </c>
      <c r="F27" s="230">
        <v>0.1</v>
      </c>
      <c r="G27" s="137"/>
      <c r="H27" s="145"/>
      <c r="I27" s="146"/>
    </row>
    <row r="28" spans="2:9" ht="11.25">
      <c r="B28" s="150" t="s">
        <v>23</v>
      </c>
      <c r="C28" s="235">
        <v>0</v>
      </c>
      <c r="D28" s="235" t="s">
        <v>155</v>
      </c>
      <c r="E28" s="229">
        <v>0</v>
      </c>
      <c r="F28" s="230">
        <v>0</v>
      </c>
      <c r="G28" s="137"/>
      <c r="H28" s="145"/>
      <c r="I28" s="146"/>
    </row>
    <row r="29" spans="2:9" ht="11.25">
      <c r="B29" s="150" t="s">
        <v>24</v>
      </c>
      <c r="C29" s="235">
        <v>0.1</v>
      </c>
      <c r="D29" s="235">
        <v>0.1</v>
      </c>
      <c r="E29" s="229">
        <v>0</v>
      </c>
      <c r="F29" s="230">
        <v>0</v>
      </c>
      <c r="G29" s="137"/>
      <c r="H29" s="145"/>
      <c r="I29" s="146"/>
    </row>
    <row r="30" spans="2:9" ht="11.25">
      <c r="B30" s="151" t="s">
        <v>1</v>
      </c>
      <c r="C30" s="235">
        <v>0</v>
      </c>
      <c r="D30" s="235"/>
      <c r="E30" s="244">
        <v>0</v>
      </c>
      <c r="F30" s="245"/>
      <c r="G30" s="137"/>
      <c r="H30" s="145"/>
      <c r="I30" s="146"/>
    </row>
    <row r="31" spans="2:9" ht="11.25">
      <c r="B31" s="136" t="s">
        <v>0</v>
      </c>
      <c r="C31" s="236">
        <f>SUM(C21:C30)</f>
        <v>100</v>
      </c>
      <c r="D31" s="237"/>
      <c r="E31" s="236">
        <f>SUM(E21:E30)</f>
        <v>99.89999999999999</v>
      </c>
      <c r="F31" s="237"/>
      <c r="G31" s="137"/>
      <c r="H31" s="145"/>
      <c r="I31" s="146"/>
    </row>
    <row r="32" spans="2:9" ht="11.25">
      <c r="B32" s="140" t="s">
        <v>15</v>
      </c>
      <c r="C32" s="231">
        <v>1005</v>
      </c>
      <c r="D32" s="232"/>
      <c r="E32" s="231">
        <v>4003</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371</v>
      </c>
      <c r="D37" s="247">
        <v>371</v>
      </c>
      <c r="E37" s="246">
        <v>339</v>
      </c>
      <c r="F37" s="247">
        <v>339</v>
      </c>
      <c r="G37" s="292">
        <v>303</v>
      </c>
      <c r="H37" s="293">
        <v>303</v>
      </c>
    </row>
    <row r="38" spans="2:8" ht="30" customHeight="1">
      <c r="B38" s="150" t="s">
        <v>102</v>
      </c>
      <c r="C38" s="227">
        <v>14</v>
      </c>
      <c r="D38" s="228">
        <v>14</v>
      </c>
      <c r="E38" s="227">
        <v>17</v>
      </c>
      <c r="F38" s="228">
        <v>17</v>
      </c>
      <c r="G38" s="292">
        <v>5</v>
      </c>
      <c r="H38" s="293">
        <v>5</v>
      </c>
    </row>
    <row r="39" spans="2:8" ht="27.75" customHeight="1">
      <c r="B39" s="150" t="s">
        <v>103</v>
      </c>
      <c r="C39" s="227">
        <v>0</v>
      </c>
      <c r="D39" s="228" t="s">
        <v>155</v>
      </c>
      <c r="E39" s="227">
        <v>0</v>
      </c>
      <c r="F39" s="228" t="s">
        <v>155</v>
      </c>
      <c r="G39" s="292">
        <v>0</v>
      </c>
      <c r="H39" s="293" t="s">
        <v>155</v>
      </c>
    </row>
    <row r="40" spans="2:8" ht="18" customHeight="1">
      <c r="B40" s="150" t="s">
        <v>104</v>
      </c>
      <c r="C40" s="227">
        <v>0</v>
      </c>
      <c r="D40" s="228" t="s">
        <v>155</v>
      </c>
      <c r="E40" s="227">
        <v>2</v>
      </c>
      <c r="F40" s="228">
        <v>2</v>
      </c>
      <c r="G40" s="292">
        <v>0</v>
      </c>
      <c r="H40" s="293" t="s">
        <v>155</v>
      </c>
    </row>
    <row r="41" spans="2:8" ht="29.25" customHeight="1">
      <c r="B41" s="150" t="s">
        <v>64</v>
      </c>
      <c r="C41" s="227">
        <v>0</v>
      </c>
      <c r="D41" s="228" t="s">
        <v>155</v>
      </c>
      <c r="E41" s="227">
        <v>2</v>
      </c>
      <c r="F41" s="228">
        <v>2</v>
      </c>
      <c r="G41" s="292">
        <v>2</v>
      </c>
      <c r="H41" s="293">
        <v>2</v>
      </c>
    </row>
    <row r="42" spans="2:8" ht="16.5" customHeight="1">
      <c r="B42" s="150" t="s">
        <v>25</v>
      </c>
      <c r="C42" s="227">
        <v>0</v>
      </c>
      <c r="D42" s="228" t="s">
        <v>155</v>
      </c>
      <c r="E42" s="227">
        <v>0</v>
      </c>
      <c r="F42" s="228" t="s">
        <v>155</v>
      </c>
      <c r="G42" s="292">
        <v>0</v>
      </c>
      <c r="H42" s="293" t="s">
        <v>155</v>
      </c>
    </row>
    <row r="43" spans="2:8" ht="29.25" customHeight="1">
      <c r="B43" s="150" t="s">
        <v>107</v>
      </c>
      <c r="C43" s="227">
        <v>2</v>
      </c>
      <c r="D43" s="228">
        <v>2</v>
      </c>
      <c r="E43" s="227">
        <v>7</v>
      </c>
      <c r="F43" s="228">
        <v>7</v>
      </c>
      <c r="G43" s="292">
        <v>6</v>
      </c>
      <c r="H43" s="293">
        <v>6</v>
      </c>
    </row>
    <row r="44" spans="2:8" ht="26.25" customHeight="1">
      <c r="B44" s="150" t="s">
        <v>128</v>
      </c>
      <c r="C44" s="227">
        <v>0</v>
      </c>
      <c r="D44" s="228" t="s">
        <v>155</v>
      </c>
      <c r="E44" s="227">
        <v>0</v>
      </c>
      <c r="F44" s="228" t="s">
        <v>155</v>
      </c>
      <c r="G44" s="292">
        <v>0</v>
      </c>
      <c r="H44" s="293" t="s">
        <v>155</v>
      </c>
    </row>
    <row r="45" spans="2:8" ht="27" customHeight="1">
      <c r="B45" s="150" t="s">
        <v>118</v>
      </c>
      <c r="C45" s="227">
        <v>0</v>
      </c>
      <c r="D45" s="228" t="s">
        <v>155</v>
      </c>
      <c r="E45" s="227">
        <v>1</v>
      </c>
      <c r="F45" s="228">
        <v>1</v>
      </c>
      <c r="G45" s="292">
        <v>0</v>
      </c>
      <c r="H45" s="293" t="s">
        <v>155</v>
      </c>
    </row>
    <row r="46" spans="2:8" ht="30.75" customHeight="1">
      <c r="B46" s="150" t="s">
        <v>119</v>
      </c>
      <c r="C46" s="227">
        <v>0</v>
      </c>
      <c r="D46" s="228" t="s">
        <v>155</v>
      </c>
      <c r="E46" s="227">
        <v>0</v>
      </c>
      <c r="F46" s="228" t="s">
        <v>155</v>
      </c>
      <c r="G46" s="292">
        <v>1</v>
      </c>
      <c r="H46" s="293">
        <v>1</v>
      </c>
    </row>
    <row r="47" spans="2:8" ht="16.5" customHeight="1">
      <c r="B47" s="150" t="s">
        <v>105</v>
      </c>
      <c r="C47" s="227">
        <v>14</v>
      </c>
      <c r="D47" s="228">
        <v>14</v>
      </c>
      <c r="E47" s="227">
        <v>11</v>
      </c>
      <c r="F47" s="228">
        <v>11</v>
      </c>
      <c r="G47" s="292">
        <v>13</v>
      </c>
      <c r="H47" s="293">
        <v>13</v>
      </c>
    </row>
    <row r="48" spans="2:8" ht="11.25">
      <c r="B48" s="150" t="s">
        <v>106</v>
      </c>
      <c r="C48" s="227">
        <v>23</v>
      </c>
      <c r="D48" s="228">
        <v>23</v>
      </c>
      <c r="E48" s="227">
        <v>2</v>
      </c>
      <c r="F48" s="228">
        <v>2</v>
      </c>
      <c r="G48" s="292">
        <v>2</v>
      </c>
      <c r="H48" s="293">
        <v>2</v>
      </c>
    </row>
    <row r="49" spans="2:8" ht="11.25">
      <c r="B49" s="151" t="s">
        <v>149</v>
      </c>
      <c r="C49" s="248">
        <v>646</v>
      </c>
      <c r="D49" s="249">
        <v>646</v>
      </c>
      <c r="E49" s="248">
        <v>653</v>
      </c>
      <c r="F49" s="249">
        <v>653</v>
      </c>
      <c r="G49" s="294">
        <v>646</v>
      </c>
      <c r="H49" s="295">
        <v>646</v>
      </c>
    </row>
  </sheetData>
  <sheetProtection/>
  <mergeCells count="80">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E39:F39"/>
    <mergeCell ref="G39:H39"/>
    <mergeCell ref="C40:D40"/>
    <mergeCell ref="E40:F40"/>
    <mergeCell ref="G40:H40"/>
    <mergeCell ref="C41:D41"/>
    <mergeCell ref="E41:F41"/>
    <mergeCell ref="G41:H41"/>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 ref="C48:D48"/>
    <mergeCell ref="E48:F48"/>
    <mergeCell ref="G48:H48"/>
    <mergeCell ref="C38:D38"/>
    <mergeCell ref="E38:F38"/>
    <mergeCell ref="G38:H38"/>
    <mergeCell ref="C46:D46"/>
    <mergeCell ref="E46:F46"/>
    <mergeCell ref="G46:H46"/>
    <mergeCell ref="C39:D3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133</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v>
      </c>
      <c r="G6" s="161">
        <v>0</v>
      </c>
    </row>
    <row r="7" spans="2:7" ht="12.75" customHeight="1">
      <c r="B7" s="200" t="s">
        <v>75</v>
      </c>
      <c r="C7" s="263"/>
      <c r="D7" s="263"/>
      <c r="E7" s="201"/>
      <c r="F7" s="160">
        <v>0</v>
      </c>
      <c r="G7" s="162">
        <v>0</v>
      </c>
    </row>
    <row r="8" spans="2:7" ht="11.25" customHeight="1">
      <c r="B8" s="200" t="s">
        <v>76</v>
      </c>
      <c r="C8" s="263"/>
      <c r="D8" s="263"/>
      <c r="E8" s="201"/>
      <c r="F8" s="160">
        <v>0</v>
      </c>
      <c r="G8" s="162">
        <v>0</v>
      </c>
    </row>
    <row r="9" spans="2:7" ht="10.5" customHeight="1">
      <c r="B9" s="200" t="s">
        <v>120</v>
      </c>
      <c r="C9" s="263"/>
      <c r="D9" s="263"/>
      <c r="E9" s="201"/>
      <c r="F9" s="160">
        <v>0</v>
      </c>
      <c r="G9" s="162">
        <v>0</v>
      </c>
    </row>
    <row r="10" spans="2:7" ht="14.25" customHeight="1">
      <c r="B10" s="200" t="s">
        <v>313</v>
      </c>
      <c r="C10" s="263"/>
      <c r="D10" s="263"/>
      <c r="E10" s="201"/>
      <c r="F10" s="160">
        <v>0.1</v>
      </c>
      <c r="G10" s="162">
        <v>0.2</v>
      </c>
    </row>
    <row r="11" spans="2:7" ht="13.5" customHeight="1">
      <c r="B11" s="200" t="s">
        <v>121</v>
      </c>
      <c r="C11" s="263"/>
      <c r="D11" s="263"/>
      <c r="E11" s="201"/>
      <c r="F11" s="160">
        <v>0</v>
      </c>
      <c r="G11" s="162">
        <v>0.7</v>
      </c>
    </row>
    <row r="12" spans="2:7" ht="13.5" customHeight="1">
      <c r="B12" s="200" t="s">
        <v>77</v>
      </c>
      <c r="C12" s="263"/>
      <c r="D12" s="263"/>
      <c r="E12" s="201"/>
      <c r="F12" s="160">
        <v>94.2</v>
      </c>
      <c r="G12" s="162">
        <v>94.8</v>
      </c>
    </row>
    <row r="13" spans="2:7" ht="11.25">
      <c r="B13" s="200" t="s">
        <v>78</v>
      </c>
      <c r="C13" s="263"/>
      <c r="D13" s="263"/>
      <c r="E13" s="201"/>
      <c r="F13" s="160">
        <v>0.1</v>
      </c>
      <c r="G13" s="162">
        <v>0.1</v>
      </c>
    </row>
    <row r="14" spans="2:7" ht="11.25">
      <c r="B14" s="200" t="s">
        <v>79</v>
      </c>
      <c r="C14" s="263"/>
      <c r="D14" s="263"/>
      <c r="E14" s="201"/>
      <c r="F14" s="160">
        <v>0</v>
      </c>
      <c r="G14" s="162">
        <v>0.2</v>
      </c>
    </row>
    <row r="15" spans="2:7" ht="12.75" customHeight="1">
      <c r="B15" s="200" t="s">
        <v>122</v>
      </c>
      <c r="C15" s="263"/>
      <c r="D15" s="263"/>
      <c r="E15" s="201"/>
      <c r="F15" s="160">
        <v>0</v>
      </c>
      <c r="G15" s="162">
        <v>0.1</v>
      </c>
    </row>
    <row r="16" spans="2:7" ht="11.25">
      <c r="B16" s="200" t="s">
        <v>80</v>
      </c>
      <c r="C16" s="263"/>
      <c r="D16" s="263"/>
      <c r="E16" s="201"/>
      <c r="F16" s="160">
        <v>0.1</v>
      </c>
      <c r="G16" s="162">
        <v>0.2</v>
      </c>
    </row>
    <row r="17" spans="2:7" ht="11.25">
      <c r="B17" s="200" t="s">
        <v>81</v>
      </c>
      <c r="C17" s="263"/>
      <c r="D17" s="263"/>
      <c r="E17" s="201"/>
      <c r="F17" s="160">
        <v>1.1</v>
      </c>
      <c r="G17" s="162">
        <v>0.8</v>
      </c>
    </row>
    <row r="18" spans="2:7" ht="12.75" customHeight="1">
      <c r="B18" s="200" t="s">
        <v>82</v>
      </c>
      <c r="C18" s="263"/>
      <c r="D18" s="263"/>
      <c r="E18" s="201"/>
      <c r="F18" s="160">
        <v>0.1</v>
      </c>
      <c r="G18" s="162">
        <v>0.1</v>
      </c>
    </row>
    <row r="19" spans="2:7" ht="11.25">
      <c r="B19" s="200" t="s">
        <v>83</v>
      </c>
      <c r="C19" s="263"/>
      <c r="D19" s="263"/>
      <c r="E19" s="201"/>
      <c r="F19" s="160">
        <v>1.3</v>
      </c>
      <c r="G19" s="162">
        <v>1</v>
      </c>
    </row>
    <row r="20" spans="2:7" ht="11.25">
      <c r="B20" s="200" t="s">
        <v>84</v>
      </c>
      <c r="C20" s="263"/>
      <c r="D20" s="263"/>
      <c r="E20" s="201"/>
      <c r="F20" s="160">
        <v>0.1</v>
      </c>
      <c r="G20" s="162">
        <v>0.3</v>
      </c>
    </row>
    <row r="21" spans="2:7" ht="11.25">
      <c r="B21" s="202" t="s">
        <v>1</v>
      </c>
      <c r="C21" s="218"/>
      <c r="D21" s="218"/>
      <c r="E21" s="203"/>
      <c r="F21" s="160">
        <v>2.9</v>
      </c>
      <c r="G21" s="163">
        <v>1.4</v>
      </c>
    </row>
    <row r="22" spans="2:7" ht="12.75" customHeight="1">
      <c r="B22" s="266" t="s">
        <v>0</v>
      </c>
      <c r="C22" s="267"/>
      <c r="D22" s="267"/>
      <c r="E22" s="268"/>
      <c r="F22" s="132">
        <f>SUM(F6:F21)</f>
        <v>99.99999999999997</v>
      </c>
      <c r="G22" s="132">
        <f>SUM(G6:G21)</f>
        <v>99.89999999999999</v>
      </c>
    </row>
    <row r="23" spans="2:7" ht="16.5" customHeight="1">
      <c r="B23" s="269" t="s">
        <v>15</v>
      </c>
      <c r="C23" s="270"/>
      <c r="D23" s="270"/>
      <c r="E23" s="271"/>
      <c r="F23" s="164">
        <v>1005</v>
      </c>
      <c r="G23" s="164">
        <v>4003</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0.7</v>
      </c>
      <c r="G28" s="129">
        <v>0.5</v>
      </c>
    </row>
    <row r="29" spans="2:7" ht="11.25">
      <c r="B29" s="196" t="s">
        <v>87</v>
      </c>
      <c r="C29" s="216"/>
      <c r="D29" s="216"/>
      <c r="E29" s="197"/>
      <c r="F29" s="128">
        <v>1.4</v>
      </c>
      <c r="G29" s="130">
        <v>1.3</v>
      </c>
    </row>
    <row r="30" spans="2:7" ht="11.25">
      <c r="B30" s="196" t="s">
        <v>88</v>
      </c>
      <c r="C30" s="216"/>
      <c r="D30" s="216"/>
      <c r="E30" s="197"/>
      <c r="F30" s="128">
        <v>94.6</v>
      </c>
      <c r="G30" s="130">
        <v>96.1</v>
      </c>
    </row>
    <row r="31" spans="2:7" ht="11.25">
      <c r="B31" s="196" t="s">
        <v>126</v>
      </c>
      <c r="C31" s="216"/>
      <c r="D31" s="216"/>
      <c r="E31" s="197"/>
      <c r="F31" s="128">
        <v>0.2</v>
      </c>
      <c r="G31" s="130">
        <v>0.1</v>
      </c>
    </row>
    <row r="32" spans="2:7" ht="11.25">
      <c r="B32" s="196" t="s">
        <v>89</v>
      </c>
      <c r="C32" s="216"/>
      <c r="D32" s="216"/>
      <c r="E32" s="197"/>
      <c r="F32" s="128">
        <v>0.6</v>
      </c>
      <c r="G32" s="130">
        <v>0.3</v>
      </c>
    </row>
    <row r="33" spans="2:7" ht="11.25">
      <c r="B33" s="196" t="s">
        <v>123</v>
      </c>
      <c r="C33" s="216"/>
      <c r="D33" s="216"/>
      <c r="E33" s="197"/>
      <c r="F33" s="128">
        <v>0.4</v>
      </c>
      <c r="G33" s="130">
        <v>0.1</v>
      </c>
    </row>
    <row r="34" spans="2:7" ht="11.25">
      <c r="B34" s="196" t="s">
        <v>90</v>
      </c>
      <c r="C34" s="216"/>
      <c r="D34" s="216"/>
      <c r="E34" s="197"/>
      <c r="F34" s="128">
        <v>0</v>
      </c>
      <c r="G34" s="130">
        <v>0.1</v>
      </c>
    </row>
    <row r="35" spans="2:7" ht="11.25">
      <c r="B35" s="196" t="s">
        <v>108</v>
      </c>
      <c r="C35" s="216"/>
      <c r="D35" s="216"/>
      <c r="E35" s="197"/>
      <c r="F35" s="128">
        <v>1.2</v>
      </c>
      <c r="G35" s="130">
        <v>0.9</v>
      </c>
    </row>
    <row r="36" spans="2:7" ht="11.25">
      <c r="B36" s="196" t="s">
        <v>91</v>
      </c>
      <c r="C36" s="216"/>
      <c r="D36" s="216"/>
      <c r="E36" s="197"/>
      <c r="F36" s="128">
        <v>0</v>
      </c>
      <c r="G36" s="130">
        <v>0</v>
      </c>
    </row>
    <row r="37" spans="2:7" ht="11.25">
      <c r="B37" s="196" t="s">
        <v>124</v>
      </c>
      <c r="C37" s="216"/>
      <c r="D37" s="216"/>
      <c r="E37" s="197"/>
      <c r="F37" s="128">
        <v>0</v>
      </c>
      <c r="G37" s="130">
        <v>0</v>
      </c>
    </row>
    <row r="38" spans="2:7" ht="11.25">
      <c r="B38" s="196" t="s">
        <v>92</v>
      </c>
      <c r="C38" s="216"/>
      <c r="D38" s="216"/>
      <c r="E38" s="197"/>
      <c r="F38" s="128">
        <v>0</v>
      </c>
      <c r="G38" s="130">
        <v>0</v>
      </c>
    </row>
    <row r="39" spans="2:7" ht="11.25">
      <c r="B39" s="166" t="s">
        <v>125</v>
      </c>
      <c r="C39" s="24"/>
      <c r="D39" s="24"/>
      <c r="E39" s="167"/>
      <c r="F39" s="128">
        <v>0.1</v>
      </c>
      <c r="G39" s="130">
        <v>0</v>
      </c>
    </row>
    <row r="40" spans="2:7" ht="11.25">
      <c r="B40" s="198" t="s">
        <v>1</v>
      </c>
      <c r="C40" s="262"/>
      <c r="D40" s="262"/>
      <c r="E40" s="199"/>
      <c r="F40" s="128">
        <v>0.7</v>
      </c>
      <c r="G40" s="131">
        <v>0.4</v>
      </c>
    </row>
    <row r="41" spans="2:7" ht="11.25">
      <c r="B41" s="256" t="s">
        <v>0</v>
      </c>
      <c r="C41" s="257"/>
      <c r="D41" s="257"/>
      <c r="E41" s="258"/>
      <c r="F41" s="132">
        <f>SUM(F28:F40)</f>
        <v>99.89999999999999</v>
      </c>
      <c r="G41" s="132">
        <f>SUM(G28:G40)</f>
        <v>99.79999999999998</v>
      </c>
    </row>
    <row r="42" spans="2:7" ht="16.5" customHeight="1">
      <c r="B42" s="259" t="s">
        <v>15</v>
      </c>
      <c r="C42" s="260"/>
      <c r="D42" s="260"/>
      <c r="E42" s="261"/>
      <c r="F42" s="164">
        <v>974</v>
      </c>
      <c r="G42" s="164">
        <v>3905</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0.5</v>
      </c>
      <c r="G47" s="138">
        <v>0.3</v>
      </c>
    </row>
    <row r="48" spans="2:7" ht="11.25">
      <c r="B48" s="196" t="s">
        <v>65</v>
      </c>
      <c r="C48" s="216"/>
      <c r="D48" s="216"/>
      <c r="E48" s="197"/>
      <c r="F48" s="168">
        <v>0.2</v>
      </c>
      <c r="G48" s="169">
        <v>1.7</v>
      </c>
    </row>
    <row r="49" spans="2:7" ht="11.25">
      <c r="B49" s="196" t="s">
        <v>94</v>
      </c>
      <c r="C49" s="216"/>
      <c r="D49" s="216"/>
      <c r="E49" s="197"/>
      <c r="F49" s="168">
        <v>96.8</v>
      </c>
      <c r="G49" s="169">
        <v>93.9</v>
      </c>
    </row>
    <row r="50" spans="2:7" ht="27.75" customHeight="1">
      <c r="B50" s="200" t="s">
        <v>95</v>
      </c>
      <c r="C50" s="263"/>
      <c r="D50" s="263"/>
      <c r="E50" s="201"/>
      <c r="F50" s="168">
        <v>1.2</v>
      </c>
      <c r="G50" s="169">
        <v>0.9</v>
      </c>
    </row>
    <row r="51" spans="2:7" ht="11.25">
      <c r="B51" s="196" t="s">
        <v>96</v>
      </c>
      <c r="C51" s="216"/>
      <c r="D51" s="216"/>
      <c r="E51" s="197"/>
      <c r="F51" s="168">
        <v>0.1</v>
      </c>
      <c r="G51" s="169">
        <v>0.2</v>
      </c>
    </row>
    <row r="52" spans="2:7" ht="11.25">
      <c r="B52" s="196" t="s">
        <v>3</v>
      </c>
      <c r="C52" s="216"/>
      <c r="D52" s="216"/>
      <c r="E52" s="197"/>
      <c r="F52" s="168">
        <v>0.1</v>
      </c>
      <c r="G52" s="169">
        <v>0.4</v>
      </c>
    </row>
    <row r="53" spans="2:7" ht="33" customHeight="1">
      <c r="B53" s="200" t="s">
        <v>97</v>
      </c>
      <c r="C53" s="263"/>
      <c r="D53" s="263"/>
      <c r="E53" s="201"/>
      <c r="F53" s="168">
        <v>0</v>
      </c>
      <c r="G53" s="169">
        <v>0</v>
      </c>
    </row>
    <row r="54" spans="2:7" ht="11.25">
      <c r="B54" s="196" t="s">
        <v>4</v>
      </c>
      <c r="C54" s="216"/>
      <c r="D54" s="216"/>
      <c r="E54" s="197"/>
      <c r="F54" s="168">
        <v>0</v>
      </c>
      <c r="G54" s="169">
        <v>0.1</v>
      </c>
    </row>
    <row r="55" spans="2:7" ht="11.25">
      <c r="B55" s="196" t="s">
        <v>66</v>
      </c>
      <c r="C55" s="216"/>
      <c r="D55" s="216"/>
      <c r="E55" s="197"/>
      <c r="F55" s="168">
        <v>0</v>
      </c>
      <c r="G55" s="169">
        <v>0.2</v>
      </c>
    </row>
    <row r="56" spans="2:7" ht="11.25">
      <c r="B56" s="196" t="s">
        <v>67</v>
      </c>
      <c r="C56" s="216"/>
      <c r="D56" s="216"/>
      <c r="E56" s="197"/>
      <c r="F56" s="168">
        <v>0.1</v>
      </c>
      <c r="G56" s="169">
        <v>0.2</v>
      </c>
    </row>
    <row r="57" spans="2:7" ht="11.25">
      <c r="B57" s="196" t="s">
        <v>5</v>
      </c>
      <c r="C57" s="216"/>
      <c r="D57" s="216"/>
      <c r="E57" s="197"/>
      <c r="F57" s="168">
        <v>0</v>
      </c>
      <c r="G57" s="169">
        <v>0</v>
      </c>
    </row>
    <row r="58" spans="2:7" ht="11.25">
      <c r="B58" s="196" t="s">
        <v>68</v>
      </c>
      <c r="C58" s="216"/>
      <c r="D58" s="216"/>
      <c r="E58" s="197"/>
      <c r="F58" s="168">
        <v>0.2</v>
      </c>
      <c r="G58" s="169">
        <v>0.1</v>
      </c>
    </row>
    <row r="59" spans="2:7" ht="11.25">
      <c r="B59" s="198" t="s">
        <v>1</v>
      </c>
      <c r="C59" s="262"/>
      <c r="D59" s="262"/>
      <c r="E59" s="199"/>
      <c r="F59" s="168">
        <v>0.8</v>
      </c>
      <c r="G59" s="141">
        <v>1.8</v>
      </c>
    </row>
    <row r="60" spans="2:7" ht="11.25">
      <c r="B60" s="256" t="s">
        <v>0</v>
      </c>
      <c r="C60" s="257"/>
      <c r="D60" s="257"/>
      <c r="E60" s="258"/>
      <c r="F60" s="139">
        <f>SUM(F47:F59)</f>
        <v>99.99999999999999</v>
      </c>
      <c r="G60" s="139">
        <f>SUM(G47:G59)</f>
        <v>99.80000000000001</v>
      </c>
    </row>
    <row r="61" spans="2:7" ht="11.25">
      <c r="B61" s="259" t="s">
        <v>15</v>
      </c>
      <c r="C61" s="260"/>
      <c r="D61" s="260"/>
      <c r="E61" s="261"/>
      <c r="F61" s="171">
        <v>1005</v>
      </c>
      <c r="G61" s="172">
        <v>4003</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133</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2.8</v>
      </c>
      <c r="D7" s="129">
        <v>1.4</v>
      </c>
      <c r="E7" s="128">
        <v>3.3</v>
      </c>
      <c r="F7" s="129">
        <v>1.2</v>
      </c>
    </row>
    <row r="8" spans="2:6" ht="17.25" customHeight="1">
      <c r="B8" s="150" t="s">
        <v>110</v>
      </c>
      <c r="C8" s="128">
        <v>13.1</v>
      </c>
      <c r="D8" s="130">
        <v>5.5</v>
      </c>
      <c r="E8" s="128">
        <v>12.3</v>
      </c>
      <c r="F8" s="130">
        <v>4.3</v>
      </c>
    </row>
    <row r="9" spans="2:6" ht="17.25" customHeight="1">
      <c r="B9" s="150" t="s">
        <v>111</v>
      </c>
      <c r="C9" s="128">
        <v>33.6</v>
      </c>
      <c r="D9" s="130">
        <v>21</v>
      </c>
      <c r="E9" s="128">
        <v>36.1</v>
      </c>
      <c r="F9" s="130">
        <v>22.9</v>
      </c>
    </row>
    <row r="10" spans="2:6" ht="17.25" customHeight="1">
      <c r="B10" s="150" t="s">
        <v>112</v>
      </c>
      <c r="C10" s="128">
        <v>10.7</v>
      </c>
      <c r="D10" s="130">
        <v>19.9</v>
      </c>
      <c r="E10" s="128">
        <v>11.5</v>
      </c>
      <c r="F10" s="130">
        <v>21.3</v>
      </c>
    </row>
    <row r="11" spans="2:6" ht="17.25" customHeight="1">
      <c r="B11" s="150" t="s">
        <v>113</v>
      </c>
      <c r="C11" s="128">
        <v>21.4</v>
      </c>
      <c r="D11" s="130">
        <v>36.7</v>
      </c>
      <c r="E11" s="128">
        <v>18.5</v>
      </c>
      <c r="F11" s="130">
        <v>34.9</v>
      </c>
    </row>
    <row r="12" spans="2:6" ht="17.25" customHeight="1">
      <c r="B12" s="150" t="s">
        <v>114</v>
      </c>
      <c r="C12" s="128">
        <v>10.9</v>
      </c>
      <c r="D12" s="130">
        <v>3.8</v>
      </c>
      <c r="E12" s="128">
        <v>10.7</v>
      </c>
      <c r="F12" s="130">
        <v>3.2</v>
      </c>
    </row>
    <row r="13" spans="2:6" ht="17.25" customHeight="1">
      <c r="B13" s="157" t="s">
        <v>2</v>
      </c>
      <c r="C13" s="128">
        <v>1.4</v>
      </c>
      <c r="D13" s="130">
        <v>7.2</v>
      </c>
      <c r="E13" s="128">
        <v>1.5</v>
      </c>
      <c r="F13" s="130">
        <v>8.5</v>
      </c>
    </row>
    <row r="14" spans="2:6" ht="17.25" customHeight="1">
      <c r="B14" s="17" t="s">
        <v>1</v>
      </c>
      <c r="C14" s="128">
        <v>6</v>
      </c>
      <c r="D14" s="131">
        <v>4.6</v>
      </c>
      <c r="E14" s="128">
        <v>6</v>
      </c>
      <c r="F14" s="131">
        <v>3.7</v>
      </c>
    </row>
    <row r="15" spans="2:6" ht="15.75" customHeight="1">
      <c r="B15" s="158" t="s">
        <v>14</v>
      </c>
      <c r="C15" s="132">
        <f>SUM(C7:C14)</f>
        <v>99.9</v>
      </c>
      <c r="D15" s="132">
        <f>SUM(D7:D14)</f>
        <v>100.1</v>
      </c>
      <c r="E15" s="132">
        <f>SUM(E7:E14)</f>
        <v>99.9</v>
      </c>
      <c r="F15" s="132">
        <f>SUM(F7:F14)</f>
        <v>100</v>
      </c>
    </row>
    <row r="16" spans="2:6" ht="15.75" customHeight="1">
      <c r="B16" s="159" t="s">
        <v>15</v>
      </c>
      <c r="C16" s="133">
        <v>1005</v>
      </c>
      <c r="D16" s="133">
        <v>1005</v>
      </c>
      <c r="E16" s="133">
        <v>4003</v>
      </c>
      <c r="F16" s="133">
        <v>4003</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93.7</v>
      </c>
      <c r="D21" s="275"/>
      <c r="E21" s="282">
        <v>83.2</v>
      </c>
      <c r="F21" s="283"/>
    </row>
    <row r="22" spans="2:6" ht="17.25" customHeight="1">
      <c r="B22" s="157" t="s">
        <v>27</v>
      </c>
      <c r="C22" s="275">
        <v>0</v>
      </c>
      <c r="D22" s="275"/>
      <c r="E22" s="276">
        <v>0.1</v>
      </c>
      <c r="F22" s="277"/>
    </row>
    <row r="23" spans="2:6" ht="17.25" customHeight="1">
      <c r="B23" s="157" t="s">
        <v>6</v>
      </c>
      <c r="C23" s="275">
        <v>0</v>
      </c>
      <c r="D23" s="275"/>
      <c r="E23" s="276">
        <v>0</v>
      </c>
      <c r="F23" s="277"/>
    </row>
    <row r="24" spans="2:6" ht="17.25" customHeight="1">
      <c r="B24" s="157" t="s">
        <v>28</v>
      </c>
      <c r="C24" s="275">
        <v>0.2</v>
      </c>
      <c r="D24" s="275"/>
      <c r="E24" s="276">
        <v>0</v>
      </c>
      <c r="F24" s="277"/>
    </row>
    <row r="25" spans="2:6" ht="17.25" customHeight="1">
      <c r="B25" s="157" t="s">
        <v>29</v>
      </c>
      <c r="C25" s="275">
        <v>0</v>
      </c>
      <c r="D25" s="275"/>
      <c r="E25" s="276">
        <v>0</v>
      </c>
      <c r="F25" s="277"/>
    </row>
    <row r="26" spans="2:6" ht="17.25" customHeight="1">
      <c r="B26" s="157" t="s">
        <v>30</v>
      </c>
      <c r="C26" s="275">
        <v>0</v>
      </c>
      <c r="D26" s="275"/>
      <c r="E26" s="276">
        <v>0</v>
      </c>
      <c r="F26" s="277"/>
    </row>
    <row r="27" spans="2:6" ht="17.25" customHeight="1">
      <c r="B27" s="157" t="s">
        <v>127</v>
      </c>
      <c r="C27" s="275">
        <v>0</v>
      </c>
      <c r="D27" s="275"/>
      <c r="E27" s="276">
        <v>0.1</v>
      </c>
      <c r="F27" s="277"/>
    </row>
    <row r="28" spans="2:6" ht="17.25" customHeight="1">
      <c r="B28" s="157" t="s">
        <v>31</v>
      </c>
      <c r="C28" s="275">
        <v>0</v>
      </c>
      <c r="D28" s="275"/>
      <c r="E28" s="276">
        <v>0</v>
      </c>
      <c r="F28" s="277"/>
    </row>
    <row r="29" spans="2:6" ht="17.25" customHeight="1">
      <c r="B29" s="157" t="s">
        <v>32</v>
      </c>
      <c r="C29" s="275">
        <v>0</v>
      </c>
      <c r="D29" s="275"/>
      <c r="E29" s="276">
        <v>0</v>
      </c>
      <c r="F29" s="277"/>
    </row>
    <row r="30" spans="2:6" ht="17.25" customHeight="1">
      <c r="B30" s="157" t="s">
        <v>33</v>
      </c>
      <c r="C30" s="275">
        <v>0.1</v>
      </c>
      <c r="D30" s="275"/>
      <c r="E30" s="276">
        <v>0</v>
      </c>
      <c r="F30" s="277"/>
    </row>
    <row r="31" spans="2:6" ht="17.25" customHeight="1">
      <c r="B31" s="157" t="s">
        <v>34</v>
      </c>
      <c r="C31" s="275">
        <v>0</v>
      </c>
      <c r="D31" s="275"/>
      <c r="E31" s="276">
        <v>0</v>
      </c>
      <c r="F31" s="277"/>
    </row>
    <row r="32" spans="2:6" ht="17.25" customHeight="1">
      <c r="B32" s="157" t="s">
        <v>35</v>
      </c>
      <c r="C32" s="275">
        <v>0</v>
      </c>
      <c r="D32" s="275"/>
      <c r="E32" s="276">
        <v>0</v>
      </c>
      <c r="F32" s="277"/>
    </row>
    <row r="33" spans="2:6" ht="17.25" customHeight="1">
      <c r="B33" s="157" t="s">
        <v>36</v>
      </c>
      <c r="C33" s="275">
        <v>0</v>
      </c>
      <c r="D33" s="275"/>
      <c r="E33" s="276">
        <v>0</v>
      </c>
      <c r="F33" s="277"/>
    </row>
    <row r="34" spans="2:6" ht="17.25" customHeight="1">
      <c r="B34" s="157" t="s">
        <v>115</v>
      </c>
      <c r="C34" s="275">
        <v>0</v>
      </c>
      <c r="D34" s="275"/>
      <c r="E34" s="276">
        <v>0</v>
      </c>
      <c r="F34" s="277"/>
    </row>
    <row r="35" spans="2:6" ht="17.25" customHeight="1">
      <c r="B35" s="157" t="s">
        <v>37</v>
      </c>
      <c r="C35" s="275">
        <v>0.1</v>
      </c>
      <c r="D35" s="275"/>
      <c r="E35" s="276">
        <v>0.2</v>
      </c>
      <c r="F35" s="277"/>
    </row>
    <row r="36" spans="2:6" ht="15.75" customHeight="1">
      <c r="B36" s="17" t="s">
        <v>1</v>
      </c>
      <c r="C36" s="275">
        <v>5.9</v>
      </c>
      <c r="D36" s="275"/>
      <c r="E36" s="280">
        <v>16.3</v>
      </c>
      <c r="F36" s="281"/>
    </row>
    <row r="37" spans="2:6" ht="15.75" customHeight="1">
      <c r="B37" s="158" t="s">
        <v>14</v>
      </c>
      <c r="C37" s="273">
        <f>SUM(C21:D36)</f>
        <v>100</v>
      </c>
      <c r="D37" s="274"/>
      <c r="E37" s="273">
        <f>SUM(E21:F36)</f>
        <v>99.89999999999999</v>
      </c>
      <c r="F37" s="274"/>
    </row>
    <row r="38" spans="2:6" ht="11.25">
      <c r="B38" s="159" t="s">
        <v>15</v>
      </c>
      <c r="C38" s="278">
        <v>1005</v>
      </c>
      <c r="D38" s="279"/>
      <c r="E38" s="278">
        <v>4003</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7" width="11.421875" style="6" customWidth="1"/>
    <col min="8" max="8" width="11.00390625" style="6" bestFit="1" customWidth="1"/>
    <col min="9" max="9" width="2.7109375" style="6" customWidth="1"/>
    <col min="10" max="16384" width="11.421875" style="6" customWidth="1"/>
  </cols>
  <sheetData>
    <row r="1" spans="1:9" ht="11.25">
      <c r="A1" s="212" t="s">
        <v>134</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89" t="s">
        <v>38</v>
      </c>
      <c r="C5" s="191" t="s">
        <v>39</v>
      </c>
      <c r="D5" s="191" t="s">
        <v>51</v>
      </c>
      <c r="E5" s="206" t="s">
        <v>38</v>
      </c>
      <c r="F5" s="207"/>
      <c r="G5" s="207"/>
      <c r="H5" s="208"/>
    </row>
    <row r="6" spans="2:8" ht="22.5">
      <c r="B6" s="290"/>
      <c r="C6" s="192"/>
      <c r="D6" s="192"/>
      <c r="E6" s="11" t="s">
        <v>40</v>
      </c>
      <c r="F6" s="11" t="s">
        <v>41</v>
      </c>
      <c r="G6" s="12" t="s">
        <v>0</v>
      </c>
      <c r="H6" s="13" t="s">
        <v>42</v>
      </c>
    </row>
    <row r="7" spans="2:8" ht="15" customHeight="1">
      <c r="B7" s="290"/>
      <c r="C7" s="209" t="s">
        <v>306</v>
      </c>
      <c r="D7" s="24" t="s">
        <v>306</v>
      </c>
      <c r="E7" s="15">
        <v>37</v>
      </c>
      <c r="F7" s="22">
        <v>58</v>
      </c>
      <c r="G7" s="16">
        <f>SUM(E7:F7)</f>
        <v>95</v>
      </c>
      <c r="H7" s="15">
        <v>0</v>
      </c>
    </row>
    <row r="8" spans="2:8" ht="11.25">
      <c r="B8" s="290"/>
      <c r="C8" s="210"/>
      <c r="D8" s="24" t="s">
        <v>307</v>
      </c>
      <c r="E8" s="18">
        <v>1483</v>
      </c>
      <c r="F8" s="22">
        <v>1227</v>
      </c>
      <c r="G8" s="19">
        <f>SUM(E8:F8)</f>
        <v>2710</v>
      </c>
      <c r="H8" s="18">
        <v>176</v>
      </c>
    </row>
    <row r="9" spans="2:8" ht="11.25">
      <c r="B9" s="290"/>
      <c r="C9" s="211"/>
      <c r="D9" s="20" t="s">
        <v>0</v>
      </c>
      <c r="E9" s="21">
        <f>SUM(E7:E8)</f>
        <v>1520</v>
      </c>
      <c r="F9" s="21">
        <f>SUM(F7:F8)</f>
        <v>1285</v>
      </c>
      <c r="G9" s="21">
        <f>SUM(G7:G8)</f>
        <v>2805</v>
      </c>
      <c r="H9" s="21">
        <f>SUM(H7:H8)</f>
        <v>176</v>
      </c>
    </row>
    <row r="10" spans="2:8" ht="15" customHeight="1">
      <c r="B10" s="290"/>
      <c r="C10" s="209" t="s">
        <v>307</v>
      </c>
      <c r="D10" s="24" t="s">
        <v>306</v>
      </c>
      <c r="E10" s="15">
        <v>35</v>
      </c>
      <c r="F10" s="15">
        <v>62</v>
      </c>
      <c r="G10" s="16">
        <f>SUM(E10:F10)</f>
        <v>97</v>
      </c>
      <c r="H10" s="15">
        <v>0</v>
      </c>
    </row>
    <row r="11" spans="2:8" ht="11.25">
      <c r="B11" s="290"/>
      <c r="C11" s="210"/>
      <c r="D11" s="24" t="s">
        <v>307</v>
      </c>
      <c r="E11" s="18">
        <v>1405</v>
      </c>
      <c r="F11" s="18">
        <v>1221</v>
      </c>
      <c r="G11" s="19">
        <f>SUM(E11:F11)</f>
        <v>2626</v>
      </c>
      <c r="H11" s="18">
        <v>169</v>
      </c>
    </row>
    <row r="12" spans="2:8" ht="15" customHeight="1">
      <c r="B12" s="290"/>
      <c r="C12" s="211"/>
      <c r="D12" s="20" t="s">
        <v>0</v>
      </c>
      <c r="E12" s="21">
        <f>SUM(E10:E11)</f>
        <v>1440</v>
      </c>
      <c r="F12" s="21">
        <f>SUM(F10:F11)</f>
        <v>1283</v>
      </c>
      <c r="G12" s="21">
        <f>SUM(G10:G11)</f>
        <v>2723</v>
      </c>
      <c r="H12" s="21">
        <f>SUM(H10:H11)</f>
        <v>169</v>
      </c>
    </row>
    <row r="13" spans="2:8" ht="15" customHeight="1">
      <c r="B13" s="290"/>
      <c r="C13" s="209" t="s">
        <v>308</v>
      </c>
      <c r="D13" s="24" t="s">
        <v>306</v>
      </c>
      <c r="E13" s="15">
        <v>45</v>
      </c>
      <c r="F13" s="22">
        <v>38</v>
      </c>
      <c r="G13" s="16">
        <f>SUM(E13:F13)</f>
        <v>83</v>
      </c>
      <c r="H13" s="15">
        <v>0</v>
      </c>
    </row>
    <row r="14" spans="2:8" ht="11.25">
      <c r="B14" s="290"/>
      <c r="C14" s="210"/>
      <c r="D14" s="24" t="s">
        <v>307</v>
      </c>
      <c r="E14" s="18">
        <v>1277</v>
      </c>
      <c r="F14" s="22">
        <v>1129</v>
      </c>
      <c r="G14" s="19">
        <f>SUM(E14:F14)</f>
        <v>2406</v>
      </c>
      <c r="H14" s="18">
        <v>153</v>
      </c>
    </row>
    <row r="15" spans="2:8" ht="11.25">
      <c r="B15" s="290"/>
      <c r="C15" s="210"/>
      <c r="D15" s="20" t="s">
        <v>0</v>
      </c>
      <c r="E15" s="21">
        <f>SUM(E13:E14)</f>
        <v>1322</v>
      </c>
      <c r="F15" s="21">
        <f>SUM(F13:F14)</f>
        <v>1167</v>
      </c>
      <c r="G15" s="21">
        <f>SUM(G13:G14)</f>
        <v>2489</v>
      </c>
      <c r="H15" s="21">
        <f>SUM(H13:H14)</f>
        <v>153</v>
      </c>
    </row>
    <row r="16" spans="2:8" ht="11.25">
      <c r="B16" s="291"/>
      <c r="C16" s="204" t="s">
        <v>0</v>
      </c>
      <c r="D16" s="205"/>
      <c r="E16" s="21">
        <f>SUM(E15,E12,E9)</f>
        <v>4282</v>
      </c>
      <c r="F16" s="21">
        <f>SUM(F15,F12,F9)</f>
        <v>3735</v>
      </c>
      <c r="G16" s="21">
        <f>SUM(G15,G12,G9)</f>
        <v>8017</v>
      </c>
      <c r="H16" s="21">
        <f>SUM(H15,H12,H9)</f>
        <v>498</v>
      </c>
    </row>
    <row r="17" spans="2:8" ht="11.25">
      <c r="B17" s="38"/>
      <c r="C17" s="38"/>
      <c r="D17" s="38"/>
      <c r="E17" s="38"/>
      <c r="F17" s="38"/>
      <c r="G17" s="38"/>
      <c r="H17" s="28"/>
    </row>
    <row r="18" spans="2:8" ht="16.5" customHeight="1">
      <c r="B18" s="27"/>
      <c r="C18" s="27"/>
      <c r="D18" s="27"/>
      <c r="E18" s="11" t="s">
        <v>40</v>
      </c>
      <c r="F18" s="11" t="s">
        <v>41</v>
      </c>
      <c r="G18" s="12" t="s">
        <v>0</v>
      </c>
      <c r="H18" s="28"/>
    </row>
    <row r="19" spans="2:8" ht="26.25" customHeight="1">
      <c r="B19" s="286" t="s">
        <v>116</v>
      </c>
      <c r="C19" s="287"/>
      <c r="D19" s="288"/>
      <c r="E19" s="153">
        <v>19</v>
      </c>
      <c r="F19" s="153">
        <v>24</v>
      </c>
      <c r="G19" s="155">
        <f>SUM(E19:F19)</f>
        <v>43</v>
      </c>
      <c r="H19" s="31"/>
    </row>
    <row r="20" spans="2:8" ht="11.25">
      <c r="B20" s="1"/>
      <c r="C20" s="1"/>
      <c r="D20" s="1"/>
      <c r="E20" s="1"/>
      <c r="F20" s="1"/>
      <c r="G20" s="1"/>
      <c r="H20" s="1"/>
    </row>
    <row r="21" spans="2:8" ht="11.25">
      <c r="B21" s="193" t="s">
        <v>55</v>
      </c>
      <c r="C21" s="193"/>
      <c r="D21" s="193"/>
      <c r="E21" s="193"/>
      <c r="F21" s="193"/>
      <c r="G21" s="193"/>
      <c r="H21" s="7"/>
    </row>
    <row r="22" spans="2:8" ht="8.25" customHeight="1">
      <c r="B22" s="7"/>
      <c r="C22" s="38"/>
      <c r="D22" s="38"/>
      <c r="E22" s="10"/>
      <c r="F22" s="8"/>
      <c r="G22" s="8"/>
      <c r="H22" s="1"/>
    </row>
    <row r="23" spans="2:8" ht="16.5" customHeight="1">
      <c r="B23" s="38"/>
      <c r="C23" s="38"/>
      <c r="D23" s="11" t="s">
        <v>51</v>
      </c>
      <c r="E23" s="11" t="s">
        <v>40</v>
      </c>
      <c r="F23" s="11" t="s">
        <v>41</v>
      </c>
      <c r="G23" s="12" t="s">
        <v>0</v>
      </c>
      <c r="H23" s="1"/>
    </row>
    <row r="24" spans="2:8" ht="11.25">
      <c r="B24" s="194" t="s">
        <v>43</v>
      </c>
      <c r="C24" s="195"/>
      <c r="D24" s="14" t="s">
        <v>306</v>
      </c>
      <c r="E24" s="22">
        <v>1182</v>
      </c>
      <c r="F24" s="15">
        <v>947</v>
      </c>
      <c r="G24" s="16">
        <f>SUM(E24:F24)</f>
        <v>2129</v>
      </c>
      <c r="H24" s="1"/>
    </row>
    <row r="25" spans="2:8" ht="11.25">
      <c r="B25" s="196"/>
      <c r="C25" s="197"/>
      <c r="D25" s="17" t="s">
        <v>307</v>
      </c>
      <c r="E25" s="22">
        <v>32</v>
      </c>
      <c r="F25" s="18">
        <v>63</v>
      </c>
      <c r="G25" s="19">
        <f>SUM(E25:F25)</f>
        <v>95</v>
      </c>
      <c r="H25" s="1"/>
    </row>
    <row r="26" spans="2:8" ht="11.25">
      <c r="B26" s="198"/>
      <c r="C26" s="199"/>
      <c r="D26" s="20" t="s">
        <v>0</v>
      </c>
      <c r="E26" s="21">
        <f>SUM(E24:E25)</f>
        <v>1214</v>
      </c>
      <c r="F26" s="21">
        <f>SUM(F24:F25)</f>
        <v>1010</v>
      </c>
      <c r="G26" s="21">
        <f>SUM(G24:G25)</f>
        <v>2224</v>
      </c>
      <c r="H26" s="1"/>
    </row>
    <row r="27" spans="2:8" ht="11.25">
      <c r="B27" s="194" t="s">
        <v>44</v>
      </c>
      <c r="C27" s="195"/>
      <c r="D27" s="24" t="s">
        <v>306</v>
      </c>
      <c r="E27" s="15">
        <v>1170</v>
      </c>
      <c r="F27" s="22">
        <v>910</v>
      </c>
      <c r="G27" s="16">
        <f>SUM(E27:F27)</f>
        <v>2080</v>
      </c>
      <c r="H27" s="38"/>
    </row>
    <row r="28" spans="2:8" ht="11.25">
      <c r="B28" s="196"/>
      <c r="C28" s="197"/>
      <c r="D28" s="24" t="s">
        <v>307</v>
      </c>
      <c r="E28" s="18">
        <v>29</v>
      </c>
      <c r="F28" s="22">
        <v>60</v>
      </c>
      <c r="G28" s="19">
        <f>SUM(E28:F28)</f>
        <v>89</v>
      </c>
      <c r="H28" s="38"/>
    </row>
    <row r="29" spans="2:8" ht="11.25">
      <c r="B29" s="198"/>
      <c r="C29" s="199"/>
      <c r="D29" s="20" t="s">
        <v>0</v>
      </c>
      <c r="E29" s="21">
        <f>SUM(E27:E28)</f>
        <v>1199</v>
      </c>
      <c r="F29" s="21">
        <f>SUM(F27:F28)</f>
        <v>970</v>
      </c>
      <c r="G29" s="21">
        <f>SUM(G27:G28)</f>
        <v>2169</v>
      </c>
      <c r="H29" s="38"/>
    </row>
    <row r="30" spans="2:8" ht="12.75" customHeight="1">
      <c r="B30" s="188" t="s">
        <v>45</v>
      </c>
      <c r="C30" s="190"/>
      <c r="D30" s="24" t="s">
        <v>306</v>
      </c>
      <c r="E30" s="15">
        <v>55</v>
      </c>
      <c r="F30" s="22">
        <v>44</v>
      </c>
      <c r="G30" s="16">
        <f>SUM(E30:F30)</f>
        <v>99</v>
      </c>
      <c r="H30" s="38"/>
    </row>
    <row r="31" spans="2:8" ht="12.75" customHeight="1">
      <c r="B31" s="200"/>
      <c r="C31" s="201"/>
      <c r="D31" s="24" t="s">
        <v>307</v>
      </c>
      <c r="E31" s="18">
        <v>7</v>
      </c>
      <c r="F31" s="22">
        <v>0</v>
      </c>
      <c r="G31" s="19">
        <f>SUM(E31:F31)</f>
        <v>7</v>
      </c>
      <c r="H31" s="38"/>
    </row>
    <row r="32" spans="2:8" ht="12.75" customHeight="1">
      <c r="B32" s="202"/>
      <c r="C32" s="203"/>
      <c r="D32" s="20" t="s">
        <v>0</v>
      </c>
      <c r="E32" s="21">
        <f>SUM(E30:E31)</f>
        <v>62</v>
      </c>
      <c r="F32" s="21">
        <f>SUM(F30:F31)</f>
        <v>44</v>
      </c>
      <c r="G32" s="21">
        <f>SUM(G30:G31)</f>
        <v>106</v>
      </c>
      <c r="H32" s="38"/>
    </row>
    <row r="33" spans="2:8" ht="12.75" customHeight="1">
      <c r="B33" s="188" t="s">
        <v>46</v>
      </c>
      <c r="C33" s="190"/>
      <c r="D33" s="24" t="s">
        <v>306</v>
      </c>
      <c r="E33" s="15">
        <v>54</v>
      </c>
      <c r="F33" s="22">
        <v>44</v>
      </c>
      <c r="G33" s="16">
        <f>SUM(E33:F33)</f>
        <v>98</v>
      </c>
      <c r="H33" s="39"/>
    </row>
    <row r="34" spans="2:8" ht="12.75" customHeight="1">
      <c r="B34" s="200"/>
      <c r="C34" s="201"/>
      <c r="D34" s="24" t="s">
        <v>307</v>
      </c>
      <c r="E34" s="18">
        <v>7</v>
      </c>
      <c r="F34" s="22">
        <v>0</v>
      </c>
      <c r="G34" s="19">
        <f>SUM(E34:F34)</f>
        <v>7</v>
      </c>
      <c r="H34" s="39"/>
    </row>
    <row r="35" spans="2:8" ht="12.75" customHeight="1">
      <c r="B35" s="202"/>
      <c r="C35" s="203"/>
      <c r="D35" s="20" t="s">
        <v>0</v>
      </c>
      <c r="E35" s="21">
        <f>SUM(E33:E34)</f>
        <v>61</v>
      </c>
      <c r="F35" s="21">
        <f>SUM(F33:F34)</f>
        <v>44</v>
      </c>
      <c r="G35" s="21">
        <f>SUM(G33:G34)</f>
        <v>105</v>
      </c>
      <c r="H35" s="39"/>
    </row>
    <row r="36" spans="2:8" ht="11.25">
      <c r="B36" s="1"/>
      <c r="C36" s="1"/>
      <c r="D36" s="1"/>
      <c r="E36" s="40"/>
      <c r="F36" s="40"/>
      <c r="G36" s="40"/>
      <c r="H36" s="38"/>
    </row>
    <row r="37" spans="2:8" ht="11.25">
      <c r="B37" s="193" t="s">
        <v>56</v>
      </c>
      <c r="C37" s="193"/>
      <c r="D37" s="193"/>
      <c r="E37" s="193"/>
      <c r="F37" s="193"/>
      <c r="G37" s="193"/>
      <c r="H37" s="7"/>
    </row>
    <row r="38" spans="2:8" ht="8.25" customHeight="1">
      <c r="B38" s="7"/>
      <c r="C38" s="38"/>
      <c r="D38" s="38"/>
      <c r="E38" s="38"/>
      <c r="F38" s="38"/>
      <c r="G38" s="38"/>
      <c r="H38" s="38"/>
    </row>
    <row r="39" spans="2:8" ht="17.25" customHeight="1">
      <c r="B39" s="27"/>
      <c r="C39" s="27"/>
      <c r="D39" s="27"/>
      <c r="E39" s="11" t="s">
        <v>40</v>
      </c>
      <c r="F39" s="11" t="s">
        <v>41</v>
      </c>
      <c r="G39" s="12" t="s">
        <v>0</v>
      </c>
      <c r="H39" s="38"/>
    </row>
    <row r="40" spans="2:8" ht="27" customHeight="1">
      <c r="B40" s="188" t="s">
        <v>62</v>
      </c>
      <c r="C40" s="189"/>
      <c r="D40" s="190"/>
      <c r="E40" s="29">
        <v>20400</v>
      </c>
      <c r="F40" s="29">
        <v>17796</v>
      </c>
      <c r="G40" s="30">
        <f>SUM(E40:F40)</f>
        <v>38196</v>
      </c>
      <c r="H40" s="38"/>
    </row>
    <row r="41" spans="2:8" ht="12.75" customHeight="1">
      <c r="B41" s="202" t="s">
        <v>47</v>
      </c>
      <c r="C41" s="218"/>
      <c r="D41" s="203"/>
      <c r="E41" s="32">
        <v>4954</v>
      </c>
      <c r="F41" s="32">
        <v>4235</v>
      </c>
      <c r="G41" s="33">
        <f>SUM(E41:F41)</f>
        <v>9189</v>
      </c>
      <c r="H41" s="38"/>
    </row>
    <row r="42" spans="2:8" ht="11.25">
      <c r="B42" s="1" t="s">
        <v>63</v>
      </c>
      <c r="C42" s="1"/>
      <c r="D42" s="1"/>
      <c r="E42" s="1"/>
      <c r="F42" s="1"/>
      <c r="G42" s="38"/>
      <c r="H42" s="38"/>
    </row>
    <row r="43" spans="2:8" ht="11.25">
      <c r="B43" s="1"/>
      <c r="C43" s="1"/>
      <c r="D43" s="1"/>
      <c r="E43" s="1"/>
      <c r="F43" s="1"/>
      <c r="G43" s="38"/>
      <c r="H43" s="38"/>
    </row>
    <row r="44" spans="2:8" ht="11.25">
      <c r="B44" s="193" t="s">
        <v>57</v>
      </c>
      <c r="C44" s="193"/>
      <c r="D44" s="193"/>
      <c r="E44" s="193"/>
      <c r="F44" s="193"/>
      <c r="G44" s="193"/>
      <c r="H44" s="7"/>
    </row>
    <row r="45" spans="2:8" ht="8.25" customHeight="1">
      <c r="B45" s="41"/>
      <c r="C45" s="10"/>
      <c r="D45" s="10"/>
      <c r="E45" s="8"/>
      <c r="G45" s="38"/>
      <c r="H45" s="38"/>
    </row>
    <row r="46" spans="2:8" ht="11.25">
      <c r="B46" s="42" t="s">
        <v>48</v>
      </c>
      <c r="C46" s="42" t="s">
        <v>49</v>
      </c>
      <c r="D46" s="219" t="s">
        <v>50</v>
      </c>
      <c r="E46" s="220"/>
      <c r="F46" s="223" t="s">
        <v>0</v>
      </c>
      <c r="G46" s="224"/>
      <c r="H46" s="38"/>
    </row>
    <row r="47" spans="2:8" ht="11.25">
      <c r="B47" s="43">
        <v>18</v>
      </c>
      <c r="C47" s="43">
        <v>22</v>
      </c>
      <c r="D47" s="221">
        <v>4</v>
      </c>
      <c r="E47" s="222"/>
      <c r="F47" s="225">
        <f>SUM(B47:E47)</f>
        <v>44</v>
      </c>
      <c r="G47" s="226"/>
      <c r="H47" s="38"/>
    </row>
  </sheetData>
  <sheetProtection/>
  <mergeCells count="24">
    <mergeCell ref="B19:D19"/>
    <mergeCell ref="B21:G21"/>
    <mergeCell ref="B24:C26"/>
    <mergeCell ref="B27:C29"/>
    <mergeCell ref="B30:C32"/>
    <mergeCell ref="B33:C35"/>
    <mergeCell ref="D47:E47"/>
    <mergeCell ref="F47:G47"/>
    <mergeCell ref="B37:G37"/>
    <mergeCell ref="B40:D40"/>
    <mergeCell ref="B41:D41"/>
    <mergeCell ref="B44:G44"/>
    <mergeCell ref="D46:E46"/>
    <mergeCell ref="F46:G46"/>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6:G35 G9:G16" formula="1"/>
  </ignoredErrors>
</worksheet>
</file>

<file path=xl/worksheets/sheet19.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134</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97.8</v>
      </c>
      <c r="D12" s="138">
        <v>0</v>
      </c>
      <c r="E12" s="138">
        <v>0.5</v>
      </c>
      <c r="F12" s="138">
        <v>0.4</v>
      </c>
      <c r="G12" s="138">
        <v>1.2</v>
      </c>
      <c r="H12" s="138">
        <v>0</v>
      </c>
      <c r="I12" s="139">
        <f>SUM(C12:H12)</f>
        <v>99.9</v>
      </c>
    </row>
    <row r="13" spans="2:9" ht="11.25">
      <c r="B13" s="140" t="s">
        <v>15</v>
      </c>
      <c r="C13" s="137"/>
      <c r="D13" s="141"/>
      <c r="E13" s="141"/>
      <c r="F13" s="141"/>
      <c r="G13" s="141"/>
      <c r="H13" s="142"/>
      <c r="I13" s="143">
        <v>2524</v>
      </c>
    </row>
    <row r="14" spans="2:9" ht="11.25">
      <c r="B14" s="136" t="s">
        <v>60</v>
      </c>
      <c r="C14" s="138">
        <v>97.3</v>
      </c>
      <c r="D14" s="138">
        <v>0.6</v>
      </c>
      <c r="E14" s="138">
        <v>0.5</v>
      </c>
      <c r="F14" s="138">
        <v>0.3</v>
      </c>
      <c r="G14" s="138">
        <v>1.2</v>
      </c>
      <c r="H14" s="129">
        <v>0</v>
      </c>
      <c r="I14" s="139">
        <f>SUM(C14:H14)</f>
        <v>99.89999999999999</v>
      </c>
    </row>
    <row r="15" spans="2:9" ht="11.25">
      <c r="B15" s="140" t="s">
        <v>15</v>
      </c>
      <c r="C15" s="141"/>
      <c r="D15" s="141"/>
      <c r="E15" s="141"/>
      <c r="F15" s="141"/>
      <c r="G15" s="141"/>
      <c r="H15" s="142"/>
      <c r="I15" s="143">
        <v>7931</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242">
        <v>25.4</v>
      </c>
      <c r="D21" s="243">
        <v>25.4</v>
      </c>
      <c r="E21" s="242">
        <v>9.4</v>
      </c>
      <c r="F21" s="243">
        <v>9.4</v>
      </c>
      <c r="G21" s="137"/>
      <c r="H21" s="145"/>
      <c r="I21" s="146"/>
    </row>
    <row r="22" spans="2:9" ht="11.25">
      <c r="B22" s="150" t="s">
        <v>17</v>
      </c>
      <c r="C22" s="229">
        <v>62.8</v>
      </c>
      <c r="D22" s="230">
        <v>62.8</v>
      </c>
      <c r="E22" s="229">
        <v>67.7</v>
      </c>
      <c r="F22" s="230">
        <v>67.7</v>
      </c>
      <c r="G22" s="137"/>
      <c r="H22" s="145"/>
      <c r="I22" s="146"/>
    </row>
    <row r="23" spans="2:9" ht="11.25">
      <c r="B23" s="150" t="s">
        <v>18</v>
      </c>
      <c r="C23" s="229">
        <v>5.7</v>
      </c>
      <c r="D23" s="230">
        <v>5.7</v>
      </c>
      <c r="E23" s="229">
        <v>15.3</v>
      </c>
      <c r="F23" s="230">
        <v>15.3</v>
      </c>
      <c r="G23" s="137"/>
      <c r="H23" s="145"/>
      <c r="I23" s="146"/>
    </row>
    <row r="24" spans="2:9" ht="11.25">
      <c r="B24" s="150" t="s">
        <v>19</v>
      </c>
      <c r="C24" s="229">
        <v>3</v>
      </c>
      <c r="D24" s="230">
        <v>3</v>
      </c>
      <c r="E24" s="229">
        <v>4.4</v>
      </c>
      <c r="F24" s="230">
        <v>4.4</v>
      </c>
      <c r="G24" s="137"/>
      <c r="H24" s="145"/>
      <c r="I24" s="146"/>
    </row>
    <row r="25" spans="2:9" ht="11.25">
      <c r="B25" s="150" t="s">
        <v>20</v>
      </c>
      <c r="C25" s="229">
        <v>2.1</v>
      </c>
      <c r="D25" s="230">
        <v>2.1</v>
      </c>
      <c r="E25" s="229">
        <v>1.9</v>
      </c>
      <c r="F25" s="230">
        <v>1.9</v>
      </c>
      <c r="G25" s="137"/>
      <c r="H25" s="145"/>
      <c r="I25" s="146"/>
    </row>
    <row r="26" spans="2:9" ht="11.25">
      <c r="B26" s="150" t="s">
        <v>21</v>
      </c>
      <c r="C26" s="229">
        <v>0.6</v>
      </c>
      <c r="D26" s="230">
        <v>0.6</v>
      </c>
      <c r="E26" s="229">
        <v>0.7</v>
      </c>
      <c r="F26" s="230">
        <v>0.7</v>
      </c>
      <c r="G26" s="137"/>
      <c r="H26" s="145"/>
      <c r="I26" s="146"/>
    </row>
    <row r="27" spans="2:9" ht="11.25">
      <c r="B27" s="150" t="s">
        <v>22</v>
      </c>
      <c r="C27" s="229">
        <v>0.4</v>
      </c>
      <c r="D27" s="230">
        <v>0.4</v>
      </c>
      <c r="E27" s="229">
        <v>0.5</v>
      </c>
      <c r="F27" s="230">
        <v>0.5</v>
      </c>
      <c r="G27" s="137"/>
      <c r="H27" s="145"/>
      <c r="I27" s="146"/>
    </row>
    <row r="28" spans="2:9" ht="11.25">
      <c r="B28" s="150" t="s">
        <v>23</v>
      </c>
      <c r="C28" s="229">
        <v>0</v>
      </c>
      <c r="D28" s="230">
        <v>0</v>
      </c>
      <c r="E28" s="229">
        <v>0.1</v>
      </c>
      <c r="F28" s="230">
        <v>0.1</v>
      </c>
      <c r="G28" s="137"/>
      <c r="H28" s="145"/>
      <c r="I28" s="146"/>
    </row>
    <row r="29" spans="2:9" ht="11.25">
      <c r="B29" s="150" t="s">
        <v>24</v>
      </c>
      <c r="C29" s="229">
        <v>0</v>
      </c>
      <c r="D29" s="230" t="s">
        <v>155</v>
      </c>
      <c r="E29" s="229">
        <v>0</v>
      </c>
      <c r="F29" s="230">
        <v>0</v>
      </c>
      <c r="G29" s="137"/>
      <c r="H29" s="145"/>
      <c r="I29" s="146"/>
    </row>
    <row r="30" spans="2:9" ht="11.25">
      <c r="B30" s="151" t="s">
        <v>1</v>
      </c>
      <c r="C30" s="244">
        <v>0</v>
      </c>
      <c r="D30" s="245"/>
      <c r="E30" s="244">
        <v>0</v>
      </c>
      <c r="F30" s="245"/>
      <c r="G30" s="137"/>
      <c r="H30" s="145"/>
      <c r="I30" s="146"/>
    </row>
    <row r="31" spans="2:9" ht="11.25">
      <c r="B31" s="136" t="s">
        <v>0</v>
      </c>
      <c r="C31" s="236">
        <f>SUM(C21:C30)</f>
        <v>99.99999999999999</v>
      </c>
      <c r="D31" s="237"/>
      <c r="E31" s="236">
        <f>SUM(E21:E30)</f>
        <v>100.00000000000001</v>
      </c>
      <c r="F31" s="237"/>
      <c r="G31" s="137"/>
      <c r="H31" s="145"/>
      <c r="I31" s="146"/>
    </row>
    <row r="32" spans="2:9" ht="11.25">
      <c r="B32" s="140" t="s">
        <v>15</v>
      </c>
      <c r="C32" s="231">
        <v>2524</v>
      </c>
      <c r="D32" s="232"/>
      <c r="E32" s="231">
        <v>7931</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552</v>
      </c>
      <c r="D37" s="247">
        <v>552</v>
      </c>
      <c r="E37" s="246">
        <v>498</v>
      </c>
      <c r="F37" s="247">
        <v>498</v>
      </c>
      <c r="G37" s="246">
        <v>465</v>
      </c>
      <c r="H37" s="247">
        <v>465</v>
      </c>
    </row>
    <row r="38" spans="2:8" ht="27.75" customHeight="1">
      <c r="B38" s="150" t="s">
        <v>102</v>
      </c>
      <c r="C38" s="227">
        <v>95</v>
      </c>
      <c r="D38" s="228">
        <v>95</v>
      </c>
      <c r="E38" s="227">
        <v>91</v>
      </c>
      <c r="F38" s="228">
        <v>91</v>
      </c>
      <c r="G38" s="227">
        <v>85</v>
      </c>
      <c r="H38" s="228">
        <v>85</v>
      </c>
    </row>
    <row r="39" spans="2:8" ht="27" customHeight="1">
      <c r="B39" s="150" t="s">
        <v>103</v>
      </c>
      <c r="C39" s="227">
        <v>12</v>
      </c>
      <c r="D39" s="228">
        <v>12</v>
      </c>
      <c r="E39" s="227">
        <v>22</v>
      </c>
      <c r="F39" s="228">
        <v>22</v>
      </c>
      <c r="G39" s="227">
        <v>13</v>
      </c>
      <c r="H39" s="228">
        <v>13</v>
      </c>
    </row>
    <row r="40" spans="2:8" ht="19.5" customHeight="1">
      <c r="B40" s="150" t="s">
        <v>104</v>
      </c>
      <c r="C40" s="227">
        <v>1</v>
      </c>
      <c r="D40" s="228">
        <v>1</v>
      </c>
      <c r="E40" s="227">
        <v>2</v>
      </c>
      <c r="F40" s="228">
        <v>2</v>
      </c>
      <c r="G40" s="227">
        <v>3</v>
      </c>
      <c r="H40" s="228">
        <v>3</v>
      </c>
    </row>
    <row r="41" spans="2:8" ht="29.25" customHeight="1">
      <c r="B41" s="150" t="s">
        <v>64</v>
      </c>
      <c r="C41" s="227">
        <v>13</v>
      </c>
      <c r="D41" s="228">
        <v>13</v>
      </c>
      <c r="E41" s="227">
        <v>7</v>
      </c>
      <c r="F41" s="228">
        <v>7</v>
      </c>
      <c r="G41" s="227">
        <v>5</v>
      </c>
      <c r="H41" s="228">
        <v>5</v>
      </c>
    </row>
    <row r="42" spans="2:8" ht="16.5" customHeight="1">
      <c r="B42" s="150" t="s">
        <v>25</v>
      </c>
      <c r="C42" s="227">
        <v>0</v>
      </c>
      <c r="D42" s="228" t="s">
        <v>155</v>
      </c>
      <c r="E42" s="227">
        <v>23</v>
      </c>
      <c r="F42" s="228">
        <v>23</v>
      </c>
      <c r="G42" s="227">
        <v>24</v>
      </c>
      <c r="H42" s="228">
        <v>24</v>
      </c>
    </row>
    <row r="43" spans="2:8" ht="29.25" customHeight="1">
      <c r="B43" s="150" t="s">
        <v>107</v>
      </c>
      <c r="C43" s="227">
        <v>36</v>
      </c>
      <c r="D43" s="228">
        <v>36</v>
      </c>
      <c r="E43" s="227">
        <v>37</v>
      </c>
      <c r="F43" s="228">
        <v>37</v>
      </c>
      <c r="G43" s="227">
        <v>33</v>
      </c>
      <c r="H43" s="228">
        <v>33</v>
      </c>
    </row>
    <row r="44" spans="2:8" ht="26.25" customHeight="1">
      <c r="B44" s="150" t="s">
        <v>128</v>
      </c>
      <c r="C44" s="227">
        <v>0</v>
      </c>
      <c r="D44" s="228" t="s">
        <v>155</v>
      </c>
      <c r="E44" s="227">
        <v>3</v>
      </c>
      <c r="F44" s="228">
        <v>3</v>
      </c>
      <c r="G44" s="227">
        <v>10</v>
      </c>
      <c r="H44" s="228">
        <v>10</v>
      </c>
    </row>
    <row r="45" spans="2:8" ht="27.75" customHeight="1">
      <c r="B45" s="150" t="s">
        <v>118</v>
      </c>
      <c r="C45" s="227">
        <v>0</v>
      </c>
      <c r="D45" s="228" t="s">
        <v>155</v>
      </c>
      <c r="E45" s="227">
        <v>1</v>
      </c>
      <c r="F45" s="296">
        <v>1</v>
      </c>
      <c r="G45" s="227">
        <v>1</v>
      </c>
      <c r="H45" s="228">
        <v>1</v>
      </c>
    </row>
    <row r="46" spans="2:8" ht="28.5" customHeight="1">
      <c r="B46" s="150" t="s">
        <v>119</v>
      </c>
      <c r="C46" s="227">
        <v>6</v>
      </c>
      <c r="D46" s="228">
        <v>6</v>
      </c>
      <c r="E46" s="227">
        <v>0</v>
      </c>
      <c r="F46" s="228" t="s">
        <v>155</v>
      </c>
      <c r="G46" s="227">
        <v>0</v>
      </c>
      <c r="H46" s="228" t="s">
        <v>155</v>
      </c>
    </row>
    <row r="47" spans="2:8" ht="16.5" customHeight="1">
      <c r="B47" s="150" t="s">
        <v>105</v>
      </c>
      <c r="C47" s="227">
        <v>93</v>
      </c>
      <c r="D47" s="228">
        <v>93</v>
      </c>
      <c r="E47" s="227">
        <v>78</v>
      </c>
      <c r="F47" s="228">
        <v>78</v>
      </c>
      <c r="G47" s="227">
        <v>110</v>
      </c>
      <c r="H47" s="228">
        <v>110</v>
      </c>
    </row>
    <row r="48" spans="2:8" ht="11.25">
      <c r="B48" s="150" t="s">
        <v>106</v>
      </c>
      <c r="C48" s="227">
        <v>73</v>
      </c>
      <c r="D48" s="228">
        <v>73</v>
      </c>
      <c r="E48" s="227">
        <v>4</v>
      </c>
      <c r="F48" s="228">
        <v>4</v>
      </c>
      <c r="G48" s="227">
        <v>4</v>
      </c>
      <c r="H48" s="228">
        <v>4</v>
      </c>
    </row>
    <row r="49" spans="2:8" ht="11.25">
      <c r="B49" s="151" t="s">
        <v>149</v>
      </c>
      <c r="C49" s="248">
        <v>1906</v>
      </c>
      <c r="D49" s="249">
        <v>1906</v>
      </c>
      <c r="E49" s="248">
        <v>1933</v>
      </c>
      <c r="F49" s="249">
        <v>1933</v>
      </c>
      <c r="G49" s="248">
        <v>1738</v>
      </c>
      <c r="H49" s="249">
        <v>1738</v>
      </c>
    </row>
  </sheetData>
  <sheetProtection/>
  <mergeCells count="80">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E39:F39"/>
    <mergeCell ref="G39:H39"/>
    <mergeCell ref="C40:D40"/>
    <mergeCell ref="E40:F40"/>
    <mergeCell ref="G40:H40"/>
    <mergeCell ref="C41:D41"/>
    <mergeCell ref="E41:F41"/>
    <mergeCell ref="G41:H41"/>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 ref="C48:D48"/>
    <mergeCell ref="E48:F48"/>
    <mergeCell ref="G48:H48"/>
    <mergeCell ref="C38:D38"/>
    <mergeCell ref="E38:F38"/>
    <mergeCell ref="G38:H38"/>
    <mergeCell ref="C46:D46"/>
    <mergeCell ref="E46:F46"/>
    <mergeCell ref="G46:H46"/>
    <mergeCell ref="C39:D3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315</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191" t="s">
        <v>39</v>
      </c>
      <c r="D5" s="191" t="s">
        <v>51</v>
      </c>
      <c r="E5" s="206" t="s">
        <v>38</v>
      </c>
      <c r="F5" s="207"/>
      <c r="G5" s="207"/>
      <c r="H5" s="208"/>
    </row>
    <row r="6" spans="2:8" ht="11.25">
      <c r="B6" s="217"/>
      <c r="C6" s="192"/>
      <c r="D6" s="192"/>
      <c r="E6" s="11" t="s">
        <v>40</v>
      </c>
      <c r="F6" s="11" t="s">
        <v>41</v>
      </c>
      <c r="G6" s="12" t="s">
        <v>0</v>
      </c>
      <c r="H6" s="13" t="s">
        <v>42</v>
      </c>
    </row>
    <row r="7" spans="2:8" ht="15" customHeight="1">
      <c r="B7" s="217"/>
      <c r="C7" s="209" t="s">
        <v>306</v>
      </c>
      <c r="D7" s="14" t="s">
        <v>306</v>
      </c>
      <c r="E7" s="15">
        <v>12239</v>
      </c>
      <c r="F7" s="15">
        <v>2885</v>
      </c>
      <c r="G7" s="16">
        <f>SUM(E7:F7)</f>
        <v>15124</v>
      </c>
      <c r="H7" s="15">
        <v>322</v>
      </c>
    </row>
    <row r="8" spans="2:8" ht="11.25">
      <c r="B8" s="217"/>
      <c r="C8" s="210"/>
      <c r="D8" s="17" t="s">
        <v>307</v>
      </c>
      <c r="E8" s="18">
        <v>49422</v>
      </c>
      <c r="F8" s="18">
        <v>10046</v>
      </c>
      <c r="G8" s="19">
        <f>SUM(E8:F8)</f>
        <v>59468</v>
      </c>
      <c r="H8" s="18">
        <v>782</v>
      </c>
    </row>
    <row r="9" spans="2:8" ht="11.25">
      <c r="B9" s="217"/>
      <c r="C9" s="211"/>
      <c r="D9" s="20" t="s">
        <v>0</v>
      </c>
      <c r="E9" s="21">
        <f>SUM(E7:E8)</f>
        <v>61661</v>
      </c>
      <c r="F9" s="21">
        <f>SUM(F7:F8)</f>
        <v>12931</v>
      </c>
      <c r="G9" s="21">
        <f>SUM(G7:G8)</f>
        <v>74592</v>
      </c>
      <c r="H9" s="21">
        <f>SUM(H7:H8)</f>
        <v>1104</v>
      </c>
    </row>
    <row r="10" spans="2:8" ht="15" customHeight="1">
      <c r="B10" s="217"/>
      <c r="C10" s="216" t="s">
        <v>307</v>
      </c>
      <c r="D10" s="14" t="s">
        <v>306</v>
      </c>
      <c r="E10" s="22">
        <v>2973</v>
      </c>
      <c r="F10" s="15">
        <v>623</v>
      </c>
      <c r="G10" s="23">
        <f>SUM(E10:F10)</f>
        <v>3596</v>
      </c>
      <c r="H10" s="15">
        <v>14</v>
      </c>
    </row>
    <row r="11" spans="2:8" ht="11.25">
      <c r="B11" s="217"/>
      <c r="C11" s="216"/>
      <c r="D11" s="17" t="s">
        <v>307</v>
      </c>
      <c r="E11" s="22">
        <v>26785</v>
      </c>
      <c r="F11" s="18">
        <v>6428</v>
      </c>
      <c r="G11" s="23">
        <f>SUM(E11:F11)</f>
        <v>33213</v>
      </c>
      <c r="H11" s="18">
        <v>276</v>
      </c>
    </row>
    <row r="12" spans="2:8" ht="15" customHeight="1">
      <c r="B12" s="217"/>
      <c r="C12" s="216"/>
      <c r="D12" s="20" t="s">
        <v>0</v>
      </c>
      <c r="E12" s="21">
        <f>SUM(E10:E11)</f>
        <v>29758</v>
      </c>
      <c r="F12" s="21">
        <f>SUM(F10:F11)</f>
        <v>7051</v>
      </c>
      <c r="G12" s="21">
        <f>SUM(G10:G11)</f>
        <v>36809</v>
      </c>
      <c r="H12" s="21">
        <f>SUM(H10:H11)</f>
        <v>290</v>
      </c>
    </row>
    <row r="13" spans="2:8" ht="15" customHeight="1">
      <c r="B13" s="217"/>
      <c r="C13" s="209" t="s">
        <v>308</v>
      </c>
      <c r="D13" s="24" t="s">
        <v>306</v>
      </c>
      <c r="E13" s="15">
        <v>2925</v>
      </c>
      <c r="F13" s="15">
        <v>569</v>
      </c>
      <c r="G13" s="23">
        <f>SUM(E13:F13)</f>
        <v>3494</v>
      </c>
      <c r="H13" s="15">
        <v>32</v>
      </c>
    </row>
    <row r="14" spans="2:8" ht="11.25">
      <c r="B14" s="217"/>
      <c r="C14" s="210"/>
      <c r="D14" s="24" t="s">
        <v>307</v>
      </c>
      <c r="E14" s="18">
        <v>26288</v>
      </c>
      <c r="F14" s="18">
        <v>6242</v>
      </c>
      <c r="G14" s="23">
        <f>SUM(E14:F14)</f>
        <v>32530</v>
      </c>
      <c r="H14" s="18">
        <v>285</v>
      </c>
    </row>
    <row r="15" spans="2:8" ht="11.25">
      <c r="B15" s="217"/>
      <c r="C15" s="211"/>
      <c r="D15" s="20" t="s">
        <v>0</v>
      </c>
      <c r="E15" s="21">
        <f>SUM(E13:E14)</f>
        <v>29213</v>
      </c>
      <c r="F15" s="21">
        <f>SUM(F13:F14)</f>
        <v>6811</v>
      </c>
      <c r="G15" s="21">
        <f>SUM(G13:G14)</f>
        <v>36024</v>
      </c>
      <c r="H15" s="21">
        <f>SUM(H13:H14)</f>
        <v>317</v>
      </c>
    </row>
    <row r="16" spans="2:8" ht="11.25">
      <c r="B16" s="217"/>
      <c r="C16" s="209" t="s">
        <v>309</v>
      </c>
      <c r="D16" s="24" t="s">
        <v>306</v>
      </c>
      <c r="E16" s="15">
        <v>23</v>
      </c>
      <c r="F16" s="22">
        <v>1</v>
      </c>
      <c r="G16" s="16">
        <f>SUM(E16:F16)</f>
        <v>24</v>
      </c>
      <c r="H16" s="15">
        <v>0</v>
      </c>
    </row>
    <row r="17" spans="2:8" ht="11.25">
      <c r="B17" s="217"/>
      <c r="C17" s="210"/>
      <c r="D17" s="24" t="s">
        <v>307</v>
      </c>
      <c r="E17" s="18">
        <v>865</v>
      </c>
      <c r="F17" s="22">
        <v>51</v>
      </c>
      <c r="G17" s="19">
        <f>SUM(E17:F17)</f>
        <v>916</v>
      </c>
      <c r="H17" s="18">
        <v>2</v>
      </c>
    </row>
    <row r="18" spans="2:8" ht="11.25">
      <c r="B18" s="217"/>
      <c r="C18" s="210"/>
      <c r="D18" s="20" t="s">
        <v>0</v>
      </c>
      <c r="E18" s="21">
        <f>SUM(E16:E17)</f>
        <v>888</v>
      </c>
      <c r="F18" s="21">
        <f>SUM(F16:F17)</f>
        <v>52</v>
      </c>
      <c r="G18" s="21">
        <f>SUM(G16:G17)</f>
        <v>940</v>
      </c>
      <c r="H18" s="21">
        <f>SUM(H16:H17)</f>
        <v>2</v>
      </c>
    </row>
    <row r="19" spans="2:8" ht="11.25">
      <c r="B19" s="214"/>
      <c r="C19" s="204" t="s">
        <v>0</v>
      </c>
      <c r="D19" s="205"/>
      <c r="E19" s="21">
        <f>SUM(E18,E15,E12,E9)</f>
        <v>121520</v>
      </c>
      <c r="F19" s="21">
        <f>SUM(F18,F15,F12,F9)</f>
        <v>26845</v>
      </c>
      <c r="G19" s="21">
        <f>SUM(G18,G15,G12,G9)</f>
        <v>148365</v>
      </c>
      <c r="H19" s="21">
        <f>SUM(H18,H15,H12,H9)</f>
        <v>1713</v>
      </c>
    </row>
    <row r="20" spans="2:8" ht="11.25">
      <c r="B20" s="25"/>
      <c r="C20" s="26"/>
      <c r="D20" s="26"/>
      <c r="E20" s="23"/>
      <c r="F20" s="23"/>
      <c r="G20" s="23"/>
      <c r="H20" s="23"/>
    </row>
    <row r="21" spans="2:8" ht="16.5" customHeight="1">
      <c r="B21" s="27"/>
      <c r="C21" s="27"/>
      <c r="D21" s="27"/>
      <c r="E21" s="11" t="s">
        <v>40</v>
      </c>
      <c r="F21" s="11" t="s">
        <v>41</v>
      </c>
      <c r="G21" s="12" t="s">
        <v>0</v>
      </c>
      <c r="H21" s="28"/>
    </row>
    <row r="22" spans="2:8" ht="18" customHeight="1">
      <c r="B22" s="213" t="s">
        <v>152</v>
      </c>
      <c r="C22" s="4" t="s">
        <v>153</v>
      </c>
      <c r="D22" s="2"/>
      <c r="E22" s="29">
        <v>906</v>
      </c>
      <c r="F22" s="29">
        <v>67</v>
      </c>
      <c r="G22" s="30">
        <f>SUM(E22:F22)</f>
        <v>973</v>
      </c>
      <c r="H22" s="31"/>
    </row>
    <row r="23" spans="2:8" ht="11.25">
      <c r="B23" s="214"/>
      <c r="C23" s="5" t="s">
        <v>154</v>
      </c>
      <c r="D23" s="3"/>
      <c r="E23" s="32">
        <v>5507</v>
      </c>
      <c r="F23" s="32">
        <v>669</v>
      </c>
      <c r="G23" s="33">
        <f>SUM(E23:F23)</f>
        <v>6176</v>
      </c>
      <c r="H23" s="1"/>
    </row>
    <row r="24" spans="2:8" ht="11.25">
      <c r="B24" s="34"/>
      <c r="C24" s="1"/>
      <c r="D24" s="1"/>
      <c r="E24" s="35"/>
      <c r="F24" s="35"/>
      <c r="G24" s="36"/>
      <c r="H24" s="1"/>
    </row>
    <row r="25" spans="2:8" ht="11.25">
      <c r="B25" s="193" t="s">
        <v>55</v>
      </c>
      <c r="C25" s="193"/>
      <c r="D25" s="193"/>
      <c r="E25" s="193"/>
      <c r="F25" s="193"/>
      <c r="G25" s="193"/>
      <c r="H25" s="7"/>
    </row>
    <row r="26" spans="2:8" ht="8.25" customHeight="1">
      <c r="B26" s="7"/>
      <c r="C26" s="38"/>
      <c r="D26" s="38"/>
      <c r="E26" s="10"/>
      <c r="F26" s="8"/>
      <c r="G26" s="8"/>
      <c r="H26" s="1"/>
    </row>
    <row r="27" spans="2:8" ht="16.5" customHeight="1">
      <c r="B27" s="38"/>
      <c r="C27" s="38"/>
      <c r="D27" s="11" t="s">
        <v>51</v>
      </c>
      <c r="E27" s="11" t="s">
        <v>40</v>
      </c>
      <c r="F27" s="11" t="s">
        <v>41</v>
      </c>
      <c r="G27" s="12" t="s">
        <v>0</v>
      </c>
      <c r="H27" s="1"/>
    </row>
    <row r="28" spans="2:8" ht="11.25">
      <c r="B28" s="194" t="s">
        <v>43</v>
      </c>
      <c r="C28" s="195"/>
      <c r="D28" s="14" t="s">
        <v>306</v>
      </c>
      <c r="E28" s="22">
        <v>43934</v>
      </c>
      <c r="F28" s="15">
        <v>8821</v>
      </c>
      <c r="G28" s="16">
        <f>SUM(E28:F28)</f>
        <v>52755</v>
      </c>
      <c r="H28" s="1"/>
    </row>
    <row r="29" spans="2:8" ht="11.25">
      <c r="B29" s="196"/>
      <c r="C29" s="197"/>
      <c r="D29" s="17" t="s">
        <v>307</v>
      </c>
      <c r="E29" s="22">
        <v>10799</v>
      </c>
      <c r="F29" s="18">
        <v>2218</v>
      </c>
      <c r="G29" s="19">
        <f>SUM(E29:F29)</f>
        <v>13017</v>
      </c>
      <c r="H29" s="1"/>
    </row>
    <row r="30" spans="2:8" ht="11.25">
      <c r="B30" s="198"/>
      <c r="C30" s="199"/>
      <c r="D30" s="20" t="s">
        <v>0</v>
      </c>
      <c r="E30" s="21">
        <f>SUM(E28:E29)</f>
        <v>54733</v>
      </c>
      <c r="F30" s="21">
        <f>SUM(F28:F29)</f>
        <v>11039</v>
      </c>
      <c r="G30" s="21">
        <f>SUM(G28:G29)</f>
        <v>65772</v>
      </c>
      <c r="H30" s="1"/>
    </row>
    <row r="31" spans="2:8" ht="11.25">
      <c r="B31" s="194" t="s">
        <v>44</v>
      </c>
      <c r="C31" s="195"/>
      <c r="D31" s="14" t="s">
        <v>306</v>
      </c>
      <c r="E31" s="22">
        <v>41099</v>
      </c>
      <c r="F31" s="15">
        <v>8049</v>
      </c>
      <c r="G31" s="16">
        <f>SUM(E31:F31)</f>
        <v>49148</v>
      </c>
      <c r="H31" s="38"/>
    </row>
    <row r="32" spans="2:8" ht="11.25">
      <c r="B32" s="196"/>
      <c r="C32" s="197"/>
      <c r="D32" s="17" t="s">
        <v>307</v>
      </c>
      <c r="E32" s="22">
        <v>9861</v>
      </c>
      <c r="F32" s="18">
        <v>1972</v>
      </c>
      <c r="G32" s="19">
        <f>SUM(E32:F32)</f>
        <v>11833</v>
      </c>
      <c r="H32" s="38"/>
    </row>
    <row r="33" spans="2:8" ht="11.25">
      <c r="B33" s="198"/>
      <c r="C33" s="199"/>
      <c r="D33" s="20" t="s">
        <v>0</v>
      </c>
      <c r="E33" s="21">
        <f>SUM(E31:E32)</f>
        <v>50960</v>
      </c>
      <c r="F33" s="23">
        <f>SUM(F31:F32)</f>
        <v>10021</v>
      </c>
      <c r="G33" s="21">
        <f>SUM(G31:G32)</f>
        <v>60981</v>
      </c>
      <c r="H33" s="38"/>
    </row>
    <row r="34" spans="2:8" ht="12.75" customHeight="1">
      <c r="B34" s="188" t="s">
        <v>45</v>
      </c>
      <c r="C34" s="190"/>
      <c r="D34" s="14" t="s">
        <v>306</v>
      </c>
      <c r="E34" s="15">
        <v>1074</v>
      </c>
      <c r="F34" s="15">
        <v>151</v>
      </c>
      <c r="G34" s="16">
        <f>SUM(E34:F34)</f>
        <v>1225</v>
      </c>
      <c r="H34" s="38"/>
    </row>
    <row r="35" spans="2:8" ht="12.75" customHeight="1">
      <c r="B35" s="200"/>
      <c r="C35" s="201"/>
      <c r="D35" s="17" t="s">
        <v>307</v>
      </c>
      <c r="E35" s="18">
        <v>490</v>
      </c>
      <c r="F35" s="18">
        <v>35</v>
      </c>
      <c r="G35" s="19">
        <f>SUM(E35:F35)</f>
        <v>525</v>
      </c>
      <c r="H35" s="38"/>
    </row>
    <row r="36" spans="2:8" ht="12.75" customHeight="1">
      <c r="B36" s="202"/>
      <c r="C36" s="203"/>
      <c r="D36" s="20" t="s">
        <v>0</v>
      </c>
      <c r="E36" s="21">
        <f>SUM(E34:E35)</f>
        <v>1564</v>
      </c>
      <c r="F36" s="21">
        <f>SUM(F34:F35)</f>
        <v>186</v>
      </c>
      <c r="G36" s="21">
        <f>SUM(G34:G35)</f>
        <v>1750</v>
      </c>
      <c r="H36" s="38"/>
    </row>
    <row r="37" spans="2:8" ht="12.75" customHeight="1">
      <c r="B37" s="188" t="s">
        <v>46</v>
      </c>
      <c r="C37" s="190"/>
      <c r="D37" s="14" t="s">
        <v>306</v>
      </c>
      <c r="E37" s="22">
        <v>966</v>
      </c>
      <c r="F37" s="15">
        <v>143</v>
      </c>
      <c r="G37" s="16">
        <f>SUM(E37:F37)</f>
        <v>1109</v>
      </c>
      <c r="H37" s="39"/>
    </row>
    <row r="38" spans="2:8" ht="12.75" customHeight="1">
      <c r="B38" s="200"/>
      <c r="C38" s="201"/>
      <c r="D38" s="17" t="s">
        <v>307</v>
      </c>
      <c r="E38" s="22">
        <v>393</v>
      </c>
      <c r="F38" s="18">
        <v>29</v>
      </c>
      <c r="G38" s="19">
        <f>SUM(E38:F38)</f>
        <v>422</v>
      </c>
      <c r="H38" s="39"/>
    </row>
    <row r="39" spans="2:8" ht="12.75" customHeight="1">
      <c r="B39" s="202"/>
      <c r="C39" s="203"/>
      <c r="D39" s="20" t="s">
        <v>0</v>
      </c>
      <c r="E39" s="21">
        <f>SUM(E37:E38)</f>
        <v>1359</v>
      </c>
      <c r="F39" s="21">
        <f>SUM(F37:F38)</f>
        <v>172</v>
      </c>
      <c r="G39" s="21">
        <f>SUM(G37:G38)</f>
        <v>1531</v>
      </c>
      <c r="H39" s="39"/>
    </row>
    <row r="40" spans="2:8" ht="11.25">
      <c r="B40" s="1"/>
      <c r="C40" s="1"/>
      <c r="D40" s="1"/>
      <c r="E40" s="40"/>
      <c r="F40" s="40"/>
      <c r="G40" s="40"/>
      <c r="H40" s="38"/>
    </row>
    <row r="41" spans="2:8" ht="11.25">
      <c r="B41" s="193" t="s">
        <v>56</v>
      </c>
      <c r="C41" s="193"/>
      <c r="D41" s="193"/>
      <c r="E41" s="193"/>
      <c r="F41" s="193"/>
      <c r="G41" s="193"/>
      <c r="H41" s="7"/>
    </row>
    <row r="42" spans="2:8" ht="8.25" customHeight="1">
      <c r="B42" s="7"/>
      <c r="C42" s="38"/>
      <c r="D42" s="38"/>
      <c r="E42" s="38"/>
      <c r="F42" s="38"/>
      <c r="G42" s="38"/>
      <c r="H42" s="38"/>
    </row>
    <row r="43" spans="2:8" ht="17.25" customHeight="1">
      <c r="B43" s="27"/>
      <c r="C43" s="27"/>
      <c r="D43" s="27"/>
      <c r="E43" s="11" t="s">
        <v>40</v>
      </c>
      <c r="F43" s="11" t="s">
        <v>41</v>
      </c>
      <c r="G43" s="12" t="s">
        <v>0</v>
      </c>
      <c r="H43" s="38"/>
    </row>
    <row r="44" spans="2:8" ht="27" customHeight="1">
      <c r="B44" s="188" t="s">
        <v>62</v>
      </c>
      <c r="C44" s="189"/>
      <c r="D44" s="190"/>
      <c r="E44" s="29">
        <v>361080</v>
      </c>
      <c r="F44" s="29">
        <v>76659</v>
      </c>
      <c r="G44" s="30">
        <f>SUM(E44:F44)</f>
        <v>437739</v>
      </c>
      <c r="H44" s="38"/>
    </row>
    <row r="45" spans="2:8" ht="12.75" customHeight="1">
      <c r="B45" s="202" t="s">
        <v>47</v>
      </c>
      <c r="C45" s="218"/>
      <c r="D45" s="203"/>
      <c r="E45" s="32">
        <v>114675</v>
      </c>
      <c r="F45" s="32">
        <v>23212</v>
      </c>
      <c r="G45" s="33">
        <f>SUM(E45:F45)</f>
        <v>137887</v>
      </c>
      <c r="H45" s="38"/>
    </row>
    <row r="46" spans="2:8" ht="11.25">
      <c r="B46" s="1" t="s">
        <v>63</v>
      </c>
      <c r="C46" s="1"/>
      <c r="D46" s="1"/>
      <c r="E46" s="1"/>
      <c r="F46" s="1"/>
      <c r="G46" s="38"/>
      <c r="H46" s="38"/>
    </row>
    <row r="47" spans="2:8" ht="11.25">
      <c r="B47" s="1"/>
      <c r="C47" s="1"/>
      <c r="D47" s="1"/>
      <c r="E47" s="1"/>
      <c r="F47" s="1"/>
      <c r="G47" s="38"/>
      <c r="H47" s="38"/>
    </row>
    <row r="48" spans="2:8" ht="11.25">
      <c r="B48" s="193" t="s">
        <v>57</v>
      </c>
      <c r="C48" s="193"/>
      <c r="D48" s="193"/>
      <c r="E48" s="193"/>
      <c r="F48" s="193"/>
      <c r="G48" s="193"/>
      <c r="H48" s="7"/>
    </row>
    <row r="49" spans="2:8" ht="8.25" customHeight="1">
      <c r="B49" s="41"/>
      <c r="C49" s="10"/>
      <c r="D49" s="10"/>
      <c r="E49" s="8"/>
      <c r="G49" s="38"/>
      <c r="H49" s="38"/>
    </row>
    <row r="50" spans="2:8" ht="11.25">
      <c r="B50" s="42" t="s">
        <v>48</v>
      </c>
      <c r="C50" s="42" t="s">
        <v>49</v>
      </c>
      <c r="D50" s="219" t="s">
        <v>50</v>
      </c>
      <c r="E50" s="220"/>
      <c r="F50" s="223" t="s">
        <v>0</v>
      </c>
      <c r="G50" s="224"/>
      <c r="H50" s="38"/>
    </row>
    <row r="51" spans="2:8" ht="11.25">
      <c r="B51" s="43">
        <v>845</v>
      </c>
      <c r="C51" s="43">
        <v>298</v>
      </c>
      <c r="D51" s="221">
        <v>16</v>
      </c>
      <c r="E51" s="222"/>
      <c r="F51" s="225">
        <f>SUM(B51:E51)</f>
        <v>1159</v>
      </c>
      <c r="G51" s="226"/>
      <c r="H51" s="38"/>
    </row>
    <row r="53" spans="2:8" ht="12.75" customHeight="1">
      <c r="B53" s="215" t="s">
        <v>293</v>
      </c>
      <c r="C53" s="215"/>
      <c r="D53" s="215"/>
      <c r="E53" s="215"/>
      <c r="F53" s="215"/>
      <c r="G53" s="215"/>
      <c r="H53" s="215"/>
    </row>
    <row r="54" spans="1:8" ht="11.25">
      <c r="A54" s="39"/>
      <c r="B54" s="215"/>
      <c r="C54" s="215"/>
      <c r="D54" s="215"/>
      <c r="E54" s="215"/>
      <c r="F54" s="215"/>
      <c r="G54" s="215"/>
      <c r="H54" s="215"/>
    </row>
    <row r="55" spans="1:8" ht="11.25">
      <c r="A55" s="39"/>
      <c r="B55" s="215"/>
      <c r="C55" s="215"/>
      <c r="D55" s="215"/>
      <c r="E55" s="215"/>
      <c r="F55" s="215"/>
      <c r="G55" s="215"/>
      <c r="H55" s="215"/>
    </row>
  </sheetData>
  <sheetProtection/>
  <mergeCells count="26">
    <mergeCell ref="B53:H55"/>
    <mergeCell ref="C13:C15"/>
    <mergeCell ref="C10:C12"/>
    <mergeCell ref="B5:B19"/>
    <mergeCell ref="B45:D45"/>
    <mergeCell ref="B28:C30"/>
    <mergeCell ref="D50:E50"/>
    <mergeCell ref="D51:E51"/>
    <mergeCell ref="F50:G50"/>
    <mergeCell ref="F51:G51"/>
    <mergeCell ref="B37:C39"/>
    <mergeCell ref="A1:I1"/>
    <mergeCell ref="B3:G3"/>
    <mergeCell ref="B25:G25"/>
    <mergeCell ref="B41:G41"/>
    <mergeCell ref="B22:B23"/>
    <mergeCell ref="B44:D44"/>
    <mergeCell ref="C5:C6"/>
    <mergeCell ref="B48:G48"/>
    <mergeCell ref="B31:C33"/>
    <mergeCell ref="B34:C36"/>
    <mergeCell ref="C19:D19"/>
    <mergeCell ref="E5:H5"/>
    <mergeCell ref="D5:D6"/>
    <mergeCell ref="C7:C9"/>
    <mergeCell ref="C16:C18"/>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9 G30:G39" formula="1"/>
  </ignoredErrors>
</worksheet>
</file>

<file path=xl/worksheets/sheet20.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134</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v>
      </c>
      <c r="G6" s="161">
        <v>0</v>
      </c>
    </row>
    <row r="7" spans="2:7" ht="12.75" customHeight="1">
      <c r="B7" s="200" t="s">
        <v>75</v>
      </c>
      <c r="C7" s="263"/>
      <c r="D7" s="263"/>
      <c r="E7" s="201"/>
      <c r="F7" s="160">
        <v>0</v>
      </c>
      <c r="G7" s="162">
        <v>0</v>
      </c>
    </row>
    <row r="8" spans="2:7" ht="11.25" customHeight="1">
      <c r="B8" s="200" t="s">
        <v>76</v>
      </c>
      <c r="C8" s="263"/>
      <c r="D8" s="263"/>
      <c r="E8" s="201"/>
      <c r="F8" s="160">
        <v>0</v>
      </c>
      <c r="G8" s="162">
        <v>0</v>
      </c>
    </row>
    <row r="9" spans="2:7" ht="10.5" customHeight="1">
      <c r="B9" s="200" t="s">
        <v>120</v>
      </c>
      <c r="C9" s="263"/>
      <c r="D9" s="263"/>
      <c r="E9" s="201"/>
      <c r="F9" s="160">
        <v>0</v>
      </c>
      <c r="G9" s="162">
        <v>0</v>
      </c>
    </row>
    <row r="10" spans="2:7" ht="11.25">
      <c r="B10" s="200" t="s">
        <v>313</v>
      </c>
      <c r="C10" s="263"/>
      <c r="D10" s="263"/>
      <c r="E10" s="201"/>
      <c r="F10" s="160">
        <v>0.1</v>
      </c>
      <c r="G10" s="162">
        <v>0.2</v>
      </c>
    </row>
    <row r="11" spans="2:7" ht="13.5" customHeight="1">
      <c r="B11" s="200" t="s">
        <v>121</v>
      </c>
      <c r="C11" s="263"/>
      <c r="D11" s="263"/>
      <c r="E11" s="201"/>
      <c r="F11" s="160">
        <v>0</v>
      </c>
      <c r="G11" s="162">
        <v>0.7</v>
      </c>
    </row>
    <row r="12" spans="2:7" ht="13.5" customHeight="1">
      <c r="B12" s="200" t="s">
        <v>77</v>
      </c>
      <c r="C12" s="263"/>
      <c r="D12" s="263"/>
      <c r="E12" s="201"/>
      <c r="F12" s="160">
        <v>90.8</v>
      </c>
      <c r="G12" s="162">
        <v>89.8</v>
      </c>
    </row>
    <row r="13" spans="2:7" ht="11.25">
      <c r="B13" s="200" t="s">
        <v>78</v>
      </c>
      <c r="C13" s="263"/>
      <c r="D13" s="263"/>
      <c r="E13" s="201"/>
      <c r="F13" s="160">
        <v>0.5</v>
      </c>
      <c r="G13" s="162">
        <v>0.4</v>
      </c>
    </row>
    <row r="14" spans="2:7" ht="11.25">
      <c r="B14" s="200" t="s">
        <v>79</v>
      </c>
      <c r="C14" s="263"/>
      <c r="D14" s="263"/>
      <c r="E14" s="201"/>
      <c r="F14" s="160">
        <v>0.6</v>
      </c>
      <c r="G14" s="162">
        <v>0.5</v>
      </c>
    </row>
    <row r="15" spans="2:7" ht="12.75" customHeight="1">
      <c r="B15" s="200" t="s">
        <v>122</v>
      </c>
      <c r="C15" s="263"/>
      <c r="D15" s="263"/>
      <c r="E15" s="201"/>
      <c r="F15" s="160">
        <v>0.8</v>
      </c>
      <c r="G15" s="162">
        <v>0.5</v>
      </c>
    </row>
    <row r="16" spans="2:7" ht="11.25">
      <c r="B16" s="200" t="s">
        <v>80</v>
      </c>
      <c r="C16" s="263"/>
      <c r="D16" s="263"/>
      <c r="E16" s="201"/>
      <c r="F16" s="160">
        <v>0.6</v>
      </c>
      <c r="G16" s="162">
        <v>0.8</v>
      </c>
    </row>
    <row r="17" spans="2:7" ht="11.25">
      <c r="B17" s="200" t="s">
        <v>81</v>
      </c>
      <c r="C17" s="263"/>
      <c r="D17" s="263"/>
      <c r="E17" s="201"/>
      <c r="F17" s="160">
        <v>2.7</v>
      </c>
      <c r="G17" s="162">
        <v>3</v>
      </c>
    </row>
    <row r="18" spans="2:7" ht="12.75" customHeight="1">
      <c r="B18" s="200" t="s">
        <v>82</v>
      </c>
      <c r="C18" s="263"/>
      <c r="D18" s="263"/>
      <c r="E18" s="201"/>
      <c r="F18" s="160">
        <v>0.5</v>
      </c>
      <c r="G18" s="162">
        <v>0.8</v>
      </c>
    </row>
    <row r="19" spans="2:7" ht="11.25">
      <c r="B19" s="200" t="s">
        <v>83</v>
      </c>
      <c r="C19" s="263"/>
      <c r="D19" s="263"/>
      <c r="E19" s="201"/>
      <c r="F19" s="160">
        <v>2</v>
      </c>
      <c r="G19" s="162">
        <v>1.8</v>
      </c>
    </row>
    <row r="20" spans="2:7" ht="11.25">
      <c r="B20" s="200" t="s">
        <v>84</v>
      </c>
      <c r="C20" s="263"/>
      <c r="D20" s="263"/>
      <c r="E20" s="201"/>
      <c r="F20" s="160">
        <v>0.2</v>
      </c>
      <c r="G20" s="162">
        <v>0.2</v>
      </c>
    </row>
    <row r="21" spans="2:7" ht="11.25">
      <c r="B21" s="202" t="s">
        <v>1</v>
      </c>
      <c r="C21" s="218"/>
      <c r="D21" s="218"/>
      <c r="E21" s="203"/>
      <c r="F21" s="160">
        <v>1.1</v>
      </c>
      <c r="G21" s="163">
        <v>1.3</v>
      </c>
    </row>
    <row r="22" spans="2:7" ht="12.75" customHeight="1">
      <c r="B22" s="266" t="s">
        <v>0</v>
      </c>
      <c r="C22" s="267"/>
      <c r="D22" s="267"/>
      <c r="E22" s="268"/>
      <c r="F22" s="132">
        <f>SUM(F6:F21)</f>
        <v>99.89999999999998</v>
      </c>
      <c r="G22" s="132">
        <f>SUM(G6:G21)</f>
        <v>100</v>
      </c>
    </row>
    <row r="23" spans="2:7" ht="16.5" customHeight="1">
      <c r="B23" s="269" t="s">
        <v>15</v>
      </c>
      <c r="C23" s="270"/>
      <c r="D23" s="270"/>
      <c r="E23" s="271"/>
      <c r="F23" s="164">
        <v>2524</v>
      </c>
      <c r="G23" s="164">
        <v>7931</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0.5</v>
      </c>
      <c r="G28" s="129">
        <v>0.4</v>
      </c>
    </row>
    <row r="29" spans="2:7" ht="11.25">
      <c r="B29" s="196" t="s">
        <v>87</v>
      </c>
      <c r="C29" s="216"/>
      <c r="D29" s="216"/>
      <c r="E29" s="197"/>
      <c r="F29" s="128">
        <v>2.1</v>
      </c>
      <c r="G29" s="130">
        <v>2</v>
      </c>
    </row>
    <row r="30" spans="2:7" ht="11.25">
      <c r="B30" s="196" t="s">
        <v>88</v>
      </c>
      <c r="C30" s="216"/>
      <c r="D30" s="216"/>
      <c r="E30" s="197"/>
      <c r="F30" s="128">
        <v>95.1</v>
      </c>
      <c r="G30" s="130">
        <v>95.6</v>
      </c>
    </row>
    <row r="31" spans="2:7" ht="11.25">
      <c r="B31" s="196" t="s">
        <v>126</v>
      </c>
      <c r="C31" s="216"/>
      <c r="D31" s="216"/>
      <c r="E31" s="197"/>
      <c r="F31" s="128">
        <v>0.3</v>
      </c>
      <c r="G31" s="130">
        <v>0.3</v>
      </c>
    </row>
    <row r="32" spans="2:7" ht="11.25">
      <c r="B32" s="196" t="s">
        <v>89</v>
      </c>
      <c r="C32" s="216"/>
      <c r="D32" s="216"/>
      <c r="E32" s="197"/>
      <c r="F32" s="128">
        <v>0.4</v>
      </c>
      <c r="G32" s="130">
        <v>0.3</v>
      </c>
    </row>
    <row r="33" spans="2:7" ht="11.25">
      <c r="B33" s="196" t="s">
        <v>123</v>
      </c>
      <c r="C33" s="216"/>
      <c r="D33" s="216"/>
      <c r="E33" s="197"/>
      <c r="F33" s="128">
        <v>0.4</v>
      </c>
      <c r="G33" s="130">
        <v>0.4</v>
      </c>
    </row>
    <row r="34" spans="2:7" ht="11.25">
      <c r="B34" s="196" t="s">
        <v>90</v>
      </c>
      <c r="C34" s="216"/>
      <c r="D34" s="216"/>
      <c r="E34" s="197"/>
      <c r="F34" s="128">
        <v>0.1</v>
      </c>
      <c r="G34" s="130">
        <v>0.1</v>
      </c>
    </row>
    <row r="35" spans="2:7" ht="11.25">
      <c r="B35" s="196" t="s">
        <v>108</v>
      </c>
      <c r="C35" s="216"/>
      <c r="D35" s="216"/>
      <c r="E35" s="197"/>
      <c r="F35" s="128">
        <v>0.4</v>
      </c>
      <c r="G35" s="130">
        <v>0.4</v>
      </c>
    </row>
    <row r="36" spans="2:7" ht="11.25">
      <c r="B36" s="196" t="s">
        <v>91</v>
      </c>
      <c r="C36" s="216"/>
      <c r="D36" s="216"/>
      <c r="E36" s="197"/>
      <c r="F36" s="128">
        <v>0</v>
      </c>
      <c r="G36" s="130">
        <v>0</v>
      </c>
    </row>
    <row r="37" spans="2:7" ht="11.25">
      <c r="B37" s="196" t="s">
        <v>124</v>
      </c>
      <c r="C37" s="216"/>
      <c r="D37" s="216"/>
      <c r="E37" s="197"/>
      <c r="F37" s="128">
        <v>0</v>
      </c>
      <c r="G37" s="130">
        <v>0</v>
      </c>
    </row>
    <row r="38" spans="2:7" ht="11.25">
      <c r="B38" s="196" t="s">
        <v>92</v>
      </c>
      <c r="C38" s="216"/>
      <c r="D38" s="216"/>
      <c r="E38" s="197"/>
      <c r="F38" s="128">
        <v>0.1</v>
      </c>
      <c r="G38" s="130">
        <v>0.1</v>
      </c>
    </row>
    <row r="39" spans="2:7" ht="11.25">
      <c r="B39" s="166" t="s">
        <v>125</v>
      </c>
      <c r="C39" s="24"/>
      <c r="D39" s="24"/>
      <c r="E39" s="167"/>
      <c r="F39" s="128">
        <v>0</v>
      </c>
      <c r="G39" s="130">
        <v>0</v>
      </c>
    </row>
    <row r="40" spans="2:7" ht="11.25">
      <c r="B40" s="198" t="s">
        <v>1</v>
      </c>
      <c r="C40" s="262"/>
      <c r="D40" s="262"/>
      <c r="E40" s="199"/>
      <c r="F40" s="128">
        <v>0.6</v>
      </c>
      <c r="G40" s="131">
        <v>0.5</v>
      </c>
    </row>
    <row r="41" spans="2:7" ht="11.25">
      <c r="B41" s="256" t="s">
        <v>0</v>
      </c>
      <c r="C41" s="257"/>
      <c r="D41" s="257"/>
      <c r="E41" s="258"/>
      <c r="F41" s="132">
        <f>SUM(F28:F40)</f>
        <v>99.99999999999999</v>
      </c>
      <c r="G41" s="132">
        <f>SUM(G28:G40)</f>
        <v>100.1</v>
      </c>
    </row>
    <row r="42" spans="2:7" ht="16.5" customHeight="1">
      <c r="B42" s="259" t="s">
        <v>15</v>
      </c>
      <c r="C42" s="260"/>
      <c r="D42" s="260"/>
      <c r="E42" s="261"/>
      <c r="F42" s="164">
        <v>2481</v>
      </c>
      <c r="G42" s="164">
        <v>7726</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0.7</v>
      </c>
      <c r="G47" s="138">
        <v>1</v>
      </c>
    </row>
    <row r="48" spans="2:7" ht="11.25">
      <c r="B48" s="196" t="s">
        <v>65</v>
      </c>
      <c r="C48" s="216"/>
      <c r="D48" s="216"/>
      <c r="E48" s="197"/>
      <c r="F48" s="168">
        <v>37.2</v>
      </c>
      <c r="G48" s="169">
        <v>40</v>
      </c>
    </row>
    <row r="49" spans="2:7" ht="11.25">
      <c r="B49" s="196" t="s">
        <v>94</v>
      </c>
      <c r="C49" s="216"/>
      <c r="D49" s="216"/>
      <c r="E49" s="197"/>
      <c r="F49" s="168">
        <v>48.5</v>
      </c>
      <c r="G49" s="169">
        <v>45.5</v>
      </c>
    </row>
    <row r="50" spans="2:7" ht="27.75" customHeight="1">
      <c r="B50" s="200" t="s">
        <v>95</v>
      </c>
      <c r="C50" s="263"/>
      <c r="D50" s="263"/>
      <c r="E50" s="201"/>
      <c r="F50" s="168">
        <v>9.7</v>
      </c>
      <c r="G50" s="169">
        <v>8.6</v>
      </c>
    </row>
    <row r="51" spans="2:7" ht="11.25">
      <c r="B51" s="196" t="s">
        <v>96</v>
      </c>
      <c r="C51" s="216"/>
      <c r="D51" s="216"/>
      <c r="E51" s="197"/>
      <c r="F51" s="168">
        <v>0.9</v>
      </c>
      <c r="G51" s="169">
        <v>1</v>
      </c>
    </row>
    <row r="52" spans="2:7" ht="11.25">
      <c r="B52" s="196" t="s">
        <v>3</v>
      </c>
      <c r="C52" s="216"/>
      <c r="D52" s="216"/>
      <c r="E52" s="197"/>
      <c r="F52" s="168">
        <v>1.2</v>
      </c>
      <c r="G52" s="169">
        <v>1.1</v>
      </c>
    </row>
    <row r="53" spans="2:7" ht="36" customHeight="1">
      <c r="B53" s="200" t="s">
        <v>97</v>
      </c>
      <c r="C53" s="263"/>
      <c r="D53" s="263"/>
      <c r="E53" s="201"/>
      <c r="F53" s="168">
        <v>0</v>
      </c>
      <c r="G53" s="169">
        <v>0</v>
      </c>
    </row>
    <row r="54" spans="2:7" ht="11.25">
      <c r="B54" s="196" t="s">
        <v>4</v>
      </c>
      <c r="C54" s="216"/>
      <c r="D54" s="216"/>
      <c r="E54" s="197"/>
      <c r="F54" s="168">
        <v>0.4</v>
      </c>
      <c r="G54" s="169">
        <v>0.6</v>
      </c>
    </row>
    <row r="55" spans="2:7" ht="11.25">
      <c r="B55" s="196" t="s">
        <v>66</v>
      </c>
      <c r="C55" s="216"/>
      <c r="D55" s="216"/>
      <c r="E55" s="197"/>
      <c r="F55" s="168">
        <v>0.1</v>
      </c>
      <c r="G55" s="169">
        <v>0.5</v>
      </c>
    </row>
    <row r="56" spans="2:7" ht="11.25">
      <c r="B56" s="196" t="s">
        <v>67</v>
      </c>
      <c r="C56" s="216"/>
      <c r="D56" s="216"/>
      <c r="E56" s="197"/>
      <c r="F56" s="168">
        <v>0.6</v>
      </c>
      <c r="G56" s="169">
        <v>0.7</v>
      </c>
    </row>
    <row r="57" spans="2:7" ht="11.25">
      <c r="B57" s="196" t="s">
        <v>5</v>
      </c>
      <c r="C57" s="216"/>
      <c r="D57" s="216"/>
      <c r="E57" s="197"/>
      <c r="F57" s="168">
        <v>0</v>
      </c>
      <c r="G57" s="169">
        <v>0</v>
      </c>
    </row>
    <row r="58" spans="2:7" ht="11.25">
      <c r="B58" s="196" t="s">
        <v>68</v>
      </c>
      <c r="C58" s="216"/>
      <c r="D58" s="216"/>
      <c r="E58" s="197"/>
      <c r="F58" s="168">
        <v>0</v>
      </c>
      <c r="G58" s="169">
        <v>0</v>
      </c>
    </row>
    <row r="59" spans="2:7" ht="11.25">
      <c r="B59" s="198" t="s">
        <v>1</v>
      </c>
      <c r="C59" s="262"/>
      <c r="D59" s="262"/>
      <c r="E59" s="199"/>
      <c r="F59" s="168">
        <v>0.8</v>
      </c>
      <c r="G59" s="141">
        <v>0.9</v>
      </c>
    </row>
    <row r="60" spans="2:7" ht="11.25">
      <c r="B60" s="256" t="s">
        <v>0</v>
      </c>
      <c r="C60" s="257"/>
      <c r="D60" s="257"/>
      <c r="E60" s="258"/>
      <c r="F60" s="139">
        <f>SUM(F47:F59)</f>
        <v>100.10000000000001</v>
      </c>
      <c r="G60" s="139">
        <f>SUM(G47:G59)</f>
        <v>99.89999999999999</v>
      </c>
    </row>
    <row r="61" spans="2:7" ht="11.25">
      <c r="B61" s="259" t="s">
        <v>15</v>
      </c>
      <c r="C61" s="260"/>
      <c r="D61" s="260"/>
      <c r="E61" s="261"/>
      <c r="F61" s="171">
        <v>2524</v>
      </c>
      <c r="G61" s="172">
        <v>7931</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134</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3.2</v>
      </c>
      <c r="D7" s="129">
        <v>0.8</v>
      </c>
      <c r="E7" s="128">
        <v>2.7</v>
      </c>
      <c r="F7" s="129">
        <v>1</v>
      </c>
    </row>
    <row r="8" spans="2:6" ht="17.25" customHeight="1">
      <c r="B8" s="150" t="s">
        <v>110</v>
      </c>
      <c r="C8" s="128">
        <v>11</v>
      </c>
      <c r="D8" s="130">
        <v>4.9</v>
      </c>
      <c r="E8" s="128">
        <v>11.2</v>
      </c>
      <c r="F8" s="130">
        <v>4.9</v>
      </c>
    </row>
    <row r="9" spans="2:6" ht="17.25" customHeight="1">
      <c r="B9" s="150" t="s">
        <v>111</v>
      </c>
      <c r="C9" s="128">
        <v>40.3</v>
      </c>
      <c r="D9" s="130">
        <v>29</v>
      </c>
      <c r="E9" s="128">
        <v>41.6</v>
      </c>
      <c r="F9" s="130">
        <v>28</v>
      </c>
    </row>
    <row r="10" spans="2:6" ht="17.25" customHeight="1">
      <c r="B10" s="150" t="s">
        <v>112</v>
      </c>
      <c r="C10" s="128">
        <v>10.8</v>
      </c>
      <c r="D10" s="130">
        <v>20.2</v>
      </c>
      <c r="E10" s="128">
        <v>11.7</v>
      </c>
      <c r="F10" s="130">
        <v>20</v>
      </c>
    </row>
    <row r="11" spans="2:6" ht="17.25" customHeight="1">
      <c r="B11" s="150" t="s">
        <v>113</v>
      </c>
      <c r="C11" s="128">
        <v>18.8</v>
      </c>
      <c r="D11" s="130">
        <v>32.8</v>
      </c>
      <c r="E11" s="128">
        <v>17.3</v>
      </c>
      <c r="F11" s="130">
        <v>33</v>
      </c>
    </row>
    <row r="12" spans="2:6" ht="17.25" customHeight="1">
      <c r="B12" s="150" t="s">
        <v>114</v>
      </c>
      <c r="C12" s="128">
        <v>8.7</v>
      </c>
      <c r="D12" s="130">
        <v>2.3</v>
      </c>
      <c r="E12" s="128">
        <v>8</v>
      </c>
      <c r="F12" s="130">
        <v>2.4</v>
      </c>
    </row>
    <row r="13" spans="2:6" ht="17.25" customHeight="1">
      <c r="B13" s="157" t="s">
        <v>2</v>
      </c>
      <c r="C13" s="128">
        <v>0.6</v>
      </c>
      <c r="D13" s="130">
        <v>5.3</v>
      </c>
      <c r="E13" s="128">
        <v>1</v>
      </c>
      <c r="F13" s="130">
        <v>6.3</v>
      </c>
    </row>
    <row r="14" spans="2:6" ht="17.25" customHeight="1">
      <c r="B14" s="17" t="s">
        <v>1</v>
      </c>
      <c r="C14" s="128">
        <v>6.6</v>
      </c>
      <c r="D14" s="131">
        <v>4.7</v>
      </c>
      <c r="E14" s="128">
        <v>6.4</v>
      </c>
      <c r="F14" s="131">
        <v>4.5</v>
      </c>
    </row>
    <row r="15" spans="2:6" ht="15.75" customHeight="1">
      <c r="B15" s="158" t="s">
        <v>14</v>
      </c>
      <c r="C15" s="132">
        <f>SUM(C7:C14)</f>
        <v>99.99999999999999</v>
      </c>
      <c r="D15" s="132">
        <f>SUM(D7:D14)</f>
        <v>100</v>
      </c>
      <c r="E15" s="132">
        <f>SUM(E7:E14)</f>
        <v>99.9</v>
      </c>
      <c r="F15" s="132">
        <f>SUM(F7:F14)</f>
        <v>100.10000000000001</v>
      </c>
    </row>
    <row r="16" spans="2:6" ht="15.75" customHeight="1">
      <c r="B16" s="159" t="s">
        <v>15</v>
      </c>
      <c r="C16" s="133">
        <v>2524</v>
      </c>
      <c r="D16" s="133">
        <v>2524</v>
      </c>
      <c r="E16" s="133">
        <v>7931</v>
      </c>
      <c r="F16" s="133">
        <v>7931</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90.2</v>
      </c>
      <c r="D21" s="275">
        <v>90.2</v>
      </c>
      <c r="E21" s="282">
        <v>92.3</v>
      </c>
      <c r="F21" s="283">
        <v>92.3</v>
      </c>
    </row>
    <row r="22" spans="2:6" ht="17.25" customHeight="1">
      <c r="B22" s="157" t="s">
        <v>27</v>
      </c>
      <c r="C22" s="275">
        <v>0.3</v>
      </c>
      <c r="D22" s="275">
        <v>0.3</v>
      </c>
      <c r="E22" s="276">
        <v>0.3</v>
      </c>
      <c r="F22" s="277">
        <v>0.3</v>
      </c>
    </row>
    <row r="23" spans="2:6" ht="17.25" customHeight="1">
      <c r="B23" s="157" t="s">
        <v>6</v>
      </c>
      <c r="C23" s="275">
        <v>0.1</v>
      </c>
      <c r="D23" s="275">
        <v>0.1</v>
      </c>
      <c r="E23" s="276">
        <v>0</v>
      </c>
      <c r="F23" s="277">
        <v>0</v>
      </c>
    </row>
    <row r="24" spans="2:6" ht="17.25" customHeight="1">
      <c r="B24" s="157" t="s">
        <v>28</v>
      </c>
      <c r="C24" s="275">
        <v>0.5</v>
      </c>
      <c r="D24" s="275">
        <v>0.5</v>
      </c>
      <c r="E24" s="276">
        <v>0.4</v>
      </c>
      <c r="F24" s="277">
        <v>0.4</v>
      </c>
    </row>
    <row r="25" spans="2:6" ht="17.25" customHeight="1">
      <c r="B25" s="157" t="s">
        <v>29</v>
      </c>
      <c r="C25" s="275">
        <v>0.1</v>
      </c>
      <c r="D25" s="275">
        <v>0.1</v>
      </c>
      <c r="E25" s="276">
        <v>0.1</v>
      </c>
      <c r="F25" s="277">
        <v>0.1</v>
      </c>
    </row>
    <row r="26" spans="2:6" ht="17.25" customHeight="1">
      <c r="B26" s="157" t="s">
        <v>30</v>
      </c>
      <c r="C26" s="275">
        <v>0.1</v>
      </c>
      <c r="D26" s="275">
        <v>0.1</v>
      </c>
      <c r="E26" s="276">
        <v>0.2</v>
      </c>
      <c r="F26" s="277">
        <v>0.2</v>
      </c>
    </row>
    <row r="27" spans="2:6" ht="17.25" customHeight="1">
      <c r="B27" s="157" t="s">
        <v>127</v>
      </c>
      <c r="C27" s="275">
        <v>0.1</v>
      </c>
      <c r="D27" s="275">
        <v>0.1</v>
      </c>
      <c r="E27" s="276">
        <v>0.1</v>
      </c>
      <c r="F27" s="277">
        <v>0.1</v>
      </c>
    </row>
    <row r="28" spans="2:6" ht="17.25" customHeight="1">
      <c r="B28" s="157" t="s">
        <v>31</v>
      </c>
      <c r="C28" s="275">
        <v>0.1</v>
      </c>
      <c r="D28" s="275">
        <v>0.1</v>
      </c>
      <c r="E28" s="276">
        <v>0.1</v>
      </c>
      <c r="F28" s="277">
        <v>0.1</v>
      </c>
    </row>
    <row r="29" spans="2:6" ht="17.25" customHeight="1">
      <c r="B29" s="157" t="s">
        <v>32</v>
      </c>
      <c r="C29" s="275">
        <v>0.4</v>
      </c>
      <c r="D29" s="275">
        <v>0.4</v>
      </c>
      <c r="E29" s="276">
        <v>0.3</v>
      </c>
      <c r="F29" s="277">
        <v>0.3</v>
      </c>
    </row>
    <row r="30" spans="2:6" ht="11.25">
      <c r="B30" s="157" t="s">
        <v>33</v>
      </c>
      <c r="C30" s="275">
        <v>0.1</v>
      </c>
      <c r="D30" s="275">
        <v>0.1</v>
      </c>
      <c r="E30" s="276">
        <v>0.3</v>
      </c>
      <c r="F30" s="277">
        <v>0.3</v>
      </c>
    </row>
    <row r="31" spans="2:6" ht="16.5" customHeight="1">
      <c r="B31" s="157" t="s">
        <v>34</v>
      </c>
      <c r="C31" s="275">
        <v>0.1</v>
      </c>
      <c r="D31" s="275">
        <v>0.1</v>
      </c>
      <c r="E31" s="276">
        <v>0.1</v>
      </c>
      <c r="F31" s="277">
        <v>0.1</v>
      </c>
    </row>
    <row r="32" spans="2:6" ht="17.25" customHeight="1">
      <c r="B32" s="157" t="s">
        <v>35</v>
      </c>
      <c r="C32" s="275">
        <v>0.2</v>
      </c>
      <c r="D32" s="275">
        <v>0.2</v>
      </c>
      <c r="E32" s="276">
        <v>0.2</v>
      </c>
      <c r="F32" s="277">
        <v>0.2</v>
      </c>
    </row>
    <row r="33" spans="2:6" ht="17.25" customHeight="1">
      <c r="B33" s="157" t="s">
        <v>36</v>
      </c>
      <c r="C33" s="275">
        <v>0</v>
      </c>
      <c r="D33" s="275" t="s">
        <v>155</v>
      </c>
      <c r="E33" s="276">
        <v>0</v>
      </c>
      <c r="F33" s="277">
        <v>0</v>
      </c>
    </row>
    <row r="34" spans="2:6" ht="17.25" customHeight="1">
      <c r="B34" s="157" t="s">
        <v>115</v>
      </c>
      <c r="C34" s="275">
        <v>0</v>
      </c>
      <c r="D34" s="275"/>
      <c r="E34" s="276">
        <v>0</v>
      </c>
      <c r="F34" s="277"/>
    </row>
    <row r="35" spans="2:6" ht="17.25" customHeight="1">
      <c r="B35" s="157" t="s">
        <v>37</v>
      </c>
      <c r="C35" s="275">
        <v>0.5</v>
      </c>
      <c r="D35" s="275"/>
      <c r="E35" s="276">
        <v>0.4</v>
      </c>
      <c r="F35" s="277"/>
    </row>
    <row r="36" spans="2:6" ht="15.75" customHeight="1">
      <c r="B36" s="17" t="s">
        <v>1</v>
      </c>
      <c r="C36" s="275">
        <v>7.3</v>
      </c>
      <c r="D36" s="275"/>
      <c r="E36" s="280">
        <v>5.3</v>
      </c>
      <c r="F36" s="281"/>
    </row>
    <row r="37" spans="2:6" ht="15.75" customHeight="1">
      <c r="B37" s="158" t="s">
        <v>14</v>
      </c>
      <c r="C37" s="273">
        <f>SUM(C21:C36)</f>
        <v>100.09999999999997</v>
      </c>
      <c r="D37" s="274"/>
      <c r="E37" s="273">
        <f>SUM(E21:E36)</f>
        <v>100.09999999999998</v>
      </c>
      <c r="F37" s="274"/>
    </row>
    <row r="38" spans="2:6" ht="11.25">
      <c r="B38" s="159" t="s">
        <v>15</v>
      </c>
      <c r="C38" s="278">
        <v>2524</v>
      </c>
      <c r="D38" s="279"/>
      <c r="E38" s="278">
        <v>7931</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290</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191" t="s">
        <v>39</v>
      </c>
      <c r="D5" s="191" t="s">
        <v>51</v>
      </c>
      <c r="E5" s="206" t="s">
        <v>38</v>
      </c>
      <c r="F5" s="207"/>
      <c r="G5" s="207"/>
      <c r="H5" s="208"/>
    </row>
    <row r="6" spans="2:8" ht="11.25">
      <c r="B6" s="217"/>
      <c r="C6" s="192"/>
      <c r="D6" s="192"/>
      <c r="E6" s="11" t="s">
        <v>40</v>
      </c>
      <c r="F6" s="11" t="s">
        <v>41</v>
      </c>
      <c r="G6" s="12" t="s">
        <v>0</v>
      </c>
      <c r="H6" s="13" t="s">
        <v>42</v>
      </c>
    </row>
    <row r="7" spans="2:8" ht="15" customHeight="1">
      <c r="B7" s="217"/>
      <c r="C7" s="209" t="s">
        <v>306</v>
      </c>
      <c r="D7" s="179" t="s">
        <v>306</v>
      </c>
      <c r="E7" s="22">
        <v>0</v>
      </c>
      <c r="F7" s="15">
        <v>0</v>
      </c>
      <c r="G7" s="23">
        <f>SUM(E7:F7)</f>
        <v>0</v>
      </c>
      <c r="H7" s="15">
        <v>0</v>
      </c>
    </row>
    <row r="8" spans="2:8" ht="11.25">
      <c r="B8" s="217"/>
      <c r="C8" s="210"/>
      <c r="D8" s="180" t="s">
        <v>307</v>
      </c>
      <c r="E8" s="22">
        <v>100</v>
      </c>
      <c r="F8" s="18">
        <v>32</v>
      </c>
      <c r="G8" s="23">
        <f>SUM(E8:F8)</f>
        <v>132</v>
      </c>
      <c r="H8" s="18">
        <v>5</v>
      </c>
    </row>
    <row r="9" spans="2:8" ht="11.25">
      <c r="B9" s="217"/>
      <c r="C9" s="211"/>
      <c r="D9" s="20" t="s">
        <v>0</v>
      </c>
      <c r="E9" s="21">
        <f>SUM(E7:E8)</f>
        <v>100</v>
      </c>
      <c r="F9" s="21">
        <f>SUM(F7:F8)</f>
        <v>32</v>
      </c>
      <c r="G9" s="21">
        <f>SUM(G7:G8)</f>
        <v>132</v>
      </c>
      <c r="H9" s="21">
        <f>SUM(H7:H8)</f>
        <v>5</v>
      </c>
    </row>
    <row r="10" spans="2:8" ht="15" customHeight="1">
      <c r="B10" s="217"/>
      <c r="C10" s="209" t="s">
        <v>307</v>
      </c>
      <c r="D10" s="24" t="s">
        <v>306</v>
      </c>
      <c r="E10" s="15">
        <v>0</v>
      </c>
      <c r="F10" s="22">
        <v>0</v>
      </c>
      <c r="G10" s="16">
        <f>SUM(E10:F10)</f>
        <v>0</v>
      </c>
      <c r="H10" s="15">
        <v>0</v>
      </c>
    </row>
    <row r="11" spans="2:8" ht="11.25">
      <c r="B11" s="217"/>
      <c r="C11" s="210"/>
      <c r="D11" s="24" t="s">
        <v>307</v>
      </c>
      <c r="E11" s="18">
        <v>92</v>
      </c>
      <c r="F11" s="22">
        <v>27</v>
      </c>
      <c r="G11" s="19">
        <f>SUM(E11:F11)</f>
        <v>119</v>
      </c>
      <c r="H11" s="18">
        <v>2</v>
      </c>
    </row>
    <row r="12" spans="2:8" ht="15" customHeight="1">
      <c r="B12" s="217"/>
      <c r="C12" s="211"/>
      <c r="D12" s="20" t="s">
        <v>0</v>
      </c>
      <c r="E12" s="21">
        <f>SUM(E10:E11)</f>
        <v>92</v>
      </c>
      <c r="F12" s="21">
        <f>SUM(F10:F11)</f>
        <v>27</v>
      </c>
      <c r="G12" s="21">
        <f>SUM(G10:G11)</f>
        <v>119</v>
      </c>
      <c r="H12" s="21">
        <f>SUM(H10:H11)</f>
        <v>2</v>
      </c>
    </row>
    <row r="13" spans="2:8" ht="15" customHeight="1">
      <c r="B13" s="217"/>
      <c r="C13" s="209" t="s">
        <v>308</v>
      </c>
      <c r="D13" s="24" t="s">
        <v>306</v>
      </c>
      <c r="E13" s="15">
        <v>0</v>
      </c>
      <c r="F13" s="15">
        <v>0</v>
      </c>
      <c r="G13" s="23">
        <f>SUM(E13:F13)</f>
        <v>0</v>
      </c>
      <c r="H13" s="15">
        <v>0</v>
      </c>
    </row>
    <row r="14" spans="2:8" ht="11.25">
      <c r="B14" s="217"/>
      <c r="C14" s="210"/>
      <c r="D14" s="24" t="s">
        <v>307</v>
      </c>
      <c r="E14" s="18">
        <v>71</v>
      </c>
      <c r="F14" s="18">
        <v>22</v>
      </c>
      <c r="G14" s="23">
        <f>SUM(E14:F14)</f>
        <v>93</v>
      </c>
      <c r="H14" s="18">
        <v>3</v>
      </c>
    </row>
    <row r="15" spans="2:8" ht="11.25">
      <c r="B15" s="217"/>
      <c r="C15" s="211"/>
      <c r="D15" s="20" t="s">
        <v>0</v>
      </c>
      <c r="E15" s="21">
        <f>SUM(E13:E14)</f>
        <v>71</v>
      </c>
      <c r="F15" s="21">
        <f>SUM(F13:F14)</f>
        <v>22</v>
      </c>
      <c r="G15" s="21">
        <f>SUM(G13:G14)</f>
        <v>93</v>
      </c>
      <c r="H15" s="21">
        <f>SUM(H13:H14)</f>
        <v>3</v>
      </c>
    </row>
    <row r="16" spans="2:8" ht="11.25">
      <c r="B16" s="214"/>
      <c r="C16" s="204" t="s">
        <v>0</v>
      </c>
      <c r="D16" s="205"/>
      <c r="E16" s="21">
        <f>SUM(E15,E12,E9)</f>
        <v>263</v>
      </c>
      <c r="F16" s="21">
        <f>SUM(F15,F12,F9)</f>
        <v>81</v>
      </c>
      <c r="G16" s="21">
        <f>SUM(G15,G12,G9)</f>
        <v>344</v>
      </c>
      <c r="H16" s="21">
        <f>SUM(H15,H12,H9)</f>
        <v>10</v>
      </c>
    </row>
    <row r="17" spans="2:8" ht="11.25">
      <c r="B17" s="38"/>
      <c r="C17" s="38"/>
      <c r="D17" s="38"/>
      <c r="E17" s="38"/>
      <c r="F17" s="38"/>
      <c r="G17" s="28"/>
      <c r="H17" s="28"/>
    </row>
    <row r="18" spans="2:7" ht="16.5" customHeight="1">
      <c r="B18" s="27"/>
      <c r="C18" s="27"/>
      <c r="D18" s="27"/>
      <c r="E18" s="11" t="s">
        <v>40</v>
      </c>
      <c r="F18" s="11" t="s">
        <v>41</v>
      </c>
      <c r="G18" s="12" t="s">
        <v>0</v>
      </c>
    </row>
    <row r="19" spans="2:7" ht="28.5" customHeight="1">
      <c r="B19" s="286" t="s">
        <v>116</v>
      </c>
      <c r="C19" s="287"/>
      <c r="D19" s="288"/>
      <c r="E19" s="153">
        <v>1</v>
      </c>
      <c r="F19" s="153">
        <v>0</v>
      </c>
      <c r="G19" s="155">
        <f>SUM(E19:F19)</f>
        <v>1</v>
      </c>
    </row>
    <row r="20" spans="2:8" ht="11.25">
      <c r="B20" s="24"/>
      <c r="C20" s="37"/>
      <c r="D20" s="37"/>
      <c r="E20" s="1"/>
      <c r="F20" s="1"/>
      <c r="G20" s="1"/>
      <c r="H20" s="1"/>
    </row>
    <row r="21" spans="2:8" ht="11.25">
      <c r="B21" s="193" t="s">
        <v>55</v>
      </c>
      <c r="C21" s="193"/>
      <c r="D21" s="193"/>
      <c r="E21" s="193"/>
      <c r="F21" s="193"/>
      <c r="G21" s="193"/>
      <c r="H21" s="7"/>
    </row>
    <row r="22" spans="2:8" ht="8.25" customHeight="1">
      <c r="B22" s="7"/>
      <c r="C22" s="38"/>
      <c r="D22" s="38"/>
      <c r="E22" s="10"/>
      <c r="F22" s="8"/>
      <c r="G22" s="8"/>
      <c r="H22" s="1"/>
    </row>
    <row r="23" spans="2:8" ht="16.5" customHeight="1">
      <c r="B23" s="38"/>
      <c r="C23" s="38"/>
      <c r="D23" s="11" t="s">
        <v>51</v>
      </c>
      <c r="E23" s="11" t="s">
        <v>40</v>
      </c>
      <c r="F23" s="11" t="s">
        <v>41</v>
      </c>
      <c r="G23" s="12" t="s">
        <v>0</v>
      </c>
      <c r="H23" s="1"/>
    </row>
    <row r="24" spans="2:8" ht="11.25">
      <c r="B24" s="194" t="s">
        <v>43</v>
      </c>
      <c r="C24" s="195"/>
      <c r="D24" s="24" t="s">
        <v>306</v>
      </c>
      <c r="E24" s="15">
        <v>54</v>
      </c>
      <c r="F24" s="22">
        <v>16</v>
      </c>
      <c r="G24" s="16">
        <f>SUM(E24:F24)</f>
        <v>70</v>
      </c>
      <c r="H24" s="1"/>
    </row>
    <row r="25" spans="2:8" ht="11.25">
      <c r="B25" s="196"/>
      <c r="C25" s="197"/>
      <c r="D25" s="24" t="s">
        <v>307</v>
      </c>
      <c r="E25" s="18">
        <v>23</v>
      </c>
      <c r="F25" s="22">
        <v>6</v>
      </c>
      <c r="G25" s="19">
        <f>SUM(E25:F25)</f>
        <v>29</v>
      </c>
      <c r="H25" s="1"/>
    </row>
    <row r="26" spans="2:8" ht="11.25">
      <c r="B26" s="198"/>
      <c r="C26" s="199"/>
      <c r="D26" s="154" t="s">
        <v>0</v>
      </c>
      <c r="E26" s="21">
        <f>SUM(E24:E25)</f>
        <v>77</v>
      </c>
      <c r="F26" s="21">
        <f>SUM(F24:F25)</f>
        <v>22</v>
      </c>
      <c r="G26" s="21">
        <f>SUM(G24:G25)</f>
        <v>99</v>
      </c>
      <c r="H26" s="1"/>
    </row>
    <row r="27" spans="2:8" ht="11.25">
      <c r="B27" s="194" t="s">
        <v>44</v>
      </c>
      <c r="C27" s="195"/>
      <c r="D27" s="24" t="s">
        <v>306</v>
      </c>
      <c r="E27" s="15">
        <v>54</v>
      </c>
      <c r="F27" s="22">
        <v>16</v>
      </c>
      <c r="G27" s="16">
        <f>SUM(E27:F27)</f>
        <v>70</v>
      </c>
      <c r="H27" s="38"/>
    </row>
    <row r="28" spans="2:8" ht="11.25">
      <c r="B28" s="196"/>
      <c r="C28" s="197"/>
      <c r="D28" s="24" t="s">
        <v>307</v>
      </c>
      <c r="E28" s="18">
        <v>23</v>
      </c>
      <c r="F28" s="22">
        <v>6</v>
      </c>
      <c r="G28" s="19">
        <f>SUM(E28:F28)</f>
        <v>29</v>
      </c>
      <c r="H28" s="38"/>
    </row>
    <row r="29" spans="2:8" ht="11.25">
      <c r="B29" s="198"/>
      <c r="C29" s="199"/>
      <c r="D29" s="20" t="s">
        <v>0</v>
      </c>
      <c r="E29" s="21">
        <f>SUM(E27:E28)</f>
        <v>77</v>
      </c>
      <c r="F29" s="21">
        <f>SUM(F27:F28)</f>
        <v>22</v>
      </c>
      <c r="G29" s="21">
        <f>SUM(G27:G28)</f>
        <v>99</v>
      </c>
      <c r="H29" s="38"/>
    </row>
    <row r="30" spans="2:8" ht="12.75" customHeight="1">
      <c r="B30" s="188" t="s">
        <v>45</v>
      </c>
      <c r="C30" s="190"/>
      <c r="D30" s="24" t="s">
        <v>306</v>
      </c>
      <c r="E30" s="15">
        <v>0</v>
      </c>
      <c r="F30" s="22">
        <v>0</v>
      </c>
      <c r="G30" s="16">
        <f>SUM(E30:F30)</f>
        <v>0</v>
      </c>
      <c r="H30" s="38"/>
    </row>
    <row r="31" spans="2:8" ht="12.75" customHeight="1">
      <c r="B31" s="200"/>
      <c r="C31" s="201"/>
      <c r="D31" s="24" t="s">
        <v>307</v>
      </c>
      <c r="E31" s="18">
        <v>0</v>
      </c>
      <c r="F31" s="22">
        <v>0</v>
      </c>
      <c r="G31" s="19">
        <f>SUM(E31:F31)</f>
        <v>0</v>
      </c>
      <c r="H31" s="38"/>
    </row>
    <row r="32" spans="2:8" ht="12.75" customHeight="1">
      <c r="B32" s="202"/>
      <c r="C32" s="203"/>
      <c r="D32" s="20" t="s">
        <v>0</v>
      </c>
      <c r="E32" s="21">
        <f>SUM(E30:E31)</f>
        <v>0</v>
      </c>
      <c r="F32" s="21">
        <f>SUM(F30:F31)</f>
        <v>0</v>
      </c>
      <c r="G32" s="21">
        <f>SUM(G30:G31)</f>
        <v>0</v>
      </c>
      <c r="H32" s="38"/>
    </row>
    <row r="33" spans="2:8" ht="12.75" customHeight="1">
      <c r="B33" s="188" t="s">
        <v>46</v>
      </c>
      <c r="C33" s="190"/>
      <c r="D33" s="24" t="s">
        <v>306</v>
      </c>
      <c r="E33" s="15">
        <v>0</v>
      </c>
      <c r="F33" s="22">
        <v>0</v>
      </c>
      <c r="G33" s="16">
        <f>SUM(E33:F33)</f>
        <v>0</v>
      </c>
      <c r="H33" s="39"/>
    </row>
    <row r="34" spans="2:8" ht="12.75" customHeight="1">
      <c r="B34" s="200"/>
      <c r="C34" s="201"/>
      <c r="D34" s="24" t="s">
        <v>307</v>
      </c>
      <c r="E34" s="18">
        <v>0</v>
      </c>
      <c r="F34" s="22">
        <v>0</v>
      </c>
      <c r="G34" s="19">
        <f>SUM(E34:F34)</f>
        <v>0</v>
      </c>
      <c r="H34" s="39"/>
    </row>
    <row r="35" spans="2:8" ht="12.75" customHeight="1">
      <c r="B35" s="202"/>
      <c r="C35" s="203"/>
      <c r="D35" s="20" t="s">
        <v>0</v>
      </c>
      <c r="E35" s="21">
        <f>SUM(E33:E34)</f>
        <v>0</v>
      </c>
      <c r="F35" s="21">
        <f>SUM(F33:F34)</f>
        <v>0</v>
      </c>
      <c r="G35" s="21">
        <f>SUM(G33:G34)</f>
        <v>0</v>
      </c>
      <c r="H35" s="39"/>
    </row>
    <row r="36" spans="2:8" ht="11.25">
      <c r="B36" s="1"/>
      <c r="C36" s="1"/>
      <c r="D36" s="1"/>
      <c r="E36" s="40"/>
      <c r="F36" s="40"/>
      <c r="G36" s="40"/>
      <c r="H36" s="38"/>
    </row>
    <row r="37" spans="2:8" ht="11.25">
      <c r="B37" s="193" t="s">
        <v>56</v>
      </c>
      <c r="C37" s="193"/>
      <c r="D37" s="193"/>
      <c r="E37" s="193"/>
      <c r="F37" s="193"/>
      <c r="G37" s="193"/>
      <c r="H37" s="7"/>
    </row>
    <row r="38" spans="2:8" ht="8.25" customHeight="1">
      <c r="B38" s="7"/>
      <c r="C38" s="38"/>
      <c r="D38" s="38"/>
      <c r="E38" s="38"/>
      <c r="F38" s="38"/>
      <c r="G38" s="38"/>
      <c r="H38" s="38"/>
    </row>
    <row r="39" spans="2:8" ht="17.25" customHeight="1">
      <c r="B39" s="27"/>
      <c r="C39" s="27"/>
      <c r="D39" s="27"/>
      <c r="E39" s="11" t="s">
        <v>40</v>
      </c>
      <c r="F39" s="11" t="s">
        <v>41</v>
      </c>
      <c r="G39" s="12" t="s">
        <v>0</v>
      </c>
      <c r="H39" s="38"/>
    </row>
    <row r="40" spans="2:8" ht="27" customHeight="1">
      <c r="B40" s="188" t="s">
        <v>62</v>
      </c>
      <c r="C40" s="189"/>
      <c r="D40" s="190"/>
      <c r="E40" s="29">
        <v>136</v>
      </c>
      <c r="F40" s="29">
        <v>62</v>
      </c>
      <c r="G40" s="30">
        <f>SUM(E40:F40)</f>
        <v>198</v>
      </c>
      <c r="H40" s="38"/>
    </row>
    <row r="41" spans="2:8" ht="12.75" customHeight="1">
      <c r="B41" s="202" t="s">
        <v>47</v>
      </c>
      <c r="C41" s="218"/>
      <c r="D41" s="203"/>
      <c r="E41" s="32">
        <v>92</v>
      </c>
      <c r="F41" s="32">
        <v>40</v>
      </c>
      <c r="G41" s="33">
        <f>SUM(E41:F41)</f>
        <v>132</v>
      </c>
      <c r="H41" s="38"/>
    </row>
    <row r="42" spans="2:8" ht="11.25">
      <c r="B42" s="1" t="s">
        <v>63</v>
      </c>
      <c r="C42" s="1"/>
      <c r="D42" s="1"/>
      <c r="E42" s="1"/>
      <c r="F42" s="1"/>
      <c r="G42" s="38"/>
      <c r="H42" s="38"/>
    </row>
    <row r="43" spans="2:8" ht="11.25">
      <c r="B43" s="1"/>
      <c r="C43" s="1"/>
      <c r="D43" s="1"/>
      <c r="E43" s="1"/>
      <c r="F43" s="1"/>
      <c r="G43" s="38"/>
      <c r="H43" s="38"/>
    </row>
    <row r="44" spans="2:8" ht="11.25">
      <c r="B44" s="193" t="s">
        <v>57</v>
      </c>
      <c r="C44" s="193"/>
      <c r="D44" s="193"/>
      <c r="E44" s="193"/>
      <c r="F44" s="193"/>
      <c r="G44" s="193"/>
      <c r="H44" s="7"/>
    </row>
    <row r="45" spans="2:8" ht="8.25" customHeight="1">
      <c r="B45" s="41"/>
      <c r="C45" s="10"/>
      <c r="D45" s="10"/>
      <c r="E45" s="8"/>
      <c r="G45" s="38"/>
      <c r="H45" s="38"/>
    </row>
    <row r="46" spans="2:8" ht="11.25">
      <c r="B46" s="42" t="s">
        <v>48</v>
      </c>
      <c r="C46" s="42" t="s">
        <v>49</v>
      </c>
      <c r="D46" s="219" t="s">
        <v>50</v>
      </c>
      <c r="E46" s="220"/>
      <c r="F46" s="223" t="s">
        <v>0</v>
      </c>
      <c r="G46" s="224"/>
      <c r="H46" s="38"/>
    </row>
    <row r="47" spans="2:8" ht="11.25">
      <c r="B47" s="43">
        <v>3</v>
      </c>
      <c r="C47" s="43">
        <v>1</v>
      </c>
      <c r="D47" s="221">
        <v>0</v>
      </c>
      <c r="E47" s="222"/>
      <c r="F47" s="225">
        <f>SUM(B47:E47)</f>
        <v>4</v>
      </c>
      <c r="G47" s="226"/>
      <c r="H47" s="38"/>
    </row>
  </sheetData>
  <sheetProtection/>
  <mergeCells count="24">
    <mergeCell ref="B19:D19"/>
    <mergeCell ref="B21:G21"/>
    <mergeCell ref="B24:C26"/>
    <mergeCell ref="B27:C29"/>
    <mergeCell ref="B30:C32"/>
    <mergeCell ref="B33:C35"/>
    <mergeCell ref="D47:E47"/>
    <mergeCell ref="F47:G47"/>
    <mergeCell ref="B37:G37"/>
    <mergeCell ref="B40:D40"/>
    <mergeCell ref="B41:D41"/>
    <mergeCell ref="B44:G44"/>
    <mergeCell ref="D46:E46"/>
    <mergeCell ref="F46:G46"/>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6:G35 G9:G16" formula="1"/>
  </ignoredErrors>
</worksheet>
</file>

<file path=xl/worksheets/sheet2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291</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8">
        <v>94</v>
      </c>
      <c r="D12" s="137">
        <v>0</v>
      </c>
      <c r="E12" s="138">
        <v>0.9</v>
      </c>
      <c r="F12" s="137">
        <v>0</v>
      </c>
      <c r="G12" s="138">
        <v>5.2</v>
      </c>
      <c r="H12" s="137">
        <v>0</v>
      </c>
      <c r="I12" s="139">
        <f>SUM(C12:H12)</f>
        <v>100.10000000000001</v>
      </c>
    </row>
    <row r="13" spans="2:9" ht="11.25">
      <c r="B13" s="140" t="s">
        <v>15</v>
      </c>
      <c r="C13" s="141"/>
      <c r="D13" s="137"/>
      <c r="E13" s="141"/>
      <c r="F13" s="137"/>
      <c r="G13" s="141"/>
      <c r="H13" s="145"/>
      <c r="I13" s="143">
        <v>116</v>
      </c>
    </row>
    <row r="14" spans="2:9" ht="11.25">
      <c r="B14" s="136" t="s">
        <v>60</v>
      </c>
      <c r="C14" s="138">
        <v>95.9</v>
      </c>
      <c r="D14" s="138">
        <v>0</v>
      </c>
      <c r="E14" s="138">
        <v>0.3</v>
      </c>
      <c r="F14" s="138">
        <v>0</v>
      </c>
      <c r="G14" s="138">
        <v>3.8</v>
      </c>
      <c r="H14" s="129">
        <v>0</v>
      </c>
      <c r="I14" s="139">
        <f>SUM(C14:H14)</f>
        <v>100</v>
      </c>
    </row>
    <row r="15" spans="2:9" ht="11.25">
      <c r="B15" s="140" t="s">
        <v>15</v>
      </c>
      <c r="C15" s="141"/>
      <c r="D15" s="141"/>
      <c r="E15" s="141"/>
      <c r="F15" s="141"/>
      <c r="G15" s="141"/>
      <c r="H15" s="142"/>
      <c r="I15" s="143">
        <v>340</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235">
        <v>54.3</v>
      </c>
      <c r="D21" s="235">
        <v>54.3</v>
      </c>
      <c r="E21" s="242">
        <v>29.4</v>
      </c>
      <c r="F21" s="243">
        <v>29.4</v>
      </c>
      <c r="G21" s="137"/>
      <c r="H21" s="145"/>
      <c r="I21" s="146"/>
    </row>
    <row r="22" spans="2:9" ht="11.25">
      <c r="B22" s="150" t="s">
        <v>17</v>
      </c>
      <c r="C22" s="235">
        <v>31</v>
      </c>
      <c r="D22" s="235">
        <v>31</v>
      </c>
      <c r="E22" s="229">
        <v>46.5</v>
      </c>
      <c r="F22" s="230">
        <v>46.5</v>
      </c>
      <c r="G22" s="137"/>
      <c r="H22" s="145"/>
      <c r="I22" s="146"/>
    </row>
    <row r="23" spans="2:9" ht="11.25">
      <c r="B23" s="150" t="s">
        <v>18</v>
      </c>
      <c r="C23" s="235">
        <v>6.9</v>
      </c>
      <c r="D23" s="235">
        <v>6.9</v>
      </c>
      <c r="E23" s="229">
        <v>14.7</v>
      </c>
      <c r="F23" s="230">
        <v>14.7</v>
      </c>
      <c r="G23" s="137"/>
      <c r="H23" s="145"/>
      <c r="I23" s="146"/>
    </row>
    <row r="24" spans="2:9" ht="11.25">
      <c r="B24" s="150" t="s">
        <v>19</v>
      </c>
      <c r="C24" s="235">
        <v>4.3</v>
      </c>
      <c r="D24" s="235">
        <v>4.3</v>
      </c>
      <c r="E24" s="229">
        <v>4.4</v>
      </c>
      <c r="F24" s="230">
        <v>4.4</v>
      </c>
      <c r="G24" s="137"/>
      <c r="H24" s="145"/>
      <c r="I24" s="146"/>
    </row>
    <row r="25" spans="2:9" ht="11.25">
      <c r="B25" s="150" t="s">
        <v>20</v>
      </c>
      <c r="C25" s="235">
        <v>2.6</v>
      </c>
      <c r="D25" s="235">
        <v>2.6</v>
      </c>
      <c r="E25" s="229">
        <v>3.2</v>
      </c>
      <c r="F25" s="230">
        <v>3.2</v>
      </c>
      <c r="G25" s="137"/>
      <c r="H25" s="145"/>
      <c r="I25" s="146"/>
    </row>
    <row r="26" spans="2:9" ht="11.25">
      <c r="B26" s="150" t="s">
        <v>21</v>
      </c>
      <c r="C26" s="235">
        <v>0.9</v>
      </c>
      <c r="D26" s="235">
        <v>0.9</v>
      </c>
      <c r="E26" s="229">
        <v>1.8</v>
      </c>
      <c r="F26" s="230">
        <v>1.8</v>
      </c>
      <c r="G26" s="137"/>
      <c r="H26" s="145"/>
      <c r="I26" s="146"/>
    </row>
    <row r="27" spans="2:9" ht="11.25">
      <c r="B27" s="150" t="s">
        <v>22</v>
      </c>
      <c r="C27" s="235">
        <v>0</v>
      </c>
      <c r="D27" s="235"/>
      <c r="E27" s="229">
        <v>0</v>
      </c>
      <c r="F27" s="230"/>
      <c r="G27" s="137"/>
      <c r="H27" s="145"/>
      <c r="I27" s="146"/>
    </row>
    <row r="28" spans="2:9" ht="11.25">
      <c r="B28" s="150" t="s">
        <v>23</v>
      </c>
      <c r="C28" s="235">
        <v>0</v>
      </c>
      <c r="D28" s="235"/>
      <c r="E28" s="229">
        <v>0</v>
      </c>
      <c r="F28" s="230"/>
      <c r="G28" s="137"/>
      <c r="H28" s="145"/>
      <c r="I28" s="146"/>
    </row>
    <row r="29" spans="2:9" ht="11.25">
      <c r="B29" s="150" t="s">
        <v>24</v>
      </c>
      <c r="C29" s="235">
        <v>0</v>
      </c>
      <c r="D29" s="235"/>
      <c r="E29" s="229">
        <v>0</v>
      </c>
      <c r="F29" s="230"/>
      <c r="G29" s="137"/>
      <c r="H29" s="145"/>
      <c r="I29" s="146"/>
    </row>
    <row r="30" spans="2:9" ht="11.25">
      <c r="B30" s="151" t="s">
        <v>1</v>
      </c>
      <c r="C30" s="235">
        <v>0</v>
      </c>
      <c r="D30" s="235"/>
      <c r="E30" s="244">
        <v>0</v>
      </c>
      <c r="F30" s="245"/>
      <c r="G30" s="137"/>
      <c r="H30" s="145"/>
      <c r="I30" s="146"/>
    </row>
    <row r="31" spans="2:9" ht="11.25">
      <c r="B31" s="136" t="s">
        <v>0</v>
      </c>
      <c r="C31" s="236">
        <f>SUM(C21:C30)</f>
        <v>100</v>
      </c>
      <c r="D31" s="237"/>
      <c r="E31" s="236">
        <f>SUM(E21:E30)</f>
        <v>100.00000000000001</v>
      </c>
      <c r="F31" s="237"/>
      <c r="G31" s="137"/>
      <c r="H31" s="145"/>
      <c r="I31" s="146"/>
    </row>
    <row r="32" spans="2:9" ht="11.25">
      <c r="B32" s="140" t="s">
        <v>15</v>
      </c>
      <c r="C32" s="231">
        <v>116</v>
      </c>
      <c r="D32" s="232"/>
      <c r="E32" s="231">
        <v>340</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54</v>
      </c>
      <c r="D37" s="247">
        <v>54</v>
      </c>
      <c r="E37" s="246">
        <v>59</v>
      </c>
      <c r="F37" s="247">
        <v>59</v>
      </c>
      <c r="G37" s="246">
        <v>33</v>
      </c>
      <c r="H37" s="247">
        <v>33</v>
      </c>
    </row>
    <row r="38" spans="2:8" ht="27" customHeight="1">
      <c r="B38" s="150" t="s">
        <v>102</v>
      </c>
      <c r="C38" s="227">
        <v>0</v>
      </c>
      <c r="D38" s="228" t="s">
        <v>155</v>
      </c>
      <c r="E38" s="227">
        <v>1</v>
      </c>
      <c r="F38" s="228">
        <v>1</v>
      </c>
      <c r="G38" s="227">
        <v>0</v>
      </c>
      <c r="H38" s="228" t="s">
        <v>155</v>
      </c>
    </row>
    <row r="39" spans="2:8" ht="27.75" customHeight="1">
      <c r="B39" s="150" t="s">
        <v>103</v>
      </c>
      <c r="C39" s="227">
        <v>0</v>
      </c>
      <c r="D39" s="228" t="s">
        <v>155</v>
      </c>
      <c r="E39" s="227">
        <v>0</v>
      </c>
      <c r="F39" s="228" t="s">
        <v>155</v>
      </c>
      <c r="G39" s="227">
        <v>0</v>
      </c>
      <c r="H39" s="228" t="s">
        <v>155</v>
      </c>
    </row>
    <row r="40" spans="2:8" ht="18" customHeight="1">
      <c r="B40" s="150" t="s">
        <v>104</v>
      </c>
      <c r="C40" s="227">
        <v>0</v>
      </c>
      <c r="D40" s="228" t="s">
        <v>155</v>
      </c>
      <c r="E40" s="227">
        <v>0</v>
      </c>
      <c r="F40" s="228" t="s">
        <v>155</v>
      </c>
      <c r="G40" s="227">
        <v>0</v>
      </c>
      <c r="H40" s="228" t="s">
        <v>155</v>
      </c>
    </row>
    <row r="41" spans="2:8" ht="29.25" customHeight="1">
      <c r="B41" s="150" t="s">
        <v>64</v>
      </c>
      <c r="C41" s="227">
        <v>0</v>
      </c>
      <c r="D41" s="228" t="s">
        <v>155</v>
      </c>
      <c r="E41" s="227">
        <v>0</v>
      </c>
      <c r="F41" s="228" t="s">
        <v>155</v>
      </c>
      <c r="G41" s="227">
        <v>0</v>
      </c>
      <c r="H41" s="228" t="s">
        <v>155</v>
      </c>
    </row>
    <row r="42" spans="2:8" ht="16.5" customHeight="1">
      <c r="B42" s="150" t="s">
        <v>25</v>
      </c>
      <c r="C42" s="227">
        <v>0</v>
      </c>
      <c r="D42" s="228" t="s">
        <v>155</v>
      </c>
      <c r="E42" s="227">
        <v>0</v>
      </c>
      <c r="F42" s="228" t="s">
        <v>155</v>
      </c>
      <c r="G42" s="227">
        <v>0</v>
      </c>
      <c r="H42" s="228" t="s">
        <v>155</v>
      </c>
    </row>
    <row r="43" spans="2:8" ht="29.25" customHeight="1">
      <c r="B43" s="150" t="s">
        <v>107</v>
      </c>
      <c r="C43" s="227">
        <v>3</v>
      </c>
      <c r="D43" s="228">
        <v>3</v>
      </c>
      <c r="E43" s="227">
        <v>3</v>
      </c>
      <c r="F43" s="228">
        <v>3</v>
      </c>
      <c r="G43" s="227">
        <v>3</v>
      </c>
      <c r="H43" s="228">
        <v>3</v>
      </c>
    </row>
    <row r="44" spans="2:8" ht="26.25" customHeight="1">
      <c r="B44" s="150" t="s">
        <v>128</v>
      </c>
      <c r="C44" s="227">
        <v>0</v>
      </c>
      <c r="D44" s="228" t="s">
        <v>155</v>
      </c>
      <c r="E44" s="227">
        <v>0</v>
      </c>
      <c r="F44" s="228" t="s">
        <v>155</v>
      </c>
      <c r="G44" s="227">
        <v>0</v>
      </c>
      <c r="H44" s="228" t="s">
        <v>155</v>
      </c>
    </row>
    <row r="45" spans="2:8" ht="29.25" customHeight="1">
      <c r="B45" s="150" t="s">
        <v>118</v>
      </c>
      <c r="C45" s="227">
        <v>0</v>
      </c>
      <c r="D45" s="228" t="s">
        <v>155</v>
      </c>
      <c r="E45" s="227">
        <v>0</v>
      </c>
      <c r="F45" s="228" t="s">
        <v>155</v>
      </c>
      <c r="G45" s="227">
        <v>0</v>
      </c>
      <c r="H45" s="228" t="s">
        <v>155</v>
      </c>
    </row>
    <row r="46" spans="2:8" ht="27.75" customHeight="1">
      <c r="B46" s="150" t="s">
        <v>119</v>
      </c>
      <c r="C46" s="227">
        <v>0</v>
      </c>
      <c r="D46" s="228" t="s">
        <v>155</v>
      </c>
      <c r="E46" s="227">
        <v>0</v>
      </c>
      <c r="F46" s="228" t="s">
        <v>155</v>
      </c>
      <c r="G46" s="227">
        <v>0</v>
      </c>
      <c r="H46" s="228" t="s">
        <v>155</v>
      </c>
    </row>
    <row r="47" spans="2:8" ht="16.5" customHeight="1">
      <c r="B47" s="150" t="s">
        <v>105</v>
      </c>
      <c r="C47" s="227">
        <v>2</v>
      </c>
      <c r="D47" s="228">
        <v>2</v>
      </c>
      <c r="E47" s="227">
        <v>1</v>
      </c>
      <c r="F47" s="228">
        <v>1</v>
      </c>
      <c r="G47" s="227">
        <v>3</v>
      </c>
      <c r="H47" s="228">
        <v>3</v>
      </c>
    </row>
    <row r="48" spans="2:8" ht="11.25">
      <c r="B48" s="150" t="s">
        <v>106</v>
      </c>
      <c r="C48" s="227">
        <v>5</v>
      </c>
      <c r="D48" s="228">
        <v>5</v>
      </c>
      <c r="E48" s="227">
        <v>0</v>
      </c>
      <c r="F48" s="228" t="s">
        <v>155</v>
      </c>
      <c r="G48" s="227">
        <v>0</v>
      </c>
      <c r="H48" s="228" t="s">
        <v>155</v>
      </c>
    </row>
    <row r="49" spans="2:8" ht="11.25">
      <c r="B49" s="151" t="s">
        <v>149</v>
      </c>
      <c r="C49" s="248">
        <v>65</v>
      </c>
      <c r="D49" s="249">
        <v>65</v>
      </c>
      <c r="E49" s="248">
        <v>55</v>
      </c>
      <c r="F49" s="249">
        <v>55</v>
      </c>
      <c r="G49" s="248">
        <v>56</v>
      </c>
      <c r="H49" s="249">
        <v>56</v>
      </c>
    </row>
  </sheetData>
  <sheetProtection/>
  <mergeCells count="80">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E39:F39"/>
    <mergeCell ref="G39:H39"/>
    <mergeCell ref="C40:D40"/>
    <mergeCell ref="E40:F40"/>
    <mergeCell ref="G40:H40"/>
    <mergeCell ref="C41:D41"/>
    <mergeCell ref="E41:F41"/>
    <mergeCell ref="G41:H41"/>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 ref="C48:D48"/>
    <mergeCell ref="E48:F48"/>
    <mergeCell ref="G48:H48"/>
    <mergeCell ref="C38:D38"/>
    <mergeCell ref="E38:F38"/>
    <mergeCell ref="G38:H38"/>
    <mergeCell ref="C46:D46"/>
    <mergeCell ref="E46:F46"/>
    <mergeCell ref="G46:H46"/>
    <mergeCell ref="C39:D3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290</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v>
      </c>
      <c r="G6" s="161">
        <v>0</v>
      </c>
    </row>
    <row r="7" spans="2:7" ht="12.75" customHeight="1">
      <c r="B7" s="200" t="s">
        <v>75</v>
      </c>
      <c r="C7" s="263"/>
      <c r="D7" s="263"/>
      <c r="E7" s="201"/>
      <c r="F7" s="160">
        <v>0</v>
      </c>
      <c r="G7" s="162">
        <v>0</v>
      </c>
    </row>
    <row r="8" spans="2:7" ht="11.25" customHeight="1">
      <c r="B8" s="200" t="s">
        <v>76</v>
      </c>
      <c r="C8" s="263"/>
      <c r="D8" s="263"/>
      <c r="E8" s="201"/>
      <c r="F8" s="160">
        <v>0</v>
      </c>
      <c r="G8" s="162">
        <v>0</v>
      </c>
    </row>
    <row r="9" spans="2:7" ht="12" customHeight="1">
      <c r="B9" s="200" t="s">
        <v>120</v>
      </c>
      <c r="C9" s="263"/>
      <c r="D9" s="263"/>
      <c r="E9" s="201"/>
      <c r="F9" s="160">
        <v>0</v>
      </c>
      <c r="G9" s="162">
        <v>0</v>
      </c>
    </row>
    <row r="10" spans="2:7" ht="11.25">
      <c r="B10" s="200" t="s">
        <v>313</v>
      </c>
      <c r="C10" s="263"/>
      <c r="D10" s="263"/>
      <c r="E10" s="201"/>
      <c r="F10" s="160">
        <v>0</v>
      </c>
      <c r="G10" s="162">
        <v>0</v>
      </c>
    </row>
    <row r="11" spans="2:7" ht="13.5" customHeight="1">
      <c r="B11" s="200" t="s">
        <v>121</v>
      </c>
      <c r="C11" s="263"/>
      <c r="D11" s="263"/>
      <c r="E11" s="201"/>
      <c r="F11" s="160">
        <v>0</v>
      </c>
      <c r="G11" s="162">
        <v>0.3</v>
      </c>
    </row>
    <row r="12" spans="2:7" ht="13.5" customHeight="1">
      <c r="B12" s="200" t="s">
        <v>77</v>
      </c>
      <c r="C12" s="263"/>
      <c r="D12" s="263"/>
      <c r="E12" s="201"/>
      <c r="F12" s="160">
        <v>91.4</v>
      </c>
      <c r="G12" s="162">
        <v>90</v>
      </c>
    </row>
    <row r="13" spans="2:7" ht="11.25">
      <c r="B13" s="200" t="s">
        <v>78</v>
      </c>
      <c r="C13" s="263"/>
      <c r="D13" s="263"/>
      <c r="E13" s="201"/>
      <c r="F13" s="160">
        <v>1.7</v>
      </c>
      <c r="G13" s="162">
        <v>1.5</v>
      </c>
    </row>
    <row r="14" spans="2:7" ht="11.25">
      <c r="B14" s="200" t="s">
        <v>79</v>
      </c>
      <c r="C14" s="263"/>
      <c r="D14" s="263"/>
      <c r="E14" s="201"/>
      <c r="F14" s="160">
        <v>1.7</v>
      </c>
      <c r="G14" s="162">
        <v>1.2</v>
      </c>
    </row>
    <row r="15" spans="2:7" ht="12.75" customHeight="1">
      <c r="B15" s="200" t="s">
        <v>122</v>
      </c>
      <c r="C15" s="263"/>
      <c r="D15" s="263"/>
      <c r="E15" s="201"/>
      <c r="F15" s="160">
        <v>0</v>
      </c>
      <c r="G15" s="162">
        <v>0.6</v>
      </c>
    </row>
    <row r="16" spans="2:7" ht="11.25">
      <c r="B16" s="200" t="s">
        <v>80</v>
      </c>
      <c r="C16" s="263"/>
      <c r="D16" s="263"/>
      <c r="E16" s="201"/>
      <c r="F16" s="160">
        <v>0</v>
      </c>
      <c r="G16" s="162">
        <v>0.9</v>
      </c>
    </row>
    <row r="17" spans="2:7" ht="11.25">
      <c r="B17" s="200" t="s">
        <v>81</v>
      </c>
      <c r="C17" s="263"/>
      <c r="D17" s="263"/>
      <c r="E17" s="201"/>
      <c r="F17" s="160">
        <v>2.6</v>
      </c>
      <c r="G17" s="162">
        <v>2.4</v>
      </c>
    </row>
    <row r="18" spans="2:7" ht="12.75" customHeight="1">
      <c r="B18" s="200" t="s">
        <v>82</v>
      </c>
      <c r="C18" s="263"/>
      <c r="D18" s="263"/>
      <c r="E18" s="201"/>
      <c r="F18" s="160">
        <v>0</v>
      </c>
      <c r="G18" s="162">
        <v>0.6</v>
      </c>
    </row>
    <row r="19" spans="2:7" ht="11.25">
      <c r="B19" s="200" t="s">
        <v>83</v>
      </c>
      <c r="C19" s="263"/>
      <c r="D19" s="263"/>
      <c r="E19" s="201"/>
      <c r="F19" s="160">
        <v>1.7</v>
      </c>
      <c r="G19" s="162">
        <v>1.8</v>
      </c>
    </row>
    <row r="20" spans="2:7" ht="11.25">
      <c r="B20" s="200" t="s">
        <v>84</v>
      </c>
      <c r="C20" s="263"/>
      <c r="D20" s="263"/>
      <c r="E20" s="201"/>
      <c r="F20" s="160">
        <v>0</v>
      </c>
      <c r="G20" s="162">
        <v>0</v>
      </c>
    </row>
    <row r="21" spans="2:7" ht="11.25">
      <c r="B21" s="202" t="s">
        <v>1</v>
      </c>
      <c r="C21" s="218"/>
      <c r="D21" s="218"/>
      <c r="E21" s="203"/>
      <c r="F21" s="160">
        <v>0.9</v>
      </c>
      <c r="G21" s="163">
        <v>0.9</v>
      </c>
    </row>
    <row r="22" spans="2:7" ht="12.75" customHeight="1">
      <c r="B22" s="266" t="s">
        <v>0</v>
      </c>
      <c r="C22" s="267"/>
      <c r="D22" s="267"/>
      <c r="E22" s="268"/>
      <c r="F22" s="132">
        <f>SUM(F6:F21)</f>
        <v>100.00000000000001</v>
      </c>
      <c r="G22" s="132">
        <f>SUM(G6:G21)</f>
        <v>100.2</v>
      </c>
    </row>
    <row r="23" spans="2:7" ht="16.5" customHeight="1">
      <c r="B23" s="269" t="s">
        <v>15</v>
      </c>
      <c r="C23" s="270"/>
      <c r="D23" s="270"/>
      <c r="E23" s="271"/>
      <c r="F23" s="164">
        <v>116</v>
      </c>
      <c r="G23" s="164">
        <v>340</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0</v>
      </c>
      <c r="G28" s="129">
        <v>0</v>
      </c>
    </row>
    <row r="29" spans="2:7" ht="11.25">
      <c r="B29" s="196" t="s">
        <v>87</v>
      </c>
      <c r="C29" s="216"/>
      <c r="D29" s="216"/>
      <c r="E29" s="197"/>
      <c r="F29" s="128">
        <v>0</v>
      </c>
      <c r="G29" s="130">
        <v>0</v>
      </c>
    </row>
    <row r="30" spans="2:7" ht="11.25">
      <c r="B30" s="196" t="s">
        <v>88</v>
      </c>
      <c r="C30" s="216"/>
      <c r="D30" s="216"/>
      <c r="E30" s="197"/>
      <c r="F30" s="128">
        <v>70.8</v>
      </c>
      <c r="G30" s="130">
        <v>71.3</v>
      </c>
    </row>
    <row r="31" spans="2:7" ht="11.25">
      <c r="B31" s="196" t="s">
        <v>126</v>
      </c>
      <c r="C31" s="216"/>
      <c r="D31" s="216"/>
      <c r="E31" s="197"/>
      <c r="F31" s="128">
        <v>0</v>
      </c>
      <c r="G31" s="130">
        <v>0</v>
      </c>
    </row>
    <row r="32" spans="2:7" ht="11.25">
      <c r="B32" s="196" t="s">
        <v>89</v>
      </c>
      <c r="C32" s="216"/>
      <c r="D32" s="216"/>
      <c r="E32" s="197"/>
      <c r="F32" s="128">
        <v>24.8</v>
      </c>
      <c r="G32" s="130">
        <v>23.3</v>
      </c>
    </row>
    <row r="33" spans="2:7" ht="11.25">
      <c r="B33" s="196" t="s">
        <v>123</v>
      </c>
      <c r="C33" s="216"/>
      <c r="D33" s="216"/>
      <c r="E33" s="197"/>
      <c r="F33" s="128">
        <v>0</v>
      </c>
      <c r="G33" s="130">
        <v>0</v>
      </c>
    </row>
    <row r="34" spans="2:7" ht="11.25">
      <c r="B34" s="196" t="s">
        <v>90</v>
      </c>
      <c r="C34" s="216"/>
      <c r="D34" s="216"/>
      <c r="E34" s="197"/>
      <c r="F34" s="128">
        <v>0</v>
      </c>
      <c r="G34" s="130">
        <v>0.3</v>
      </c>
    </row>
    <row r="35" spans="2:7" ht="11.25">
      <c r="B35" s="196" t="s">
        <v>108</v>
      </c>
      <c r="C35" s="216"/>
      <c r="D35" s="216"/>
      <c r="E35" s="197"/>
      <c r="F35" s="128">
        <v>3.5</v>
      </c>
      <c r="G35" s="130">
        <v>4.5</v>
      </c>
    </row>
    <row r="36" spans="2:7" ht="11.25">
      <c r="B36" s="196" t="s">
        <v>91</v>
      </c>
      <c r="C36" s="216"/>
      <c r="D36" s="216"/>
      <c r="E36" s="197"/>
      <c r="F36" s="128">
        <v>0</v>
      </c>
      <c r="G36" s="130">
        <v>0</v>
      </c>
    </row>
    <row r="37" spans="2:7" ht="11.25">
      <c r="B37" s="196" t="s">
        <v>124</v>
      </c>
      <c r="C37" s="216"/>
      <c r="D37" s="216"/>
      <c r="E37" s="197"/>
      <c r="F37" s="128">
        <v>0</v>
      </c>
      <c r="G37" s="130">
        <v>0</v>
      </c>
    </row>
    <row r="38" spans="2:7" ht="11.25">
      <c r="B38" s="196" t="s">
        <v>92</v>
      </c>
      <c r="C38" s="216"/>
      <c r="D38" s="216"/>
      <c r="E38" s="197"/>
      <c r="F38" s="128">
        <v>0</v>
      </c>
      <c r="G38" s="130">
        <v>0</v>
      </c>
    </row>
    <row r="39" spans="2:7" ht="11.25">
      <c r="B39" s="166" t="s">
        <v>125</v>
      </c>
      <c r="C39" s="24"/>
      <c r="D39" s="24"/>
      <c r="E39" s="167"/>
      <c r="F39" s="128">
        <v>0.9</v>
      </c>
      <c r="G39" s="130">
        <v>0.6</v>
      </c>
    </row>
    <row r="40" spans="2:7" ht="11.25">
      <c r="B40" s="198" t="s">
        <v>1</v>
      </c>
      <c r="C40" s="262"/>
      <c r="D40" s="262"/>
      <c r="E40" s="199"/>
      <c r="F40" s="128">
        <v>0</v>
      </c>
      <c r="G40" s="131">
        <v>0</v>
      </c>
    </row>
    <row r="41" spans="2:7" ht="11.25">
      <c r="B41" s="256" t="s">
        <v>0</v>
      </c>
      <c r="C41" s="257"/>
      <c r="D41" s="257"/>
      <c r="E41" s="258"/>
      <c r="F41" s="132">
        <f>SUM(F28:F40)</f>
        <v>100</v>
      </c>
      <c r="G41" s="132">
        <f>SUM(G28:G40)</f>
        <v>99.99999999999999</v>
      </c>
    </row>
    <row r="42" spans="2:7" ht="16.5" customHeight="1">
      <c r="B42" s="259" t="s">
        <v>15</v>
      </c>
      <c r="C42" s="260"/>
      <c r="D42" s="260"/>
      <c r="E42" s="261"/>
      <c r="F42" s="164">
        <v>113</v>
      </c>
      <c r="G42" s="164">
        <v>331</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46.6</v>
      </c>
      <c r="G47" s="138">
        <v>44.4</v>
      </c>
    </row>
    <row r="48" spans="2:7" ht="11.25">
      <c r="B48" s="196" t="s">
        <v>65</v>
      </c>
      <c r="C48" s="216"/>
      <c r="D48" s="216"/>
      <c r="E48" s="197"/>
      <c r="F48" s="168">
        <v>6</v>
      </c>
      <c r="G48" s="169">
        <v>7.6</v>
      </c>
    </row>
    <row r="49" spans="2:7" ht="11.25">
      <c r="B49" s="196" t="s">
        <v>94</v>
      </c>
      <c r="C49" s="216"/>
      <c r="D49" s="216"/>
      <c r="E49" s="197"/>
      <c r="F49" s="168">
        <v>17.2</v>
      </c>
      <c r="G49" s="169">
        <v>15.6</v>
      </c>
    </row>
    <row r="50" spans="2:7" ht="27.75" customHeight="1">
      <c r="B50" s="200" t="s">
        <v>95</v>
      </c>
      <c r="C50" s="263"/>
      <c r="D50" s="263"/>
      <c r="E50" s="201"/>
      <c r="F50" s="168">
        <v>18.1</v>
      </c>
      <c r="G50" s="169">
        <v>19.7</v>
      </c>
    </row>
    <row r="51" spans="2:7" ht="11.25">
      <c r="B51" s="196" t="s">
        <v>96</v>
      </c>
      <c r="C51" s="216"/>
      <c r="D51" s="216"/>
      <c r="E51" s="197"/>
      <c r="F51" s="168">
        <v>2.6</v>
      </c>
      <c r="G51" s="169">
        <v>2.6</v>
      </c>
    </row>
    <row r="52" spans="2:7" ht="11.25">
      <c r="B52" s="196" t="s">
        <v>3</v>
      </c>
      <c r="C52" s="216"/>
      <c r="D52" s="216"/>
      <c r="E52" s="197"/>
      <c r="F52" s="168">
        <v>3.4</v>
      </c>
      <c r="G52" s="169">
        <v>2.1</v>
      </c>
    </row>
    <row r="53" spans="2:7" ht="33" customHeight="1">
      <c r="B53" s="200" t="s">
        <v>97</v>
      </c>
      <c r="C53" s="263"/>
      <c r="D53" s="263"/>
      <c r="E53" s="201"/>
      <c r="F53" s="168">
        <v>0.9</v>
      </c>
      <c r="G53" s="169">
        <v>0.3</v>
      </c>
    </row>
    <row r="54" spans="2:7" ht="11.25">
      <c r="B54" s="196" t="s">
        <v>4</v>
      </c>
      <c r="C54" s="216"/>
      <c r="D54" s="216"/>
      <c r="E54" s="197"/>
      <c r="F54" s="168">
        <v>4.3</v>
      </c>
      <c r="G54" s="169">
        <v>5</v>
      </c>
    </row>
    <row r="55" spans="2:7" ht="11.25">
      <c r="B55" s="196" t="s">
        <v>66</v>
      </c>
      <c r="C55" s="216"/>
      <c r="D55" s="216"/>
      <c r="E55" s="197"/>
      <c r="F55" s="168">
        <v>0</v>
      </c>
      <c r="G55" s="169">
        <v>0</v>
      </c>
    </row>
    <row r="56" spans="2:7" ht="11.25">
      <c r="B56" s="196" t="s">
        <v>67</v>
      </c>
      <c r="C56" s="216"/>
      <c r="D56" s="216"/>
      <c r="E56" s="197"/>
      <c r="F56" s="168">
        <v>0</v>
      </c>
      <c r="G56" s="169">
        <v>0.3</v>
      </c>
    </row>
    <row r="57" spans="2:7" ht="11.25">
      <c r="B57" s="196" t="s">
        <v>5</v>
      </c>
      <c r="C57" s="216"/>
      <c r="D57" s="216"/>
      <c r="E57" s="197"/>
      <c r="F57" s="168">
        <v>0</v>
      </c>
      <c r="G57" s="169">
        <v>0.3</v>
      </c>
    </row>
    <row r="58" spans="2:7" ht="11.25">
      <c r="B58" s="196" t="s">
        <v>68</v>
      </c>
      <c r="C58" s="216"/>
      <c r="D58" s="216"/>
      <c r="E58" s="197"/>
      <c r="F58" s="168">
        <v>0.9</v>
      </c>
      <c r="G58" s="169">
        <v>2.1</v>
      </c>
    </row>
    <row r="59" spans="2:7" ht="11.25">
      <c r="B59" s="198" t="s">
        <v>1</v>
      </c>
      <c r="C59" s="262"/>
      <c r="D59" s="262"/>
      <c r="E59" s="199"/>
      <c r="F59" s="168">
        <v>0</v>
      </c>
      <c r="G59" s="141">
        <v>0</v>
      </c>
    </row>
    <row r="60" spans="2:7" ht="11.25">
      <c r="B60" s="256" t="s">
        <v>0</v>
      </c>
      <c r="C60" s="257"/>
      <c r="D60" s="257"/>
      <c r="E60" s="258"/>
      <c r="F60" s="139">
        <f>SUM(F47:F59)</f>
        <v>100.00000000000001</v>
      </c>
      <c r="G60" s="139">
        <f>SUM(G47:G59)</f>
        <v>99.99999999999997</v>
      </c>
    </row>
    <row r="61" spans="2:7" ht="11.25">
      <c r="B61" s="259" t="s">
        <v>15</v>
      </c>
      <c r="C61" s="260"/>
      <c r="D61" s="260"/>
      <c r="E61" s="261"/>
      <c r="F61" s="171">
        <v>116</v>
      </c>
      <c r="G61" s="172">
        <v>340</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290</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4.3</v>
      </c>
      <c r="D7" s="129">
        <v>0</v>
      </c>
      <c r="E7" s="128">
        <v>2.9</v>
      </c>
      <c r="F7" s="129">
        <v>0</v>
      </c>
    </row>
    <row r="8" spans="2:6" ht="17.25" customHeight="1">
      <c r="B8" s="150" t="s">
        <v>110</v>
      </c>
      <c r="C8" s="128">
        <v>10.3</v>
      </c>
      <c r="D8" s="130">
        <v>7.8</v>
      </c>
      <c r="E8" s="128">
        <v>12.4</v>
      </c>
      <c r="F8" s="130">
        <v>6.8</v>
      </c>
    </row>
    <row r="9" spans="2:6" ht="17.25" customHeight="1">
      <c r="B9" s="150" t="s">
        <v>111</v>
      </c>
      <c r="C9" s="128">
        <v>18.1</v>
      </c>
      <c r="D9" s="130">
        <v>10.3</v>
      </c>
      <c r="E9" s="128">
        <v>17.6</v>
      </c>
      <c r="F9" s="130">
        <v>10.9</v>
      </c>
    </row>
    <row r="10" spans="2:6" ht="17.25" customHeight="1">
      <c r="B10" s="150" t="s">
        <v>112</v>
      </c>
      <c r="C10" s="128">
        <v>11.2</v>
      </c>
      <c r="D10" s="130">
        <v>11.2</v>
      </c>
      <c r="E10" s="128">
        <v>10.9</v>
      </c>
      <c r="F10" s="130">
        <v>14.4</v>
      </c>
    </row>
    <row r="11" spans="2:6" ht="17.25" customHeight="1">
      <c r="B11" s="150" t="s">
        <v>113</v>
      </c>
      <c r="C11" s="128">
        <v>19</v>
      </c>
      <c r="D11" s="130">
        <v>42.2</v>
      </c>
      <c r="E11" s="128">
        <v>22.6</v>
      </c>
      <c r="F11" s="130">
        <v>42.1</v>
      </c>
    </row>
    <row r="12" spans="2:6" ht="17.25" customHeight="1">
      <c r="B12" s="150" t="s">
        <v>114</v>
      </c>
      <c r="C12" s="128">
        <v>21.6</v>
      </c>
      <c r="D12" s="130">
        <v>7.8</v>
      </c>
      <c r="E12" s="128">
        <v>19.1</v>
      </c>
      <c r="F12" s="130">
        <v>7.4</v>
      </c>
    </row>
    <row r="13" spans="2:6" ht="17.25" customHeight="1">
      <c r="B13" s="157" t="s">
        <v>2</v>
      </c>
      <c r="C13" s="128">
        <v>0.9</v>
      </c>
      <c r="D13" s="130">
        <v>14.7</v>
      </c>
      <c r="E13" s="128">
        <v>2.6</v>
      </c>
      <c r="F13" s="130">
        <v>12.9</v>
      </c>
    </row>
    <row r="14" spans="2:6" ht="17.25" customHeight="1">
      <c r="B14" s="17" t="s">
        <v>1</v>
      </c>
      <c r="C14" s="128">
        <v>14.7</v>
      </c>
      <c r="D14" s="131">
        <v>6</v>
      </c>
      <c r="E14" s="128">
        <v>11.8</v>
      </c>
      <c r="F14" s="131">
        <v>5.6</v>
      </c>
    </row>
    <row r="15" spans="2:6" ht="15.75" customHeight="1">
      <c r="B15" s="158" t="s">
        <v>14</v>
      </c>
      <c r="C15" s="132">
        <f>SUM(C7:C14)</f>
        <v>100.10000000000001</v>
      </c>
      <c r="D15" s="132">
        <f>SUM(D7:D14)</f>
        <v>100</v>
      </c>
      <c r="E15" s="132">
        <f>SUM(E7:E14)</f>
        <v>99.89999999999999</v>
      </c>
      <c r="F15" s="132">
        <f>SUM(F7:F14)</f>
        <v>100.10000000000001</v>
      </c>
    </row>
    <row r="16" spans="2:6" ht="15.75" customHeight="1">
      <c r="B16" s="159" t="s">
        <v>15</v>
      </c>
      <c r="C16" s="133">
        <v>116</v>
      </c>
      <c r="D16" s="133">
        <v>116</v>
      </c>
      <c r="E16" s="133">
        <v>340</v>
      </c>
      <c r="F16" s="133">
        <v>340</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97">
        <v>99.1</v>
      </c>
      <c r="D21" s="297">
        <v>99.1</v>
      </c>
      <c r="E21" s="298">
        <v>96.8</v>
      </c>
      <c r="F21" s="299">
        <v>96.8</v>
      </c>
    </row>
    <row r="22" spans="2:6" ht="17.25" customHeight="1">
      <c r="B22" s="157" t="s">
        <v>27</v>
      </c>
      <c r="C22" s="275">
        <v>0</v>
      </c>
      <c r="D22" s="275"/>
      <c r="E22" s="276">
        <v>0</v>
      </c>
      <c r="F22" s="277"/>
    </row>
    <row r="23" spans="2:6" ht="17.25" customHeight="1">
      <c r="B23" s="157" t="s">
        <v>6</v>
      </c>
      <c r="C23" s="275">
        <v>0</v>
      </c>
      <c r="D23" s="275"/>
      <c r="E23" s="276">
        <v>0</v>
      </c>
      <c r="F23" s="277"/>
    </row>
    <row r="24" spans="2:6" ht="17.25" customHeight="1">
      <c r="B24" s="157" t="s">
        <v>28</v>
      </c>
      <c r="C24" s="275">
        <v>0</v>
      </c>
      <c r="D24" s="275"/>
      <c r="E24" s="276">
        <v>0</v>
      </c>
      <c r="F24" s="277"/>
    </row>
    <row r="25" spans="2:6" ht="17.25" customHeight="1">
      <c r="B25" s="157" t="s">
        <v>29</v>
      </c>
      <c r="C25" s="275">
        <v>0</v>
      </c>
      <c r="D25" s="275"/>
      <c r="E25" s="276">
        <v>0</v>
      </c>
      <c r="F25" s="277"/>
    </row>
    <row r="26" spans="2:6" ht="17.25" customHeight="1">
      <c r="B26" s="157" t="s">
        <v>30</v>
      </c>
      <c r="C26" s="275">
        <v>0</v>
      </c>
      <c r="D26" s="275"/>
      <c r="E26" s="276">
        <v>0</v>
      </c>
      <c r="F26" s="277"/>
    </row>
    <row r="27" spans="2:6" ht="17.25" customHeight="1">
      <c r="B27" s="157" t="s">
        <v>127</v>
      </c>
      <c r="C27" s="275">
        <v>0</v>
      </c>
      <c r="D27" s="275"/>
      <c r="E27" s="300">
        <v>0.9</v>
      </c>
      <c r="F27" s="301">
        <v>0.9</v>
      </c>
    </row>
    <row r="28" spans="2:6" ht="17.25" customHeight="1">
      <c r="B28" s="157" t="s">
        <v>31</v>
      </c>
      <c r="C28" s="275">
        <v>0</v>
      </c>
      <c r="D28" s="275"/>
      <c r="E28" s="300">
        <v>0.3</v>
      </c>
      <c r="F28" s="301">
        <v>0.3</v>
      </c>
    </row>
    <row r="29" spans="2:6" ht="17.25" customHeight="1">
      <c r="B29" s="157" t="s">
        <v>32</v>
      </c>
      <c r="C29" s="275">
        <v>0</v>
      </c>
      <c r="D29" s="275"/>
      <c r="E29" s="276">
        <v>0</v>
      </c>
      <c r="F29" s="277"/>
    </row>
    <row r="30" spans="2:6" ht="17.25" customHeight="1">
      <c r="B30" s="157" t="s">
        <v>33</v>
      </c>
      <c r="C30" s="275">
        <v>0</v>
      </c>
      <c r="D30" s="275"/>
      <c r="E30" s="276">
        <v>0</v>
      </c>
      <c r="F30" s="277"/>
    </row>
    <row r="31" spans="2:6" ht="17.25" customHeight="1">
      <c r="B31" s="157" t="s">
        <v>34</v>
      </c>
      <c r="C31" s="275">
        <v>0</v>
      </c>
      <c r="D31" s="275"/>
      <c r="E31" s="276">
        <v>0</v>
      </c>
      <c r="F31" s="277"/>
    </row>
    <row r="32" spans="2:6" ht="17.25" customHeight="1">
      <c r="B32" s="157" t="s">
        <v>35</v>
      </c>
      <c r="C32" s="275">
        <v>0</v>
      </c>
      <c r="D32" s="275"/>
      <c r="E32" s="276">
        <v>0</v>
      </c>
      <c r="F32" s="277"/>
    </row>
    <row r="33" spans="2:6" ht="17.25" customHeight="1">
      <c r="B33" s="157" t="s">
        <v>36</v>
      </c>
      <c r="C33" s="275">
        <v>0</v>
      </c>
      <c r="D33" s="275"/>
      <c r="E33" s="276">
        <v>0</v>
      </c>
      <c r="F33" s="277"/>
    </row>
    <row r="34" spans="2:6" ht="17.25" customHeight="1">
      <c r="B34" s="157" t="s">
        <v>115</v>
      </c>
      <c r="C34" s="275">
        <v>0.9</v>
      </c>
      <c r="D34" s="275"/>
      <c r="E34" s="276">
        <v>0.3</v>
      </c>
      <c r="F34" s="277"/>
    </row>
    <row r="35" spans="2:6" ht="17.25" customHeight="1">
      <c r="B35" s="157" t="s">
        <v>37</v>
      </c>
      <c r="C35" s="275">
        <v>0</v>
      </c>
      <c r="D35" s="275"/>
      <c r="E35" s="276">
        <v>0</v>
      </c>
      <c r="F35" s="277"/>
    </row>
    <row r="36" spans="2:6" ht="15.75" customHeight="1">
      <c r="B36" s="17" t="s">
        <v>1</v>
      </c>
      <c r="C36" s="275">
        <v>0</v>
      </c>
      <c r="D36" s="275"/>
      <c r="E36" s="280">
        <v>1.8</v>
      </c>
      <c r="F36" s="281"/>
    </row>
    <row r="37" spans="2:6" ht="15.75" customHeight="1">
      <c r="B37" s="158" t="s">
        <v>14</v>
      </c>
      <c r="C37" s="273">
        <f>SUM(C21:C36)</f>
        <v>100</v>
      </c>
      <c r="D37" s="274"/>
      <c r="E37" s="273">
        <f>SUM(E21:E36)</f>
        <v>100.1</v>
      </c>
      <c r="F37" s="274"/>
    </row>
    <row r="38" spans="2:6" ht="11.25">
      <c r="B38" s="159" t="s">
        <v>15</v>
      </c>
      <c r="C38" s="278">
        <v>116</v>
      </c>
      <c r="D38" s="279"/>
      <c r="E38" s="278">
        <v>340</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135</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302" t="s">
        <v>39</v>
      </c>
      <c r="D5" s="191" t="s">
        <v>51</v>
      </c>
      <c r="E5" s="206" t="s">
        <v>38</v>
      </c>
      <c r="F5" s="207"/>
      <c r="G5" s="207"/>
      <c r="H5" s="208"/>
    </row>
    <row r="6" spans="2:8" ht="11.25">
      <c r="B6" s="217"/>
      <c r="C6" s="303"/>
      <c r="D6" s="192"/>
      <c r="E6" s="11" t="s">
        <v>40</v>
      </c>
      <c r="F6" s="11" t="s">
        <v>41</v>
      </c>
      <c r="G6" s="12" t="s">
        <v>0</v>
      </c>
      <c r="H6" s="13" t="s">
        <v>42</v>
      </c>
    </row>
    <row r="7" spans="2:8" ht="15" customHeight="1">
      <c r="B7" s="217"/>
      <c r="C7" s="209" t="s">
        <v>306</v>
      </c>
      <c r="D7" s="24" t="s">
        <v>306</v>
      </c>
      <c r="E7" s="15">
        <v>7295</v>
      </c>
      <c r="F7" s="22">
        <v>957</v>
      </c>
      <c r="G7" s="16">
        <f>SUM(E7:F7)</f>
        <v>8252</v>
      </c>
      <c r="H7" s="15">
        <v>286</v>
      </c>
    </row>
    <row r="8" spans="2:8" ht="11.25">
      <c r="B8" s="217"/>
      <c r="C8" s="210"/>
      <c r="D8" s="24" t="s">
        <v>307</v>
      </c>
      <c r="E8" s="18">
        <v>16657</v>
      </c>
      <c r="F8" s="22">
        <v>2002</v>
      </c>
      <c r="G8" s="19">
        <f>SUM(E8:F8)</f>
        <v>18659</v>
      </c>
      <c r="H8" s="18">
        <v>408</v>
      </c>
    </row>
    <row r="9" spans="2:8" ht="11.25">
      <c r="B9" s="217"/>
      <c r="C9" s="210"/>
      <c r="D9" s="20" t="s">
        <v>0</v>
      </c>
      <c r="E9" s="21">
        <f>SUM(E7:E8)</f>
        <v>23952</v>
      </c>
      <c r="F9" s="21">
        <f>SUM(F7:F8)</f>
        <v>2959</v>
      </c>
      <c r="G9" s="21">
        <f>SUM(G7:G8)</f>
        <v>26911</v>
      </c>
      <c r="H9" s="21">
        <f>SUM(H7:H8)</f>
        <v>694</v>
      </c>
    </row>
    <row r="10" spans="2:8" ht="11.25">
      <c r="B10" s="214"/>
      <c r="C10" s="204" t="s">
        <v>0</v>
      </c>
      <c r="D10" s="205"/>
      <c r="E10" s="21">
        <f>SUM(E9)</f>
        <v>23952</v>
      </c>
      <c r="F10" s="21">
        <f>SUM(F9)</f>
        <v>2959</v>
      </c>
      <c r="G10" s="21">
        <f>SUM(G9)</f>
        <v>26911</v>
      </c>
      <c r="H10" s="21">
        <f>SUM(H9)</f>
        <v>694</v>
      </c>
    </row>
    <row r="11" spans="2:8" ht="11.25">
      <c r="B11" s="177" t="s">
        <v>151</v>
      </c>
      <c r="C11" s="26"/>
      <c r="D11" s="26"/>
      <c r="E11" s="23"/>
      <c r="F11" s="23"/>
      <c r="G11" s="23"/>
      <c r="H11" s="23"/>
    </row>
    <row r="12" spans="2:8" ht="11.25">
      <c r="B12" s="38"/>
      <c r="C12" s="38"/>
      <c r="D12" s="38"/>
      <c r="E12" s="38"/>
      <c r="F12" s="38"/>
      <c r="G12" s="28"/>
      <c r="H12" s="23"/>
    </row>
    <row r="13" spans="2:8" ht="11.25">
      <c r="B13" s="27"/>
      <c r="C13" s="27"/>
      <c r="D13" s="27"/>
      <c r="E13" s="11" t="s">
        <v>40</v>
      </c>
      <c r="F13" s="11" t="s">
        <v>41</v>
      </c>
      <c r="G13" s="12" t="s">
        <v>0</v>
      </c>
      <c r="H13" s="28"/>
    </row>
    <row r="14" spans="2:7" ht="16.5" customHeight="1">
      <c r="B14" s="213" t="s">
        <v>152</v>
      </c>
      <c r="C14" s="4" t="s">
        <v>153</v>
      </c>
      <c r="D14" s="2"/>
      <c r="E14" s="29">
        <v>596</v>
      </c>
      <c r="F14" s="29">
        <v>35</v>
      </c>
      <c r="G14" s="30">
        <f>SUM(E14:F14)</f>
        <v>631</v>
      </c>
    </row>
    <row r="15" spans="2:7" ht="15.75" customHeight="1">
      <c r="B15" s="214"/>
      <c r="C15" s="5" t="s">
        <v>154</v>
      </c>
      <c r="D15" s="3"/>
      <c r="E15" s="32">
        <v>3710</v>
      </c>
      <c r="F15" s="32">
        <v>415</v>
      </c>
      <c r="G15" s="33">
        <f>SUM(E15:F15)</f>
        <v>4125</v>
      </c>
    </row>
    <row r="16" spans="2:8" ht="11.25">
      <c r="B16" s="24"/>
      <c r="C16" s="37"/>
      <c r="D16" s="37"/>
      <c r="E16" s="1"/>
      <c r="F16" s="1"/>
      <c r="G16" s="1"/>
      <c r="H16" s="1"/>
    </row>
    <row r="17" spans="2:8" ht="11.25">
      <c r="B17" s="193" t="s">
        <v>55</v>
      </c>
      <c r="C17" s="193"/>
      <c r="D17" s="193"/>
      <c r="E17" s="193"/>
      <c r="F17" s="193"/>
      <c r="G17" s="193"/>
      <c r="H17" s="7"/>
    </row>
    <row r="18" spans="2:8" ht="8.25" customHeight="1">
      <c r="B18" s="7"/>
      <c r="C18" s="38"/>
      <c r="D18" s="38"/>
      <c r="E18" s="10"/>
      <c r="F18" s="8"/>
      <c r="G18" s="8"/>
      <c r="H18" s="1"/>
    </row>
    <row r="19" spans="2:8" ht="16.5" customHeight="1">
      <c r="B19" s="38"/>
      <c r="C19" s="38"/>
      <c r="D19" s="11" t="s">
        <v>51</v>
      </c>
      <c r="E19" s="11" t="s">
        <v>40</v>
      </c>
      <c r="F19" s="11" t="s">
        <v>41</v>
      </c>
      <c r="G19" s="12" t="s">
        <v>0</v>
      </c>
      <c r="H19" s="1"/>
    </row>
    <row r="20" spans="2:8" ht="11.25">
      <c r="B20" s="194" t="s">
        <v>43</v>
      </c>
      <c r="C20" s="195"/>
      <c r="D20" s="24" t="s">
        <v>306</v>
      </c>
      <c r="E20" s="15">
        <v>15493</v>
      </c>
      <c r="F20" s="22">
        <v>1776</v>
      </c>
      <c r="G20" s="16">
        <f>SUM(E20:F20)</f>
        <v>17269</v>
      </c>
      <c r="H20" s="1"/>
    </row>
    <row r="21" spans="2:8" ht="11.25">
      <c r="B21" s="196"/>
      <c r="C21" s="197"/>
      <c r="D21" s="24" t="s">
        <v>307</v>
      </c>
      <c r="E21" s="18">
        <v>5844</v>
      </c>
      <c r="F21" s="22">
        <v>678</v>
      </c>
      <c r="G21" s="19">
        <f>SUM(E21:F21)</f>
        <v>6522</v>
      </c>
      <c r="H21" s="1"/>
    </row>
    <row r="22" spans="2:8" ht="11.25">
      <c r="B22" s="198"/>
      <c r="C22" s="199"/>
      <c r="D22" s="20" t="s">
        <v>0</v>
      </c>
      <c r="E22" s="21">
        <f>SUM(E20:E21)</f>
        <v>21337</v>
      </c>
      <c r="F22" s="21">
        <f>SUM(F20:F21)</f>
        <v>2454</v>
      </c>
      <c r="G22" s="21">
        <f>SUM(G20:G21)</f>
        <v>23791</v>
      </c>
      <c r="H22" s="1"/>
    </row>
    <row r="23" spans="2:8" ht="11.25">
      <c r="B23" s="194" t="s">
        <v>44</v>
      </c>
      <c r="C23" s="195"/>
      <c r="D23" s="24" t="s">
        <v>306</v>
      </c>
      <c r="E23" s="15">
        <v>14415</v>
      </c>
      <c r="F23" s="22">
        <v>1610</v>
      </c>
      <c r="G23" s="16">
        <f>SUM(E23:F23)</f>
        <v>16025</v>
      </c>
      <c r="H23" s="38"/>
    </row>
    <row r="24" spans="2:8" ht="11.25">
      <c r="B24" s="196"/>
      <c r="C24" s="197"/>
      <c r="D24" s="24" t="s">
        <v>307</v>
      </c>
      <c r="E24" s="18">
        <v>5265</v>
      </c>
      <c r="F24" s="22">
        <v>595</v>
      </c>
      <c r="G24" s="19">
        <f>SUM(E24:F24)</f>
        <v>5860</v>
      </c>
      <c r="H24" s="38"/>
    </row>
    <row r="25" spans="2:8" ht="11.25">
      <c r="B25" s="198"/>
      <c r="C25" s="199"/>
      <c r="D25" s="20" t="s">
        <v>0</v>
      </c>
      <c r="E25" s="21">
        <f>SUM(E23:E24)</f>
        <v>19680</v>
      </c>
      <c r="F25" s="21">
        <f>SUM(F23:F24)</f>
        <v>2205</v>
      </c>
      <c r="G25" s="21">
        <f>SUM(G23:G24)</f>
        <v>21885</v>
      </c>
      <c r="H25" s="38"/>
    </row>
    <row r="26" spans="2:8" ht="12.75" customHeight="1">
      <c r="B26" s="188" t="s">
        <v>45</v>
      </c>
      <c r="C26" s="190"/>
      <c r="D26" s="24" t="s">
        <v>306</v>
      </c>
      <c r="E26" s="15">
        <v>686</v>
      </c>
      <c r="F26" s="22">
        <v>58</v>
      </c>
      <c r="G26" s="16">
        <f>SUM(E26:F26)</f>
        <v>744</v>
      </c>
      <c r="H26" s="38"/>
    </row>
    <row r="27" spans="2:8" ht="12.75" customHeight="1">
      <c r="B27" s="200"/>
      <c r="C27" s="201"/>
      <c r="D27" s="24" t="s">
        <v>307</v>
      </c>
      <c r="E27" s="18">
        <v>327</v>
      </c>
      <c r="F27" s="22">
        <v>21</v>
      </c>
      <c r="G27" s="19">
        <f>SUM(E27:F27)</f>
        <v>348</v>
      </c>
      <c r="H27" s="38"/>
    </row>
    <row r="28" spans="2:8" ht="12.75" customHeight="1">
      <c r="B28" s="202"/>
      <c r="C28" s="203"/>
      <c r="D28" s="20" t="s">
        <v>0</v>
      </c>
      <c r="E28" s="21">
        <f>SUM(E26:E27)</f>
        <v>1013</v>
      </c>
      <c r="F28" s="21">
        <f>SUM(F26:F27)</f>
        <v>79</v>
      </c>
      <c r="G28" s="21">
        <f>SUM(G26:G27)</f>
        <v>1092</v>
      </c>
      <c r="H28" s="38"/>
    </row>
    <row r="29" spans="2:8" ht="12.75" customHeight="1">
      <c r="B29" s="188" t="s">
        <v>46</v>
      </c>
      <c r="C29" s="190"/>
      <c r="D29" s="24" t="s">
        <v>306</v>
      </c>
      <c r="E29" s="15">
        <v>598</v>
      </c>
      <c r="F29" s="22">
        <v>54</v>
      </c>
      <c r="G29" s="16">
        <f>SUM(E29:F29)</f>
        <v>652</v>
      </c>
      <c r="H29" s="39"/>
    </row>
    <row r="30" spans="2:8" ht="12.75" customHeight="1">
      <c r="B30" s="200"/>
      <c r="C30" s="201"/>
      <c r="D30" s="24" t="s">
        <v>307</v>
      </c>
      <c r="E30" s="18">
        <v>285</v>
      </c>
      <c r="F30" s="22">
        <v>20</v>
      </c>
      <c r="G30" s="19">
        <f>SUM(E30:F30)</f>
        <v>305</v>
      </c>
      <c r="H30" s="39"/>
    </row>
    <row r="31" spans="2:8" ht="12.75" customHeight="1">
      <c r="B31" s="200"/>
      <c r="C31" s="201"/>
      <c r="D31" s="20" t="s">
        <v>0</v>
      </c>
      <c r="E31" s="21">
        <f>SUM(E29:E30)</f>
        <v>883</v>
      </c>
      <c r="F31" s="21">
        <f>SUM(F29:F30)</f>
        <v>74</v>
      </c>
      <c r="G31" s="21">
        <f>SUM(G29:G30)</f>
        <v>957</v>
      </c>
      <c r="H31" s="39"/>
    </row>
    <row r="32" spans="2:8" ht="11.25">
      <c r="B32" s="304" t="s">
        <v>295</v>
      </c>
      <c r="C32" s="305"/>
      <c r="D32" s="306"/>
      <c r="E32" s="178">
        <v>304</v>
      </c>
      <c r="F32" s="178">
        <v>1465</v>
      </c>
      <c r="G32" s="178">
        <v>1769</v>
      </c>
      <c r="H32" s="38"/>
    </row>
    <row r="33" spans="2:8" ht="5.25" customHeight="1">
      <c r="B33" s="1"/>
      <c r="C33" s="1"/>
      <c r="D33" s="1"/>
      <c r="E33" s="40"/>
      <c r="F33" s="40"/>
      <c r="G33" s="40"/>
      <c r="H33" s="38"/>
    </row>
    <row r="34" spans="2:8" ht="11.25">
      <c r="B34" s="193" t="s">
        <v>56</v>
      </c>
      <c r="C34" s="193"/>
      <c r="D34" s="193"/>
      <c r="E34" s="193"/>
      <c r="F34" s="193"/>
      <c r="G34" s="193"/>
      <c r="H34" s="7"/>
    </row>
    <row r="35" spans="2:8" ht="8.25" customHeight="1">
      <c r="B35" s="7"/>
      <c r="C35" s="38"/>
      <c r="D35" s="38"/>
      <c r="E35" s="38"/>
      <c r="F35" s="38"/>
      <c r="G35" s="38"/>
      <c r="H35" s="38"/>
    </row>
    <row r="36" spans="2:8" ht="17.25" customHeight="1">
      <c r="B36" s="27"/>
      <c r="C36" s="27"/>
      <c r="D36" s="27"/>
      <c r="E36" s="11" t="s">
        <v>40</v>
      </c>
      <c r="F36" s="11" t="s">
        <v>41</v>
      </c>
      <c r="G36" s="12" t="s">
        <v>0</v>
      </c>
      <c r="H36" s="38"/>
    </row>
    <row r="37" spans="2:8" ht="27" customHeight="1">
      <c r="B37" s="188" t="s">
        <v>62</v>
      </c>
      <c r="C37" s="189"/>
      <c r="D37" s="190"/>
      <c r="E37" s="29">
        <v>97695</v>
      </c>
      <c r="F37" s="29">
        <v>13411</v>
      </c>
      <c r="G37" s="30">
        <f>SUM(E37:F37)</f>
        <v>111106</v>
      </c>
      <c r="H37" s="38"/>
    </row>
    <row r="38" spans="2:8" ht="12.75" customHeight="1">
      <c r="B38" s="202" t="s">
        <v>47</v>
      </c>
      <c r="C38" s="218"/>
      <c r="D38" s="203"/>
      <c r="E38" s="32">
        <v>42994</v>
      </c>
      <c r="F38" s="32">
        <v>5416</v>
      </c>
      <c r="G38" s="33">
        <f>SUM(E38:F38)</f>
        <v>48410</v>
      </c>
      <c r="H38" s="38"/>
    </row>
    <row r="39" spans="2:8" ht="11.25">
      <c r="B39" s="1" t="s">
        <v>63</v>
      </c>
      <c r="C39" s="1"/>
      <c r="D39" s="1"/>
      <c r="E39" s="1"/>
      <c r="F39" s="1"/>
      <c r="G39" s="38"/>
      <c r="H39" s="38"/>
    </row>
    <row r="40" spans="2:8" ht="11.25">
      <c r="B40" s="1"/>
      <c r="C40" s="1"/>
      <c r="D40" s="1"/>
      <c r="E40" s="1"/>
      <c r="F40" s="1"/>
      <c r="G40" s="38"/>
      <c r="H40" s="38"/>
    </row>
    <row r="41" spans="2:8" ht="11.25">
      <c r="B41" s="193" t="s">
        <v>57</v>
      </c>
      <c r="C41" s="193"/>
      <c r="D41" s="193"/>
      <c r="E41" s="193"/>
      <c r="F41" s="193"/>
      <c r="G41" s="193"/>
      <c r="H41" s="7"/>
    </row>
    <row r="42" spans="2:8" ht="8.25" customHeight="1">
      <c r="B42" s="41"/>
      <c r="C42" s="10"/>
      <c r="D42" s="10"/>
      <c r="E42" s="8"/>
      <c r="G42" s="38"/>
      <c r="H42" s="38"/>
    </row>
    <row r="43" spans="2:8" ht="11.25">
      <c r="B43" s="42" t="s">
        <v>48</v>
      </c>
      <c r="C43" s="42" t="s">
        <v>49</v>
      </c>
      <c r="D43" s="219" t="s">
        <v>50</v>
      </c>
      <c r="E43" s="220"/>
      <c r="F43" s="223" t="s">
        <v>0</v>
      </c>
      <c r="G43" s="224"/>
      <c r="H43" s="38"/>
    </row>
    <row r="44" spans="2:8" ht="11.25">
      <c r="B44" s="43">
        <v>368</v>
      </c>
      <c r="C44" s="43">
        <v>110</v>
      </c>
      <c r="D44" s="221">
        <v>7</v>
      </c>
      <c r="E44" s="222"/>
      <c r="F44" s="225">
        <f>SUM(B44:E44)</f>
        <v>485</v>
      </c>
      <c r="G44" s="226"/>
      <c r="H44" s="38"/>
    </row>
  </sheetData>
  <sheetProtection/>
  <mergeCells count="23">
    <mergeCell ref="B14:B15"/>
    <mergeCell ref="B32:D32"/>
    <mergeCell ref="F43:G43"/>
    <mergeCell ref="B17:G17"/>
    <mergeCell ref="B20:C22"/>
    <mergeCell ref="B23:C25"/>
    <mergeCell ref="B26:C28"/>
    <mergeCell ref="B29:C31"/>
    <mergeCell ref="D44:E44"/>
    <mergeCell ref="F44:G44"/>
    <mergeCell ref="B34:G34"/>
    <mergeCell ref="B37:D37"/>
    <mergeCell ref="B38:D38"/>
    <mergeCell ref="B41:G41"/>
    <mergeCell ref="D43:E43"/>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2:G32" formula="1"/>
  </ignoredErrors>
</worksheet>
</file>

<file path=xl/worksheets/sheet2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135</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29.7</v>
      </c>
      <c r="D12" s="138">
        <v>1.1</v>
      </c>
      <c r="E12" s="137">
        <v>9.8</v>
      </c>
      <c r="F12" s="138">
        <v>9.2</v>
      </c>
      <c r="G12" s="137">
        <v>50.2</v>
      </c>
      <c r="H12" s="138">
        <v>0</v>
      </c>
      <c r="I12" s="139">
        <f>SUM(C12:H12)</f>
        <v>100</v>
      </c>
    </row>
    <row r="13" spans="2:9" ht="11.25">
      <c r="B13" s="140" t="s">
        <v>15</v>
      </c>
      <c r="C13" s="137"/>
      <c r="D13" s="141"/>
      <c r="E13" s="137"/>
      <c r="F13" s="141"/>
      <c r="G13" s="137"/>
      <c r="H13" s="142"/>
      <c r="I13" s="143">
        <v>23508</v>
      </c>
    </row>
    <row r="14" spans="2:9" ht="11.25">
      <c r="B14" s="136" t="s">
        <v>60</v>
      </c>
      <c r="C14" s="138">
        <v>29.4</v>
      </c>
      <c r="D14" s="138">
        <v>1.4</v>
      </c>
      <c r="E14" s="138">
        <v>9.9</v>
      </c>
      <c r="F14" s="138">
        <v>9.1</v>
      </c>
      <c r="G14" s="138">
        <v>50.2</v>
      </c>
      <c r="H14" s="129">
        <v>0</v>
      </c>
      <c r="I14" s="139">
        <f>SUM(C14:H14)</f>
        <v>100</v>
      </c>
    </row>
    <row r="15" spans="2:9" ht="11.25">
      <c r="B15" s="140" t="s">
        <v>15</v>
      </c>
      <c r="C15" s="141"/>
      <c r="D15" s="141"/>
      <c r="E15" s="141"/>
      <c r="F15" s="141"/>
      <c r="G15" s="141"/>
      <c r="H15" s="142"/>
      <c r="I15" s="143">
        <v>25124</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235">
        <v>9.3</v>
      </c>
      <c r="D21" s="235">
        <v>9.3</v>
      </c>
      <c r="E21" s="242">
        <v>8.9</v>
      </c>
      <c r="F21" s="243">
        <v>8.9</v>
      </c>
      <c r="G21" s="137"/>
      <c r="H21" s="145"/>
      <c r="I21" s="146"/>
    </row>
    <row r="22" spans="2:9" ht="11.25">
      <c r="B22" s="150" t="s">
        <v>17</v>
      </c>
      <c r="C22" s="235">
        <v>21.8</v>
      </c>
      <c r="D22" s="235">
        <v>21.8</v>
      </c>
      <c r="E22" s="229">
        <v>22</v>
      </c>
      <c r="F22" s="230">
        <v>22</v>
      </c>
      <c r="G22" s="137"/>
      <c r="H22" s="145"/>
      <c r="I22" s="146"/>
    </row>
    <row r="23" spans="2:9" ht="11.25">
      <c r="B23" s="150" t="s">
        <v>18</v>
      </c>
      <c r="C23" s="235">
        <v>13.5</v>
      </c>
      <c r="D23" s="235">
        <v>13.5</v>
      </c>
      <c r="E23" s="229">
        <v>13.8</v>
      </c>
      <c r="F23" s="230">
        <v>13.8</v>
      </c>
      <c r="G23" s="137"/>
      <c r="H23" s="145"/>
      <c r="I23" s="146"/>
    </row>
    <row r="24" spans="2:9" ht="11.25">
      <c r="B24" s="150" t="s">
        <v>19</v>
      </c>
      <c r="C24" s="235">
        <v>15.4</v>
      </c>
      <c r="D24" s="235">
        <v>15.4</v>
      </c>
      <c r="E24" s="229">
        <v>15.3</v>
      </c>
      <c r="F24" s="230">
        <v>15.3</v>
      </c>
      <c r="G24" s="137"/>
      <c r="H24" s="145"/>
      <c r="I24" s="146"/>
    </row>
    <row r="25" spans="2:9" ht="11.25">
      <c r="B25" s="150" t="s">
        <v>20</v>
      </c>
      <c r="C25" s="235">
        <v>12</v>
      </c>
      <c r="D25" s="235">
        <v>12</v>
      </c>
      <c r="E25" s="229">
        <v>11.9</v>
      </c>
      <c r="F25" s="230">
        <v>11.9</v>
      </c>
      <c r="G25" s="137"/>
      <c r="H25" s="145"/>
      <c r="I25" s="146"/>
    </row>
    <row r="26" spans="2:9" ht="11.25">
      <c r="B26" s="150" t="s">
        <v>21</v>
      </c>
      <c r="C26" s="235">
        <v>10.1</v>
      </c>
      <c r="D26" s="235">
        <v>10.1</v>
      </c>
      <c r="E26" s="229">
        <v>10</v>
      </c>
      <c r="F26" s="230">
        <v>10</v>
      </c>
      <c r="G26" s="137"/>
      <c r="H26" s="145"/>
      <c r="I26" s="146"/>
    </row>
    <row r="27" spans="2:9" ht="11.25">
      <c r="B27" s="150" t="s">
        <v>22</v>
      </c>
      <c r="C27" s="235">
        <v>8.8</v>
      </c>
      <c r="D27" s="235">
        <v>8.8</v>
      </c>
      <c r="E27" s="229">
        <v>8.9</v>
      </c>
      <c r="F27" s="230">
        <v>8.9</v>
      </c>
      <c r="G27" s="137"/>
      <c r="H27" s="145"/>
      <c r="I27" s="146"/>
    </row>
    <row r="28" spans="2:9" ht="11.25">
      <c r="B28" s="150" t="s">
        <v>23</v>
      </c>
      <c r="C28" s="235">
        <v>6</v>
      </c>
      <c r="D28" s="235">
        <v>6</v>
      </c>
      <c r="E28" s="229">
        <v>6.1</v>
      </c>
      <c r="F28" s="230">
        <v>6.1</v>
      </c>
      <c r="G28" s="137"/>
      <c r="H28" s="145"/>
      <c r="I28" s="146"/>
    </row>
    <row r="29" spans="2:9" ht="11.25">
      <c r="B29" s="150" t="s">
        <v>24</v>
      </c>
      <c r="C29" s="235">
        <v>3</v>
      </c>
      <c r="D29" s="235">
        <v>3</v>
      </c>
      <c r="E29" s="229">
        <v>3.2</v>
      </c>
      <c r="F29" s="230">
        <v>3.2</v>
      </c>
      <c r="G29" s="137"/>
      <c r="H29" s="145"/>
      <c r="I29" s="146"/>
    </row>
    <row r="30" spans="2:9" ht="11.25">
      <c r="B30" s="151" t="s">
        <v>1</v>
      </c>
      <c r="C30" s="235">
        <v>0</v>
      </c>
      <c r="D30" s="235"/>
      <c r="E30" s="244">
        <v>0</v>
      </c>
      <c r="F30" s="245"/>
      <c r="G30" s="137"/>
      <c r="H30" s="145"/>
      <c r="I30" s="146"/>
    </row>
    <row r="31" spans="2:9" ht="11.25">
      <c r="B31" s="136" t="s">
        <v>0</v>
      </c>
      <c r="C31" s="236">
        <f>SUM(C21:C30)</f>
        <v>99.89999999999999</v>
      </c>
      <c r="D31" s="237"/>
      <c r="E31" s="236">
        <f>SUM(E21:E30)</f>
        <v>100.10000000000001</v>
      </c>
      <c r="F31" s="237"/>
      <c r="G31" s="137"/>
      <c r="H31" s="145"/>
      <c r="I31" s="146"/>
    </row>
    <row r="32" spans="2:9" ht="11.25">
      <c r="B32" s="140" t="s">
        <v>15</v>
      </c>
      <c r="C32" s="231">
        <v>23508</v>
      </c>
      <c r="D32" s="232">
        <v>23508</v>
      </c>
      <c r="E32" s="231">
        <v>25124</v>
      </c>
      <c r="F32" s="232">
        <v>25124</v>
      </c>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4" ht="18" customHeight="1">
      <c r="C36" s="206" t="s">
        <v>311</v>
      </c>
      <c r="D36" s="208"/>
    </row>
    <row r="37" spans="2:4" ht="18.75" customHeight="1">
      <c r="B37" s="149" t="s">
        <v>101</v>
      </c>
      <c r="C37" s="246">
        <v>5889</v>
      </c>
      <c r="D37" s="247">
        <v>5889</v>
      </c>
    </row>
    <row r="38" spans="2:4" ht="27.75" customHeight="1">
      <c r="B38" s="150" t="s">
        <v>102</v>
      </c>
      <c r="C38" s="227">
        <v>578</v>
      </c>
      <c r="D38" s="228">
        <v>578</v>
      </c>
    </row>
    <row r="39" spans="2:4" ht="26.25" customHeight="1">
      <c r="B39" s="150" t="s">
        <v>103</v>
      </c>
      <c r="C39" s="227">
        <v>58</v>
      </c>
      <c r="D39" s="228">
        <v>58</v>
      </c>
    </row>
    <row r="40" spans="2:4" ht="16.5" customHeight="1">
      <c r="B40" s="150" t="s">
        <v>104</v>
      </c>
      <c r="C40" s="227">
        <v>360</v>
      </c>
      <c r="D40" s="228">
        <v>360</v>
      </c>
    </row>
    <row r="41" spans="2:4" ht="29.25" customHeight="1">
      <c r="B41" s="150" t="s">
        <v>64</v>
      </c>
      <c r="C41" s="227">
        <v>1848</v>
      </c>
      <c r="D41" s="228">
        <v>1848</v>
      </c>
    </row>
    <row r="42" spans="2:4" ht="16.5" customHeight="1">
      <c r="B42" s="150" t="s">
        <v>25</v>
      </c>
      <c r="C42" s="227">
        <v>336</v>
      </c>
      <c r="D42" s="228">
        <v>336</v>
      </c>
    </row>
    <row r="43" spans="2:4" ht="29.25" customHeight="1">
      <c r="B43" s="150" t="s">
        <v>107</v>
      </c>
      <c r="C43" s="227">
        <v>11085</v>
      </c>
      <c r="D43" s="228">
        <v>11085</v>
      </c>
    </row>
    <row r="44" spans="2:4" ht="26.25" customHeight="1">
      <c r="B44" s="150" t="s">
        <v>128</v>
      </c>
      <c r="C44" s="227">
        <v>548</v>
      </c>
      <c r="D44" s="228">
        <v>548</v>
      </c>
    </row>
    <row r="45" spans="2:4" ht="30" customHeight="1">
      <c r="B45" s="150" t="s">
        <v>118</v>
      </c>
      <c r="C45" s="227">
        <v>187</v>
      </c>
      <c r="D45" s="228">
        <v>187</v>
      </c>
    </row>
    <row r="46" spans="2:4" ht="28.5" customHeight="1">
      <c r="B46" s="150" t="s">
        <v>119</v>
      </c>
      <c r="C46" s="227">
        <v>1803</v>
      </c>
      <c r="D46" s="228">
        <v>1803</v>
      </c>
    </row>
    <row r="47" spans="2:4" ht="16.5" customHeight="1">
      <c r="B47" s="150" t="s">
        <v>105</v>
      </c>
      <c r="C47" s="227">
        <v>1051</v>
      </c>
      <c r="D47" s="228">
        <v>1051</v>
      </c>
    </row>
    <row r="48" spans="2:4" ht="11.25">
      <c r="B48" s="150" t="s">
        <v>106</v>
      </c>
      <c r="C48" s="227">
        <v>1024</v>
      </c>
      <c r="D48" s="228">
        <v>1024</v>
      </c>
    </row>
    <row r="49" spans="2:4" ht="11.25">
      <c r="B49" s="151" t="s">
        <v>149</v>
      </c>
      <c r="C49" s="248">
        <v>2532</v>
      </c>
      <c r="D49" s="249">
        <v>2532</v>
      </c>
    </row>
  </sheetData>
  <sheetProtection/>
  <mergeCells count="52">
    <mergeCell ref="C47:D47"/>
    <mergeCell ref="C44:D44"/>
    <mergeCell ref="C45:D45"/>
    <mergeCell ref="C42:D42"/>
    <mergeCell ref="C43:D43"/>
    <mergeCell ref="C40:D40"/>
    <mergeCell ref="C41:D41"/>
    <mergeCell ref="C46:D46"/>
    <mergeCell ref="C37:D37"/>
    <mergeCell ref="C39:D39"/>
    <mergeCell ref="C31:D31"/>
    <mergeCell ref="E31:F31"/>
    <mergeCell ref="C32:D32"/>
    <mergeCell ref="E32:F32"/>
    <mergeCell ref="B34:I34"/>
    <mergeCell ref="C36:D36"/>
    <mergeCell ref="C38:D38"/>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I5:I11"/>
    <mergeCell ref="B17:I17"/>
    <mergeCell ref="B19:B20"/>
    <mergeCell ref="C19:D20"/>
    <mergeCell ref="E19:F20"/>
    <mergeCell ref="C21:D21"/>
    <mergeCell ref="E21:F21"/>
    <mergeCell ref="C48:D48"/>
    <mergeCell ref="C49:D49"/>
    <mergeCell ref="A1:J1"/>
    <mergeCell ref="B3:I3"/>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135</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2.6</v>
      </c>
      <c r="G6" s="161">
        <v>2.8</v>
      </c>
    </row>
    <row r="7" spans="2:7" ht="12.75" customHeight="1">
      <c r="B7" s="200" t="s">
        <v>75</v>
      </c>
      <c r="C7" s="263"/>
      <c r="D7" s="263"/>
      <c r="E7" s="201"/>
      <c r="F7" s="160">
        <v>10.8</v>
      </c>
      <c r="G7" s="162">
        <v>11.1</v>
      </c>
    </row>
    <row r="8" spans="2:7" ht="11.25" customHeight="1">
      <c r="B8" s="200" t="s">
        <v>76</v>
      </c>
      <c r="C8" s="263"/>
      <c r="D8" s="263"/>
      <c r="E8" s="201"/>
      <c r="F8" s="160">
        <v>3.8</v>
      </c>
      <c r="G8" s="162">
        <v>4</v>
      </c>
    </row>
    <row r="9" spans="2:7" ht="12" customHeight="1">
      <c r="B9" s="200" t="s">
        <v>120</v>
      </c>
      <c r="C9" s="263"/>
      <c r="D9" s="263"/>
      <c r="E9" s="201"/>
      <c r="F9" s="160">
        <v>1.6</v>
      </c>
      <c r="G9" s="162">
        <v>1.5</v>
      </c>
    </row>
    <row r="10" spans="2:7" ht="11.25">
      <c r="B10" s="200" t="s">
        <v>313</v>
      </c>
      <c r="C10" s="263"/>
      <c r="D10" s="263"/>
      <c r="E10" s="201"/>
      <c r="F10" s="160">
        <v>14.8</v>
      </c>
      <c r="G10" s="162">
        <v>15.1</v>
      </c>
    </row>
    <row r="11" spans="2:7" ht="13.5" customHeight="1">
      <c r="B11" s="200" t="s">
        <v>121</v>
      </c>
      <c r="C11" s="263"/>
      <c r="D11" s="263"/>
      <c r="E11" s="201"/>
      <c r="F11" s="160">
        <v>5.3</v>
      </c>
      <c r="G11" s="162">
        <v>5.4</v>
      </c>
    </row>
    <row r="12" spans="2:7" ht="13.5" customHeight="1">
      <c r="B12" s="200" t="s">
        <v>77</v>
      </c>
      <c r="C12" s="263"/>
      <c r="D12" s="263"/>
      <c r="E12" s="201"/>
      <c r="F12" s="160">
        <v>41.7</v>
      </c>
      <c r="G12" s="162">
        <v>40.8</v>
      </c>
    </row>
    <row r="13" spans="2:7" ht="11.25">
      <c r="B13" s="200" t="s">
        <v>78</v>
      </c>
      <c r="C13" s="263"/>
      <c r="D13" s="263"/>
      <c r="E13" s="201"/>
      <c r="F13" s="160">
        <v>3.8</v>
      </c>
      <c r="G13" s="162">
        <v>3.8</v>
      </c>
    </row>
    <row r="14" spans="2:7" ht="11.25">
      <c r="B14" s="200" t="s">
        <v>79</v>
      </c>
      <c r="C14" s="263"/>
      <c r="D14" s="263"/>
      <c r="E14" s="201"/>
      <c r="F14" s="160">
        <v>4.7</v>
      </c>
      <c r="G14" s="162">
        <v>4.6</v>
      </c>
    </row>
    <row r="15" spans="2:7" ht="12.75" customHeight="1">
      <c r="B15" s="200" t="s">
        <v>122</v>
      </c>
      <c r="C15" s="263"/>
      <c r="D15" s="263"/>
      <c r="E15" s="201"/>
      <c r="F15" s="160">
        <v>1</v>
      </c>
      <c r="G15" s="162">
        <v>0.9</v>
      </c>
    </row>
    <row r="16" spans="2:7" ht="11.25">
      <c r="B16" s="200" t="s">
        <v>80</v>
      </c>
      <c r="C16" s="263"/>
      <c r="D16" s="263"/>
      <c r="E16" s="201"/>
      <c r="F16" s="160">
        <v>1.1</v>
      </c>
      <c r="G16" s="162">
        <v>1.1</v>
      </c>
    </row>
    <row r="17" spans="2:7" ht="11.25">
      <c r="B17" s="200" t="s">
        <v>81</v>
      </c>
      <c r="C17" s="263"/>
      <c r="D17" s="263"/>
      <c r="E17" s="201"/>
      <c r="F17" s="160">
        <v>1.8</v>
      </c>
      <c r="G17" s="162">
        <v>1.8</v>
      </c>
    </row>
    <row r="18" spans="2:7" ht="12.75" customHeight="1">
      <c r="B18" s="200" t="s">
        <v>82</v>
      </c>
      <c r="C18" s="263"/>
      <c r="D18" s="263"/>
      <c r="E18" s="201"/>
      <c r="F18" s="160">
        <v>0.6</v>
      </c>
      <c r="G18" s="162">
        <v>0.6</v>
      </c>
    </row>
    <row r="19" spans="2:7" ht="11.25">
      <c r="B19" s="200" t="s">
        <v>83</v>
      </c>
      <c r="C19" s="263"/>
      <c r="D19" s="263"/>
      <c r="E19" s="201"/>
      <c r="F19" s="160">
        <v>0.3</v>
      </c>
      <c r="G19" s="162">
        <v>0.3</v>
      </c>
    </row>
    <row r="20" spans="2:7" ht="11.25">
      <c r="B20" s="200" t="s">
        <v>84</v>
      </c>
      <c r="C20" s="263"/>
      <c r="D20" s="263"/>
      <c r="E20" s="201"/>
      <c r="F20" s="160">
        <v>0</v>
      </c>
      <c r="G20" s="162">
        <v>0</v>
      </c>
    </row>
    <row r="21" spans="2:7" ht="11.25">
      <c r="B21" s="202" t="s">
        <v>1</v>
      </c>
      <c r="C21" s="218"/>
      <c r="D21" s="218"/>
      <c r="E21" s="203"/>
      <c r="F21" s="160">
        <v>5.9</v>
      </c>
      <c r="G21" s="163">
        <v>6.1</v>
      </c>
    </row>
    <row r="22" spans="2:7" ht="12.75" customHeight="1">
      <c r="B22" s="266" t="s">
        <v>0</v>
      </c>
      <c r="C22" s="267"/>
      <c r="D22" s="267"/>
      <c r="E22" s="268"/>
      <c r="F22" s="132">
        <f>SUM(F6:F21)</f>
        <v>99.79999999999998</v>
      </c>
      <c r="G22" s="132">
        <f>SUM(G6:G21)</f>
        <v>99.89999999999996</v>
      </c>
    </row>
    <row r="23" spans="2:7" ht="16.5" customHeight="1">
      <c r="B23" s="269" t="s">
        <v>15</v>
      </c>
      <c r="C23" s="270"/>
      <c r="D23" s="270"/>
      <c r="E23" s="271"/>
      <c r="F23" s="164">
        <v>23508</v>
      </c>
      <c r="G23" s="164">
        <v>25124</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8.7</v>
      </c>
      <c r="G28" s="129">
        <v>8.8</v>
      </c>
    </row>
    <row r="29" spans="2:7" ht="11.25">
      <c r="B29" s="196" t="s">
        <v>87</v>
      </c>
      <c r="C29" s="216"/>
      <c r="D29" s="216"/>
      <c r="E29" s="197"/>
      <c r="F29" s="128">
        <v>6.1</v>
      </c>
      <c r="G29" s="130">
        <v>6.1</v>
      </c>
    </row>
    <row r="30" spans="2:7" ht="11.25">
      <c r="B30" s="196" t="s">
        <v>88</v>
      </c>
      <c r="C30" s="216"/>
      <c r="D30" s="216"/>
      <c r="E30" s="197"/>
      <c r="F30" s="128">
        <v>5</v>
      </c>
      <c r="G30" s="130">
        <v>5</v>
      </c>
    </row>
    <row r="31" spans="2:7" ht="11.25">
      <c r="B31" s="196" t="s">
        <v>126</v>
      </c>
      <c r="C31" s="216"/>
      <c r="D31" s="216"/>
      <c r="E31" s="197"/>
      <c r="F31" s="128">
        <v>1.2</v>
      </c>
      <c r="G31" s="130">
        <v>1.2</v>
      </c>
    </row>
    <row r="32" spans="2:7" ht="11.25">
      <c r="B32" s="196" t="s">
        <v>89</v>
      </c>
      <c r="C32" s="216"/>
      <c r="D32" s="216"/>
      <c r="E32" s="197"/>
      <c r="F32" s="128">
        <v>1.2</v>
      </c>
      <c r="G32" s="130">
        <v>1.2</v>
      </c>
    </row>
    <row r="33" spans="2:7" ht="11.25">
      <c r="B33" s="196" t="s">
        <v>123</v>
      </c>
      <c r="C33" s="216"/>
      <c r="D33" s="216"/>
      <c r="E33" s="197"/>
      <c r="F33" s="128">
        <v>12.9</v>
      </c>
      <c r="G33" s="130">
        <v>12.9</v>
      </c>
    </row>
    <row r="34" spans="2:7" ht="11.25">
      <c r="B34" s="196" t="s">
        <v>90</v>
      </c>
      <c r="C34" s="216"/>
      <c r="D34" s="216"/>
      <c r="E34" s="197"/>
      <c r="F34" s="128">
        <v>0.6</v>
      </c>
      <c r="G34" s="130">
        <v>0.6</v>
      </c>
    </row>
    <row r="35" spans="2:7" ht="11.25">
      <c r="B35" s="196" t="s">
        <v>108</v>
      </c>
      <c r="C35" s="216"/>
      <c r="D35" s="216"/>
      <c r="E35" s="197"/>
      <c r="F35" s="128">
        <v>18.9</v>
      </c>
      <c r="G35" s="130">
        <v>18.9</v>
      </c>
    </row>
    <row r="36" spans="2:7" ht="11.25">
      <c r="B36" s="196" t="s">
        <v>91</v>
      </c>
      <c r="C36" s="216"/>
      <c r="D36" s="216"/>
      <c r="E36" s="197"/>
      <c r="F36" s="128">
        <v>0.5</v>
      </c>
      <c r="G36" s="130">
        <v>0.5</v>
      </c>
    </row>
    <row r="37" spans="2:7" ht="11.25">
      <c r="B37" s="196" t="s">
        <v>124</v>
      </c>
      <c r="C37" s="216"/>
      <c r="D37" s="216"/>
      <c r="E37" s="197"/>
      <c r="F37" s="128">
        <v>0.1</v>
      </c>
      <c r="G37" s="130">
        <v>0.1</v>
      </c>
    </row>
    <row r="38" spans="2:7" ht="11.25">
      <c r="B38" s="196" t="s">
        <v>92</v>
      </c>
      <c r="C38" s="216"/>
      <c r="D38" s="216"/>
      <c r="E38" s="197"/>
      <c r="F38" s="128">
        <v>37</v>
      </c>
      <c r="G38" s="130">
        <v>36.9</v>
      </c>
    </row>
    <row r="39" spans="2:7" ht="11.25">
      <c r="B39" s="166" t="s">
        <v>125</v>
      </c>
      <c r="C39" s="24"/>
      <c r="D39" s="24"/>
      <c r="E39" s="167"/>
      <c r="F39" s="128">
        <v>3.3</v>
      </c>
      <c r="G39" s="130">
        <v>3.2</v>
      </c>
    </row>
    <row r="40" spans="2:7" ht="11.25">
      <c r="B40" s="198" t="s">
        <v>1</v>
      </c>
      <c r="C40" s="262"/>
      <c r="D40" s="262"/>
      <c r="E40" s="199"/>
      <c r="F40" s="128">
        <v>4.6</v>
      </c>
      <c r="G40" s="131">
        <v>4.7</v>
      </c>
    </row>
    <row r="41" spans="2:7" ht="11.25">
      <c r="B41" s="256" t="s">
        <v>0</v>
      </c>
      <c r="C41" s="257"/>
      <c r="D41" s="257"/>
      <c r="E41" s="258"/>
      <c r="F41" s="132">
        <f>SUM(F28:F40)</f>
        <v>100.09999999999998</v>
      </c>
      <c r="G41" s="132">
        <f>SUM(G28:G40)</f>
        <v>100.1</v>
      </c>
    </row>
    <row r="42" spans="2:7" ht="16.5" customHeight="1">
      <c r="B42" s="259" t="s">
        <v>15</v>
      </c>
      <c r="C42" s="260"/>
      <c r="D42" s="260"/>
      <c r="E42" s="261"/>
      <c r="F42" s="164">
        <v>12070</v>
      </c>
      <c r="G42" s="164">
        <v>12590</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10.9</v>
      </c>
      <c r="G47" s="138">
        <v>10.9</v>
      </c>
    </row>
    <row r="48" spans="2:7" ht="11.25">
      <c r="B48" s="196" t="s">
        <v>65</v>
      </c>
      <c r="C48" s="216"/>
      <c r="D48" s="216"/>
      <c r="E48" s="197"/>
      <c r="F48" s="168">
        <v>5.6</v>
      </c>
      <c r="G48" s="169">
        <v>5.7</v>
      </c>
    </row>
    <row r="49" spans="2:7" ht="11.25">
      <c r="B49" s="196" t="s">
        <v>94</v>
      </c>
      <c r="C49" s="216"/>
      <c r="D49" s="216"/>
      <c r="E49" s="197"/>
      <c r="F49" s="168">
        <v>0.2</v>
      </c>
      <c r="G49" s="169">
        <v>0.2</v>
      </c>
    </row>
    <row r="50" spans="2:7" ht="27.75" customHeight="1">
      <c r="B50" s="200" t="s">
        <v>95</v>
      </c>
      <c r="C50" s="263"/>
      <c r="D50" s="263"/>
      <c r="E50" s="201"/>
      <c r="F50" s="168">
        <v>1.8</v>
      </c>
      <c r="G50" s="169">
        <v>1.8</v>
      </c>
    </row>
    <row r="51" spans="2:7" ht="11.25">
      <c r="B51" s="196" t="s">
        <v>96</v>
      </c>
      <c r="C51" s="216"/>
      <c r="D51" s="216"/>
      <c r="E51" s="197"/>
      <c r="F51" s="168">
        <v>36.4</v>
      </c>
      <c r="G51" s="169">
        <v>36.2</v>
      </c>
    </row>
    <row r="52" spans="2:7" ht="11.25">
      <c r="B52" s="196" t="s">
        <v>3</v>
      </c>
      <c r="C52" s="216"/>
      <c r="D52" s="216"/>
      <c r="E52" s="197"/>
      <c r="F52" s="168">
        <v>12.9</v>
      </c>
      <c r="G52" s="169">
        <v>12.7</v>
      </c>
    </row>
    <row r="53" spans="2:7" ht="36" customHeight="1">
      <c r="B53" s="200" t="s">
        <v>97</v>
      </c>
      <c r="C53" s="263"/>
      <c r="D53" s="263"/>
      <c r="E53" s="201"/>
      <c r="F53" s="168">
        <v>0.6</v>
      </c>
      <c r="G53" s="169">
        <v>0.7</v>
      </c>
    </row>
    <row r="54" spans="2:7" ht="11.25">
      <c r="B54" s="196" t="s">
        <v>4</v>
      </c>
      <c r="C54" s="216"/>
      <c r="D54" s="216"/>
      <c r="E54" s="197"/>
      <c r="F54" s="168">
        <v>21.7</v>
      </c>
      <c r="G54" s="169">
        <v>21.5</v>
      </c>
    </row>
    <row r="55" spans="2:7" ht="11.25">
      <c r="B55" s="196" t="s">
        <v>66</v>
      </c>
      <c r="C55" s="216"/>
      <c r="D55" s="216"/>
      <c r="E55" s="197"/>
      <c r="F55" s="168">
        <v>0.1</v>
      </c>
      <c r="G55" s="169">
        <v>0.2</v>
      </c>
    </row>
    <row r="56" spans="2:7" ht="11.25">
      <c r="B56" s="196" t="s">
        <v>67</v>
      </c>
      <c r="C56" s="216"/>
      <c r="D56" s="216"/>
      <c r="E56" s="197"/>
      <c r="F56" s="168">
        <v>2.7</v>
      </c>
      <c r="G56" s="169">
        <v>2.9</v>
      </c>
    </row>
    <row r="57" spans="2:7" ht="11.25">
      <c r="B57" s="196" t="s">
        <v>5</v>
      </c>
      <c r="C57" s="216"/>
      <c r="D57" s="216"/>
      <c r="E57" s="197"/>
      <c r="F57" s="168">
        <v>0.8</v>
      </c>
      <c r="G57" s="169">
        <v>0.9</v>
      </c>
    </row>
    <row r="58" spans="2:7" ht="11.25">
      <c r="B58" s="196" t="s">
        <v>68</v>
      </c>
      <c r="C58" s="216"/>
      <c r="D58" s="216"/>
      <c r="E58" s="197"/>
      <c r="F58" s="168">
        <v>2.1</v>
      </c>
      <c r="G58" s="169">
        <v>2.2</v>
      </c>
    </row>
    <row r="59" spans="2:7" ht="11.25">
      <c r="B59" s="198" t="s">
        <v>1</v>
      </c>
      <c r="C59" s="262"/>
      <c r="D59" s="262"/>
      <c r="E59" s="199"/>
      <c r="F59" s="168">
        <v>4</v>
      </c>
      <c r="G59" s="141">
        <v>4.3</v>
      </c>
    </row>
    <row r="60" spans="2:7" ht="11.25">
      <c r="B60" s="256" t="s">
        <v>0</v>
      </c>
      <c r="C60" s="257"/>
      <c r="D60" s="257"/>
      <c r="E60" s="258"/>
      <c r="F60" s="139">
        <f>SUM(F47:F59)</f>
        <v>99.79999999999998</v>
      </c>
      <c r="G60" s="139">
        <f>SUM(G47:G59)</f>
        <v>100.20000000000002</v>
      </c>
    </row>
    <row r="61" spans="2:7" ht="11.25">
      <c r="B61" s="259" t="s">
        <v>15</v>
      </c>
      <c r="C61" s="260"/>
      <c r="D61" s="260"/>
      <c r="E61" s="261"/>
      <c r="F61" s="171">
        <v>23508</v>
      </c>
      <c r="G61" s="172">
        <v>25124</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135</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3.5</v>
      </c>
      <c r="D7" s="129">
        <v>1.9</v>
      </c>
      <c r="E7" s="128">
        <v>3.6</v>
      </c>
      <c r="F7" s="129">
        <v>1.9</v>
      </c>
    </row>
    <row r="8" spans="2:6" ht="17.25" customHeight="1">
      <c r="B8" s="150" t="s">
        <v>110</v>
      </c>
      <c r="C8" s="128">
        <v>9.3</v>
      </c>
      <c r="D8" s="130">
        <v>4.3</v>
      </c>
      <c r="E8" s="128">
        <v>9.3</v>
      </c>
      <c r="F8" s="130">
        <v>4.3</v>
      </c>
    </row>
    <row r="9" spans="2:6" ht="17.25" customHeight="1">
      <c r="B9" s="150" t="s">
        <v>111</v>
      </c>
      <c r="C9" s="128">
        <v>8.5</v>
      </c>
      <c r="D9" s="130">
        <v>4.4</v>
      </c>
      <c r="E9" s="128">
        <v>8.5</v>
      </c>
      <c r="F9" s="130">
        <v>4.3</v>
      </c>
    </row>
    <row r="10" spans="2:6" ht="17.25" customHeight="1">
      <c r="B10" s="150" t="s">
        <v>112</v>
      </c>
      <c r="C10" s="128">
        <v>4.1</v>
      </c>
      <c r="D10" s="130">
        <v>5.5</v>
      </c>
      <c r="E10" s="128">
        <v>4.1</v>
      </c>
      <c r="F10" s="130">
        <v>5.4</v>
      </c>
    </row>
    <row r="11" spans="2:6" ht="17.25" customHeight="1">
      <c r="B11" s="150" t="s">
        <v>113</v>
      </c>
      <c r="C11" s="128">
        <v>28.8</v>
      </c>
      <c r="D11" s="130">
        <v>43</v>
      </c>
      <c r="E11" s="128">
        <v>28.6</v>
      </c>
      <c r="F11" s="130">
        <v>42.7</v>
      </c>
    </row>
    <row r="12" spans="2:6" ht="17.25" customHeight="1">
      <c r="B12" s="150" t="s">
        <v>114</v>
      </c>
      <c r="C12" s="128">
        <v>26.6</v>
      </c>
      <c r="D12" s="130">
        <v>11.7</v>
      </c>
      <c r="E12" s="128">
        <v>26.3</v>
      </c>
      <c r="F12" s="130">
        <v>11.6</v>
      </c>
    </row>
    <row r="13" spans="2:6" ht="17.25" customHeight="1">
      <c r="B13" s="157" t="s">
        <v>2</v>
      </c>
      <c r="C13" s="128">
        <v>2.2</v>
      </c>
      <c r="D13" s="130">
        <v>16.8</v>
      </c>
      <c r="E13" s="128">
        <v>2.3</v>
      </c>
      <c r="F13" s="130">
        <v>16.8</v>
      </c>
    </row>
    <row r="14" spans="2:6" ht="17.25" customHeight="1">
      <c r="B14" s="17" t="s">
        <v>1</v>
      </c>
      <c r="C14" s="128">
        <v>16.9</v>
      </c>
      <c r="D14" s="131">
        <v>12.4</v>
      </c>
      <c r="E14" s="128">
        <v>17.4</v>
      </c>
      <c r="F14" s="131">
        <v>12.9</v>
      </c>
    </row>
    <row r="15" spans="2:6" ht="15.75" customHeight="1">
      <c r="B15" s="175" t="s">
        <v>14</v>
      </c>
      <c r="C15" s="132">
        <f>SUM(C7:C14)</f>
        <v>99.9</v>
      </c>
      <c r="D15" s="132">
        <f>SUM(D7:D14)</f>
        <v>100</v>
      </c>
      <c r="E15" s="132">
        <f>SUM(E7:E14)</f>
        <v>100.1</v>
      </c>
      <c r="F15" s="132">
        <f>SUM(F7:F14)</f>
        <v>99.9</v>
      </c>
    </row>
    <row r="16" spans="2:6" ht="15.75" customHeight="1">
      <c r="B16" s="176" t="s">
        <v>15</v>
      </c>
      <c r="C16" s="133">
        <v>23508</v>
      </c>
      <c r="D16" s="133">
        <v>23508</v>
      </c>
      <c r="E16" s="133">
        <v>25124</v>
      </c>
      <c r="F16" s="133">
        <v>25124</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38.8</v>
      </c>
      <c r="D21" s="275">
        <v>38.8</v>
      </c>
      <c r="E21" s="282">
        <v>38.8</v>
      </c>
      <c r="F21" s="283">
        <v>38.8</v>
      </c>
    </row>
    <row r="22" spans="2:6" ht="17.25" customHeight="1">
      <c r="B22" s="157" t="s">
        <v>27</v>
      </c>
      <c r="C22" s="275">
        <v>16.4</v>
      </c>
      <c r="D22" s="275">
        <v>16.4</v>
      </c>
      <c r="E22" s="276">
        <v>16.4</v>
      </c>
      <c r="F22" s="277">
        <v>16.4</v>
      </c>
    </row>
    <row r="23" spans="2:6" ht="17.25" customHeight="1">
      <c r="B23" s="157" t="s">
        <v>6</v>
      </c>
      <c r="C23" s="275">
        <v>1.6</v>
      </c>
      <c r="D23" s="275">
        <v>1.6</v>
      </c>
      <c r="E23" s="276">
        <v>1.5</v>
      </c>
      <c r="F23" s="277">
        <v>1.5</v>
      </c>
    </row>
    <row r="24" spans="2:6" ht="17.25" customHeight="1">
      <c r="B24" s="157" t="s">
        <v>28</v>
      </c>
      <c r="C24" s="275">
        <v>0.1</v>
      </c>
      <c r="D24" s="275">
        <v>0.1</v>
      </c>
      <c r="E24" s="276">
        <v>0.1</v>
      </c>
      <c r="F24" s="277">
        <v>0.1</v>
      </c>
    </row>
    <row r="25" spans="2:6" ht="17.25" customHeight="1">
      <c r="B25" s="157" t="s">
        <v>29</v>
      </c>
      <c r="C25" s="275">
        <v>0</v>
      </c>
      <c r="D25" s="275">
        <v>0</v>
      </c>
      <c r="E25" s="276">
        <v>0</v>
      </c>
      <c r="F25" s="277">
        <v>0</v>
      </c>
    </row>
    <row r="26" spans="2:6" ht="17.25" customHeight="1">
      <c r="B26" s="157" t="s">
        <v>30</v>
      </c>
      <c r="C26" s="275">
        <v>0</v>
      </c>
      <c r="D26" s="275">
        <v>0</v>
      </c>
      <c r="E26" s="276">
        <v>0</v>
      </c>
      <c r="F26" s="277">
        <v>0</v>
      </c>
    </row>
    <row r="27" spans="2:6" ht="17.25" customHeight="1">
      <c r="B27" s="157" t="s">
        <v>127</v>
      </c>
      <c r="C27" s="275">
        <v>0</v>
      </c>
      <c r="D27" s="275">
        <v>0</v>
      </c>
      <c r="E27" s="276">
        <v>0</v>
      </c>
      <c r="F27" s="277">
        <v>0</v>
      </c>
    </row>
    <row r="28" spans="2:6" ht="17.25" customHeight="1">
      <c r="B28" s="157" t="s">
        <v>31</v>
      </c>
      <c r="C28" s="275">
        <v>0.2</v>
      </c>
      <c r="D28" s="275">
        <v>0.2</v>
      </c>
      <c r="E28" s="276">
        <v>0.2</v>
      </c>
      <c r="F28" s="277">
        <v>0.2</v>
      </c>
    </row>
    <row r="29" spans="2:6" ht="17.25" customHeight="1">
      <c r="B29" s="157" t="s">
        <v>32</v>
      </c>
      <c r="C29" s="275">
        <v>0</v>
      </c>
      <c r="D29" s="275">
        <v>0</v>
      </c>
      <c r="E29" s="276">
        <v>0</v>
      </c>
      <c r="F29" s="277">
        <v>0</v>
      </c>
    </row>
    <row r="30" spans="2:6" ht="17.25" customHeight="1">
      <c r="B30" s="157" t="s">
        <v>33</v>
      </c>
      <c r="C30" s="275">
        <v>0</v>
      </c>
      <c r="D30" s="275">
        <v>0</v>
      </c>
      <c r="E30" s="276">
        <v>0</v>
      </c>
      <c r="F30" s="277">
        <v>0</v>
      </c>
    </row>
    <row r="31" spans="2:6" ht="17.25" customHeight="1">
      <c r="B31" s="157" t="s">
        <v>34</v>
      </c>
      <c r="C31" s="275">
        <v>0</v>
      </c>
      <c r="D31" s="275"/>
      <c r="E31" s="276">
        <v>0</v>
      </c>
      <c r="F31" s="277"/>
    </row>
    <row r="32" spans="2:6" ht="17.25" customHeight="1">
      <c r="B32" s="157" t="s">
        <v>35</v>
      </c>
      <c r="C32" s="275">
        <v>0</v>
      </c>
      <c r="D32" s="275"/>
      <c r="E32" s="276">
        <v>0</v>
      </c>
      <c r="F32" s="277"/>
    </row>
    <row r="33" spans="2:6" ht="17.25" customHeight="1">
      <c r="B33" s="157" t="s">
        <v>36</v>
      </c>
      <c r="C33" s="275">
        <v>0.4</v>
      </c>
      <c r="D33" s="275">
        <v>0.4</v>
      </c>
      <c r="E33" s="276">
        <v>0.4</v>
      </c>
      <c r="F33" s="277">
        <v>0.4</v>
      </c>
    </row>
    <row r="34" spans="2:6" ht="17.25" customHeight="1">
      <c r="B34" s="157" t="s">
        <v>115</v>
      </c>
      <c r="C34" s="275">
        <v>0.3</v>
      </c>
      <c r="D34" s="275">
        <v>0.3</v>
      </c>
      <c r="E34" s="276">
        <v>0.3</v>
      </c>
      <c r="F34" s="277">
        <v>0.3</v>
      </c>
    </row>
    <row r="35" spans="2:6" ht="17.25" customHeight="1">
      <c r="B35" s="157" t="s">
        <v>37</v>
      </c>
      <c r="C35" s="275">
        <v>9.5</v>
      </c>
      <c r="D35" s="275">
        <v>9.5</v>
      </c>
      <c r="E35" s="276">
        <v>9.7</v>
      </c>
      <c r="F35" s="277">
        <v>9.7</v>
      </c>
    </row>
    <row r="36" spans="2:6" ht="15.75" customHeight="1">
      <c r="B36" s="17" t="s">
        <v>1</v>
      </c>
      <c r="C36" s="275">
        <v>32.7</v>
      </c>
      <c r="D36" s="275"/>
      <c r="E36" s="280">
        <v>32.6</v>
      </c>
      <c r="F36" s="281"/>
    </row>
    <row r="37" spans="2:6" ht="15.75" customHeight="1">
      <c r="B37" s="158" t="s">
        <v>14</v>
      </c>
      <c r="C37" s="273">
        <f>SUM(C21:C36)</f>
        <v>100</v>
      </c>
      <c r="D37" s="274"/>
      <c r="E37" s="273">
        <f>SUM(E21:E36)</f>
        <v>100</v>
      </c>
      <c r="F37" s="274"/>
    </row>
    <row r="38" spans="2:6" ht="11.25">
      <c r="B38" s="159" t="s">
        <v>15</v>
      </c>
      <c r="C38" s="278">
        <v>23508</v>
      </c>
      <c r="D38" s="279">
        <v>23508</v>
      </c>
      <c r="E38" s="278">
        <v>25124</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9.57421875" style="6" customWidth="1"/>
    <col min="5" max="5" width="9.00390625" style="6" customWidth="1"/>
    <col min="6" max="6" width="11.421875" style="6" customWidth="1"/>
    <col min="7" max="7" width="8.8515625" style="6" customWidth="1"/>
    <col min="8" max="8" width="7.00390625" style="6" customWidth="1"/>
    <col min="9" max="9" width="7.421875" style="6" customWidth="1"/>
    <col min="10" max="10" width="3.140625" style="6" customWidth="1"/>
    <col min="11" max="16384" width="11.421875" style="6" customWidth="1"/>
  </cols>
  <sheetData>
    <row r="1" spans="1:10" ht="11.25">
      <c r="A1" s="212" t="s">
        <v>129</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8">
        <v>53.3</v>
      </c>
      <c r="D12" s="138">
        <v>1.3</v>
      </c>
      <c r="E12" s="137">
        <v>6.2</v>
      </c>
      <c r="F12" s="138">
        <v>7</v>
      </c>
      <c r="G12" s="137">
        <v>32.1</v>
      </c>
      <c r="H12" s="138">
        <v>0.1</v>
      </c>
      <c r="I12" s="139">
        <f>SUM(C12:H12)</f>
        <v>100</v>
      </c>
    </row>
    <row r="13" spans="2:9" ht="11.25">
      <c r="B13" s="140" t="s">
        <v>15</v>
      </c>
      <c r="C13" s="141"/>
      <c r="D13" s="141"/>
      <c r="E13" s="137"/>
      <c r="F13" s="141"/>
      <c r="G13" s="137"/>
      <c r="H13" s="142"/>
      <c r="I13" s="143">
        <v>66691</v>
      </c>
    </row>
    <row r="14" spans="2:9" ht="11.25">
      <c r="B14" s="136" t="s">
        <v>60</v>
      </c>
      <c r="C14" s="138">
        <v>63.4</v>
      </c>
      <c r="D14" s="138">
        <v>0.9</v>
      </c>
      <c r="E14" s="138">
        <v>4.4</v>
      </c>
      <c r="F14" s="138">
        <v>6.4</v>
      </c>
      <c r="G14" s="138">
        <v>24.9</v>
      </c>
      <c r="H14" s="129">
        <v>0</v>
      </c>
      <c r="I14" s="139">
        <f>SUM(C14:H14)</f>
        <v>100</v>
      </c>
    </row>
    <row r="15" spans="2:9" ht="11.25">
      <c r="B15" s="140" t="s">
        <v>15</v>
      </c>
      <c r="C15" s="141"/>
      <c r="D15" s="141"/>
      <c r="E15" s="141"/>
      <c r="F15" s="141"/>
      <c r="G15" s="141"/>
      <c r="H15" s="142"/>
      <c r="I15" s="143">
        <v>141766</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235">
        <v>22.6</v>
      </c>
      <c r="D21" s="235">
        <v>22.6</v>
      </c>
      <c r="E21" s="242">
        <v>13.4</v>
      </c>
      <c r="F21" s="243">
        <v>13.4</v>
      </c>
      <c r="G21" s="137"/>
      <c r="H21" s="145"/>
      <c r="I21" s="146"/>
    </row>
    <row r="22" spans="2:9" ht="11.25">
      <c r="B22" s="150" t="s">
        <v>17</v>
      </c>
      <c r="C22" s="235">
        <v>30.3</v>
      </c>
      <c r="D22" s="235">
        <v>30.3</v>
      </c>
      <c r="E22" s="229">
        <v>41.1</v>
      </c>
      <c r="F22" s="230">
        <v>41.1</v>
      </c>
      <c r="G22" s="137"/>
      <c r="H22" s="145"/>
      <c r="I22" s="146"/>
    </row>
    <row r="23" spans="2:9" ht="11.25">
      <c r="B23" s="150" t="s">
        <v>18</v>
      </c>
      <c r="C23" s="235">
        <v>10.9</v>
      </c>
      <c r="D23" s="235">
        <v>10.9</v>
      </c>
      <c r="E23" s="229">
        <v>15.1</v>
      </c>
      <c r="F23" s="230">
        <v>15.1</v>
      </c>
      <c r="G23" s="137"/>
      <c r="H23" s="145"/>
      <c r="I23" s="146"/>
    </row>
    <row r="24" spans="2:9" ht="11.25">
      <c r="B24" s="150" t="s">
        <v>19</v>
      </c>
      <c r="C24" s="235">
        <v>11.7</v>
      </c>
      <c r="D24" s="235">
        <v>11.7</v>
      </c>
      <c r="E24" s="229">
        <v>10.2</v>
      </c>
      <c r="F24" s="230">
        <v>10.2</v>
      </c>
      <c r="G24" s="137"/>
      <c r="H24" s="145"/>
      <c r="I24" s="146"/>
    </row>
    <row r="25" spans="2:9" ht="11.25">
      <c r="B25" s="150" t="s">
        <v>20</v>
      </c>
      <c r="C25" s="235">
        <v>8.6</v>
      </c>
      <c r="D25" s="235">
        <v>8.6</v>
      </c>
      <c r="E25" s="229">
        <v>7.3</v>
      </c>
      <c r="F25" s="230">
        <v>7.3</v>
      </c>
      <c r="G25" s="137"/>
      <c r="H25" s="145"/>
      <c r="I25" s="146"/>
    </row>
    <row r="26" spans="2:9" ht="11.25">
      <c r="B26" s="150" t="s">
        <v>21</v>
      </c>
      <c r="C26" s="235">
        <v>6.5</v>
      </c>
      <c r="D26" s="235">
        <v>6.5</v>
      </c>
      <c r="E26" s="229">
        <v>5.4</v>
      </c>
      <c r="F26" s="230">
        <v>5.4</v>
      </c>
      <c r="G26" s="137"/>
      <c r="H26" s="145"/>
      <c r="I26" s="146"/>
    </row>
    <row r="27" spans="2:9" ht="11.25">
      <c r="B27" s="150" t="s">
        <v>22</v>
      </c>
      <c r="C27" s="235">
        <v>5.1</v>
      </c>
      <c r="D27" s="235">
        <v>5.1</v>
      </c>
      <c r="E27" s="229">
        <v>4.1</v>
      </c>
      <c r="F27" s="230">
        <v>4.1</v>
      </c>
      <c r="G27" s="137"/>
      <c r="H27" s="145"/>
      <c r="I27" s="146"/>
    </row>
    <row r="28" spans="2:9" ht="11.25">
      <c r="B28" s="150" t="s">
        <v>23</v>
      </c>
      <c r="C28" s="235">
        <v>3</v>
      </c>
      <c r="D28" s="235">
        <v>3</v>
      </c>
      <c r="E28" s="229">
        <v>2.3</v>
      </c>
      <c r="F28" s="230">
        <v>2.3</v>
      </c>
      <c r="G28" s="137"/>
      <c r="H28" s="145"/>
      <c r="I28" s="146"/>
    </row>
    <row r="29" spans="2:9" ht="11.25">
      <c r="B29" s="150" t="s">
        <v>24</v>
      </c>
      <c r="C29" s="235">
        <v>1.4</v>
      </c>
      <c r="D29" s="235">
        <v>1.4</v>
      </c>
      <c r="E29" s="229">
        <v>1</v>
      </c>
      <c r="F29" s="230">
        <v>1</v>
      </c>
      <c r="G29" s="137"/>
      <c r="H29" s="145"/>
      <c r="I29" s="146"/>
    </row>
    <row r="30" spans="2:9" ht="11.25">
      <c r="B30" s="151" t="s">
        <v>1</v>
      </c>
      <c r="C30" s="235">
        <v>0</v>
      </c>
      <c r="D30" s="235"/>
      <c r="E30" s="244">
        <v>0</v>
      </c>
      <c r="F30" s="245"/>
      <c r="G30" s="137"/>
      <c r="H30" s="145"/>
      <c r="I30" s="146"/>
    </row>
    <row r="31" spans="2:9" ht="11.25">
      <c r="B31" s="136" t="s">
        <v>0</v>
      </c>
      <c r="C31" s="236">
        <f>SUM(C21:C30)</f>
        <v>100.1</v>
      </c>
      <c r="D31" s="237"/>
      <c r="E31" s="236">
        <f>SUM(E21:E30)</f>
        <v>99.89999999999999</v>
      </c>
      <c r="F31" s="237"/>
      <c r="G31" s="137"/>
      <c r="H31" s="145"/>
      <c r="I31" s="146"/>
    </row>
    <row r="32" spans="2:9" ht="11.25">
      <c r="B32" s="140" t="s">
        <v>15</v>
      </c>
      <c r="C32" s="231">
        <v>66691</v>
      </c>
      <c r="D32" s="232">
        <v>66691</v>
      </c>
      <c r="E32" s="231">
        <v>141766</v>
      </c>
      <c r="F32" s="232">
        <v>141766</v>
      </c>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15647</v>
      </c>
      <c r="D37" s="247">
        <v>15647</v>
      </c>
      <c r="E37" s="246">
        <v>8142</v>
      </c>
      <c r="F37" s="247">
        <v>8142</v>
      </c>
      <c r="G37" s="246">
        <v>7913</v>
      </c>
      <c r="H37" s="247">
        <v>7913</v>
      </c>
    </row>
    <row r="38" spans="2:8" ht="30.75" customHeight="1">
      <c r="B38" s="150" t="s">
        <v>102</v>
      </c>
      <c r="C38" s="227">
        <v>1380</v>
      </c>
      <c r="D38" s="228">
        <v>1380</v>
      </c>
      <c r="E38" s="227">
        <v>621</v>
      </c>
      <c r="F38" s="228">
        <v>621</v>
      </c>
      <c r="G38" s="227">
        <v>676</v>
      </c>
      <c r="H38" s="228">
        <v>676</v>
      </c>
    </row>
    <row r="39" spans="2:8" ht="25.5" customHeight="1">
      <c r="B39" s="150" t="s">
        <v>103</v>
      </c>
      <c r="C39" s="227">
        <v>253</v>
      </c>
      <c r="D39" s="228">
        <v>253</v>
      </c>
      <c r="E39" s="227">
        <v>203</v>
      </c>
      <c r="F39" s="228">
        <v>203</v>
      </c>
      <c r="G39" s="227">
        <v>189</v>
      </c>
      <c r="H39" s="228">
        <v>189</v>
      </c>
    </row>
    <row r="40" spans="2:8" ht="18" customHeight="1">
      <c r="B40" s="150" t="s">
        <v>104</v>
      </c>
      <c r="C40" s="227">
        <v>607</v>
      </c>
      <c r="D40" s="228">
        <v>607</v>
      </c>
      <c r="E40" s="227">
        <v>136</v>
      </c>
      <c r="F40" s="228">
        <v>136</v>
      </c>
      <c r="G40" s="227">
        <v>208</v>
      </c>
      <c r="H40" s="228">
        <v>208</v>
      </c>
    </row>
    <row r="41" spans="2:8" ht="29.25" customHeight="1">
      <c r="B41" s="150" t="s">
        <v>64</v>
      </c>
      <c r="C41" s="227">
        <v>3299</v>
      </c>
      <c r="D41" s="228">
        <v>3299</v>
      </c>
      <c r="E41" s="227">
        <v>839</v>
      </c>
      <c r="F41" s="228">
        <v>839</v>
      </c>
      <c r="G41" s="227">
        <v>913</v>
      </c>
      <c r="H41" s="228">
        <v>913</v>
      </c>
    </row>
    <row r="42" spans="2:8" ht="16.5" customHeight="1">
      <c r="B42" s="150" t="s">
        <v>25</v>
      </c>
      <c r="C42" s="227">
        <v>974</v>
      </c>
      <c r="D42" s="228">
        <v>974</v>
      </c>
      <c r="E42" s="227">
        <v>90</v>
      </c>
      <c r="F42" s="228">
        <v>90</v>
      </c>
      <c r="G42" s="227">
        <v>161</v>
      </c>
      <c r="H42" s="228">
        <v>161</v>
      </c>
    </row>
    <row r="43" spans="2:8" ht="29.25" customHeight="1">
      <c r="B43" s="150" t="s">
        <v>107</v>
      </c>
      <c r="C43" s="227">
        <v>20428</v>
      </c>
      <c r="D43" s="228">
        <v>20428</v>
      </c>
      <c r="E43" s="227">
        <v>7404</v>
      </c>
      <c r="F43" s="228">
        <v>7404</v>
      </c>
      <c r="G43" s="227">
        <v>6915</v>
      </c>
      <c r="H43" s="228">
        <v>6915</v>
      </c>
    </row>
    <row r="44" spans="2:8" ht="26.25" customHeight="1">
      <c r="B44" s="150" t="s">
        <v>128</v>
      </c>
      <c r="C44" s="227">
        <v>1121</v>
      </c>
      <c r="D44" s="228">
        <v>1121</v>
      </c>
      <c r="E44" s="227">
        <v>429</v>
      </c>
      <c r="F44" s="228">
        <v>429</v>
      </c>
      <c r="G44" s="227">
        <v>1296</v>
      </c>
      <c r="H44" s="228">
        <v>1296</v>
      </c>
    </row>
    <row r="45" spans="2:8" ht="28.5" customHeight="1">
      <c r="B45" s="150" t="s">
        <v>118</v>
      </c>
      <c r="C45" s="227">
        <v>236</v>
      </c>
      <c r="D45" s="228">
        <v>236</v>
      </c>
      <c r="E45" s="227">
        <v>32</v>
      </c>
      <c r="F45" s="228">
        <v>32</v>
      </c>
      <c r="G45" s="227">
        <v>50</v>
      </c>
      <c r="H45" s="228">
        <v>50</v>
      </c>
    </row>
    <row r="46" spans="2:8" ht="28.5" customHeight="1">
      <c r="B46" s="150" t="s">
        <v>119</v>
      </c>
      <c r="C46" s="227">
        <v>3588</v>
      </c>
      <c r="D46" s="228">
        <v>3588</v>
      </c>
      <c r="E46" s="227">
        <v>1081</v>
      </c>
      <c r="F46" s="228">
        <v>1081</v>
      </c>
      <c r="G46" s="227">
        <v>371</v>
      </c>
      <c r="H46" s="228">
        <v>371</v>
      </c>
    </row>
    <row r="47" spans="2:8" ht="15" customHeight="1">
      <c r="B47" s="150" t="s">
        <v>105</v>
      </c>
      <c r="C47" s="227">
        <v>2457</v>
      </c>
      <c r="D47" s="228">
        <v>2457</v>
      </c>
      <c r="E47" s="227">
        <v>649</v>
      </c>
      <c r="F47" s="228">
        <v>649</v>
      </c>
      <c r="G47" s="227">
        <v>1309</v>
      </c>
      <c r="H47" s="228">
        <v>1309</v>
      </c>
    </row>
    <row r="48" spans="2:8" ht="15.75" customHeight="1">
      <c r="B48" s="150" t="s">
        <v>106</v>
      </c>
      <c r="C48" s="227">
        <v>4044</v>
      </c>
      <c r="D48" s="228">
        <v>4044</v>
      </c>
      <c r="E48" s="227">
        <v>227</v>
      </c>
      <c r="F48" s="228">
        <v>227</v>
      </c>
      <c r="G48" s="227">
        <v>111</v>
      </c>
      <c r="H48" s="228">
        <v>111</v>
      </c>
    </row>
    <row r="49" spans="2:8" ht="16.5" customHeight="1">
      <c r="B49" s="151" t="s">
        <v>149</v>
      </c>
      <c r="C49" s="248">
        <v>20168</v>
      </c>
      <c r="D49" s="249">
        <v>20168</v>
      </c>
      <c r="E49" s="248">
        <v>16414</v>
      </c>
      <c r="F49" s="249">
        <v>16414</v>
      </c>
      <c r="G49" s="248">
        <v>15963</v>
      </c>
      <c r="H49" s="249">
        <v>15963</v>
      </c>
    </row>
    <row r="50" ht="7.5" customHeight="1"/>
  </sheetData>
  <sheetProtection/>
  <mergeCells count="80">
    <mergeCell ref="B3:I3"/>
    <mergeCell ref="C5:C11"/>
    <mergeCell ref="D5:D11"/>
    <mergeCell ref="E5:E11"/>
    <mergeCell ref="F5:F11"/>
    <mergeCell ref="G5:G11"/>
    <mergeCell ref="H5:H11"/>
    <mergeCell ref="I5:I11"/>
    <mergeCell ref="G37:H37"/>
    <mergeCell ref="G39:H39"/>
    <mergeCell ref="G40:H40"/>
    <mergeCell ref="G41:H41"/>
    <mergeCell ref="G42:H42"/>
    <mergeCell ref="G43:H43"/>
    <mergeCell ref="G38:H38"/>
    <mergeCell ref="C43:D43"/>
    <mergeCell ref="C44:D44"/>
    <mergeCell ref="C45:D45"/>
    <mergeCell ref="C47:D47"/>
    <mergeCell ref="C49:D49"/>
    <mergeCell ref="G49:H49"/>
    <mergeCell ref="E49:F49"/>
    <mergeCell ref="G44:H44"/>
    <mergeCell ref="G47:H47"/>
    <mergeCell ref="G45:H45"/>
    <mergeCell ref="C30:D30"/>
    <mergeCell ref="E42:F42"/>
    <mergeCell ref="E43:F43"/>
    <mergeCell ref="E44:F44"/>
    <mergeCell ref="E45:F45"/>
    <mergeCell ref="E47:F47"/>
    <mergeCell ref="C39:D39"/>
    <mergeCell ref="C40:D40"/>
    <mergeCell ref="C41:D41"/>
    <mergeCell ref="C42:D42"/>
    <mergeCell ref="E39:F39"/>
    <mergeCell ref="E40:F40"/>
    <mergeCell ref="E41:F41"/>
    <mergeCell ref="C36:D36"/>
    <mergeCell ref="E36:F36"/>
    <mergeCell ref="C37:D37"/>
    <mergeCell ref="E37:F37"/>
    <mergeCell ref="C38:D38"/>
    <mergeCell ref="E38:F38"/>
    <mergeCell ref="G36:H36"/>
    <mergeCell ref="E23:F23"/>
    <mergeCell ref="E24:F24"/>
    <mergeCell ref="E25:F25"/>
    <mergeCell ref="E26:F26"/>
    <mergeCell ref="E27:F27"/>
    <mergeCell ref="E31:F31"/>
    <mergeCell ref="E32:F32"/>
    <mergeCell ref="B34:I34"/>
    <mergeCell ref="C25:D25"/>
    <mergeCell ref="C19:D20"/>
    <mergeCell ref="E19:F20"/>
    <mergeCell ref="E21:F21"/>
    <mergeCell ref="E29:F29"/>
    <mergeCell ref="E30:F30"/>
    <mergeCell ref="C21:D21"/>
    <mergeCell ref="C22:D22"/>
    <mergeCell ref="C23:D23"/>
    <mergeCell ref="C24:D24"/>
    <mergeCell ref="C29:D29"/>
    <mergeCell ref="A1:J1"/>
    <mergeCell ref="E28:F28"/>
    <mergeCell ref="B17:I17"/>
    <mergeCell ref="E22:F22"/>
    <mergeCell ref="C32:D32"/>
    <mergeCell ref="B19:B20"/>
    <mergeCell ref="C26:D26"/>
    <mergeCell ref="C27:D27"/>
    <mergeCell ref="C28:D28"/>
    <mergeCell ref="C31:D31"/>
    <mergeCell ref="C46:D46"/>
    <mergeCell ref="C48:D48"/>
    <mergeCell ref="E48:F48"/>
    <mergeCell ref="G48:H48"/>
    <mergeCell ref="E46:F46"/>
    <mergeCell ref="G46:H4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136</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302" t="s">
        <v>39</v>
      </c>
      <c r="D5" s="191" t="s">
        <v>51</v>
      </c>
      <c r="E5" s="206" t="s">
        <v>38</v>
      </c>
      <c r="F5" s="207"/>
      <c r="G5" s="207"/>
      <c r="H5" s="208"/>
    </row>
    <row r="6" spans="2:8" ht="11.25">
      <c r="B6" s="217"/>
      <c r="C6" s="303"/>
      <c r="D6" s="192"/>
      <c r="E6" s="11" t="s">
        <v>40</v>
      </c>
      <c r="F6" s="11" t="s">
        <v>41</v>
      </c>
      <c r="G6" s="12" t="s">
        <v>0</v>
      </c>
      <c r="H6" s="13" t="s">
        <v>42</v>
      </c>
    </row>
    <row r="7" spans="2:8" ht="15" customHeight="1">
      <c r="B7" s="217"/>
      <c r="C7" s="195" t="s">
        <v>306</v>
      </c>
      <c r="D7" s="24" t="s">
        <v>306</v>
      </c>
      <c r="E7" s="15">
        <v>34</v>
      </c>
      <c r="F7" s="22">
        <v>17</v>
      </c>
      <c r="G7" s="16">
        <f>SUM(E7:F7)</f>
        <v>51</v>
      </c>
      <c r="H7" s="15">
        <v>0</v>
      </c>
    </row>
    <row r="8" spans="2:8" ht="11.25">
      <c r="B8" s="217"/>
      <c r="C8" s="197"/>
      <c r="D8" s="24" t="s">
        <v>307</v>
      </c>
      <c r="E8" s="18">
        <v>360</v>
      </c>
      <c r="F8" s="22">
        <v>190</v>
      </c>
      <c r="G8" s="19">
        <f>SUM(E8:F8)</f>
        <v>550</v>
      </c>
      <c r="H8" s="18">
        <v>0</v>
      </c>
    </row>
    <row r="9" spans="2:8" ht="11.25">
      <c r="B9" s="217"/>
      <c r="C9" s="199"/>
      <c r="D9" s="20" t="s">
        <v>0</v>
      </c>
      <c r="E9" s="21">
        <f>SUM(E7:E8)</f>
        <v>394</v>
      </c>
      <c r="F9" s="21">
        <f>SUM(F7:F8)</f>
        <v>207</v>
      </c>
      <c r="G9" s="21">
        <f>SUM(G7:G8)</f>
        <v>601</v>
      </c>
      <c r="H9" s="21">
        <f>SUM(H7:H8)</f>
        <v>0</v>
      </c>
    </row>
    <row r="10" spans="2:8" ht="15" customHeight="1">
      <c r="B10" s="217"/>
      <c r="C10" s="195" t="s">
        <v>307</v>
      </c>
      <c r="D10" s="24" t="s">
        <v>306</v>
      </c>
      <c r="E10" s="15">
        <v>39</v>
      </c>
      <c r="F10" s="15">
        <v>23</v>
      </c>
      <c r="G10" s="23">
        <f>SUM(E10:F10)</f>
        <v>62</v>
      </c>
      <c r="H10" s="15">
        <v>0</v>
      </c>
    </row>
    <row r="11" spans="2:8" ht="11.25">
      <c r="B11" s="217"/>
      <c r="C11" s="197"/>
      <c r="D11" s="24" t="s">
        <v>307</v>
      </c>
      <c r="E11" s="18">
        <v>324</v>
      </c>
      <c r="F11" s="18">
        <v>207</v>
      </c>
      <c r="G11" s="23">
        <f>SUM(E11:F11)</f>
        <v>531</v>
      </c>
      <c r="H11" s="18">
        <v>0</v>
      </c>
    </row>
    <row r="12" spans="2:8" ht="15" customHeight="1">
      <c r="B12" s="217"/>
      <c r="C12" s="199"/>
      <c r="D12" s="20" t="s">
        <v>0</v>
      </c>
      <c r="E12" s="21">
        <f>SUM(E10:E11)</f>
        <v>363</v>
      </c>
      <c r="F12" s="21">
        <f>SUM(F10:F11)</f>
        <v>230</v>
      </c>
      <c r="G12" s="21">
        <f>SUM(G10:G11)</f>
        <v>593</v>
      </c>
      <c r="H12" s="21">
        <f>SUM(H10:H11)</f>
        <v>0</v>
      </c>
    </row>
    <row r="13" spans="2:8" ht="15" customHeight="1">
      <c r="B13" s="217"/>
      <c r="C13" s="195" t="s">
        <v>308</v>
      </c>
      <c r="D13" s="24" t="s">
        <v>306</v>
      </c>
      <c r="E13" s="15">
        <v>36</v>
      </c>
      <c r="F13" s="22">
        <v>25</v>
      </c>
      <c r="G13" s="16">
        <f>SUM(E13:F13)</f>
        <v>61</v>
      </c>
      <c r="H13" s="15">
        <v>0</v>
      </c>
    </row>
    <row r="14" spans="2:8" ht="11.25">
      <c r="B14" s="217"/>
      <c r="C14" s="197"/>
      <c r="D14" s="24" t="s">
        <v>307</v>
      </c>
      <c r="E14" s="18">
        <v>343</v>
      </c>
      <c r="F14" s="22">
        <v>219</v>
      </c>
      <c r="G14" s="19">
        <f>SUM(E14:F14)</f>
        <v>562</v>
      </c>
      <c r="H14" s="18">
        <v>0</v>
      </c>
    </row>
    <row r="15" spans="2:8" ht="11.25">
      <c r="B15" s="217"/>
      <c r="C15" s="197"/>
      <c r="D15" s="20" t="s">
        <v>0</v>
      </c>
      <c r="E15" s="21">
        <f>SUM(E13:E14)</f>
        <v>379</v>
      </c>
      <c r="F15" s="21">
        <f>SUM(F13:F14)</f>
        <v>244</v>
      </c>
      <c r="G15" s="21">
        <f>SUM(G13:G14)</f>
        <v>623</v>
      </c>
      <c r="H15" s="21">
        <f>SUM(H13:H14)</f>
        <v>0</v>
      </c>
    </row>
    <row r="16" spans="2:8" ht="11.25">
      <c r="B16" s="214"/>
      <c r="C16" s="204" t="s">
        <v>0</v>
      </c>
      <c r="D16" s="205"/>
      <c r="E16" s="21">
        <f>SUM(E15,E12,E9)</f>
        <v>1136</v>
      </c>
      <c r="F16" s="21">
        <f>SUM(F15,F12,F9)</f>
        <v>681</v>
      </c>
      <c r="G16" s="21">
        <f>SUM(G15,G12,G9)</f>
        <v>1817</v>
      </c>
      <c r="H16" s="21">
        <f>SUM(H15,H12,H9)</f>
        <v>0</v>
      </c>
    </row>
    <row r="17" spans="2:8" ht="11.25">
      <c r="B17" s="38"/>
      <c r="C17" s="38"/>
      <c r="D17" s="38"/>
      <c r="E17" s="38"/>
      <c r="F17" s="38"/>
      <c r="G17" s="28"/>
      <c r="H17" s="28"/>
    </row>
    <row r="18" spans="2:7" ht="16.5" customHeight="1">
      <c r="B18" s="27"/>
      <c r="C18" s="27"/>
      <c r="D18" s="27"/>
      <c r="E18" s="11" t="s">
        <v>40</v>
      </c>
      <c r="F18" s="11" t="s">
        <v>41</v>
      </c>
      <c r="G18" s="12" t="s">
        <v>0</v>
      </c>
    </row>
    <row r="19" spans="2:7" ht="27.75" customHeight="1">
      <c r="B19" s="286" t="s">
        <v>116</v>
      </c>
      <c r="C19" s="287"/>
      <c r="D19" s="288"/>
      <c r="E19" s="153">
        <v>1</v>
      </c>
      <c r="F19" s="153">
        <v>0</v>
      </c>
      <c r="G19" s="155">
        <f>SUM(E19:F19)</f>
        <v>1</v>
      </c>
    </row>
    <row r="20" spans="2:8" ht="11.25">
      <c r="B20" s="24"/>
      <c r="C20" s="37"/>
      <c r="D20" s="37"/>
      <c r="E20" s="1"/>
      <c r="F20" s="1"/>
      <c r="G20" s="1"/>
      <c r="H20" s="1"/>
    </row>
    <row r="21" spans="2:8" ht="11.25">
      <c r="B21" s="193" t="s">
        <v>55</v>
      </c>
      <c r="C21" s="193"/>
      <c r="D21" s="193"/>
      <c r="E21" s="193"/>
      <c r="F21" s="193"/>
      <c r="G21" s="193"/>
      <c r="H21" s="7"/>
    </row>
    <row r="22" spans="2:8" ht="8.25" customHeight="1">
      <c r="B22" s="7"/>
      <c r="C22" s="38"/>
      <c r="D22" s="38"/>
      <c r="E22" s="10"/>
      <c r="F22" s="8"/>
      <c r="G22" s="8"/>
      <c r="H22" s="1"/>
    </row>
    <row r="23" spans="2:8" ht="16.5" customHeight="1">
      <c r="B23" s="38"/>
      <c r="C23" s="38"/>
      <c r="D23" s="11" t="s">
        <v>51</v>
      </c>
      <c r="E23" s="11" t="s">
        <v>40</v>
      </c>
      <c r="F23" s="11" t="s">
        <v>41</v>
      </c>
      <c r="G23" s="12" t="s">
        <v>0</v>
      </c>
      <c r="H23" s="1"/>
    </row>
    <row r="24" spans="2:8" ht="11.25">
      <c r="B24" s="194" t="s">
        <v>43</v>
      </c>
      <c r="C24" s="195"/>
      <c r="D24" s="24" t="s">
        <v>306</v>
      </c>
      <c r="E24" s="15">
        <v>378</v>
      </c>
      <c r="F24" s="22">
        <v>186</v>
      </c>
      <c r="G24" s="16">
        <f>SUM(E24:F24)</f>
        <v>564</v>
      </c>
      <c r="H24" s="1"/>
    </row>
    <row r="25" spans="2:8" ht="11.25">
      <c r="B25" s="196"/>
      <c r="C25" s="197"/>
      <c r="D25" s="24" t="s">
        <v>307</v>
      </c>
      <c r="E25" s="18">
        <v>0</v>
      </c>
      <c r="F25" s="22">
        <v>1</v>
      </c>
      <c r="G25" s="19">
        <f>SUM(E25:F25)</f>
        <v>1</v>
      </c>
      <c r="H25" s="1"/>
    </row>
    <row r="26" spans="2:8" ht="11.25">
      <c r="B26" s="198"/>
      <c r="C26" s="199"/>
      <c r="D26" s="154" t="s">
        <v>0</v>
      </c>
      <c r="E26" s="21">
        <f>SUM(E24:E25)</f>
        <v>378</v>
      </c>
      <c r="F26" s="21">
        <f>SUM(F24:F25)</f>
        <v>187</v>
      </c>
      <c r="G26" s="21">
        <f>SUM(G24:G25)</f>
        <v>565</v>
      </c>
      <c r="H26" s="1"/>
    </row>
    <row r="27" spans="2:8" ht="11.25">
      <c r="B27" s="194" t="s">
        <v>44</v>
      </c>
      <c r="C27" s="195"/>
      <c r="D27" s="24" t="s">
        <v>306</v>
      </c>
      <c r="E27" s="15">
        <v>368</v>
      </c>
      <c r="F27" s="22">
        <v>177</v>
      </c>
      <c r="G27" s="16">
        <f>SUM(E27:F27)</f>
        <v>545</v>
      </c>
      <c r="H27" s="38"/>
    </row>
    <row r="28" spans="2:8" ht="11.25">
      <c r="B28" s="196"/>
      <c r="C28" s="197"/>
      <c r="D28" s="24" t="s">
        <v>307</v>
      </c>
      <c r="E28" s="18">
        <v>0</v>
      </c>
      <c r="F28" s="22">
        <v>1</v>
      </c>
      <c r="G28" s="19">
        <f>SUM(E28:F28)</f>
        <v>1</v>
      </c>
      <c r="H28" s="38"/>
    </row>
    <row r="29" spans="2:8" ht="11.25">
      <c r="B29" s="198"/>
      <c r="C29" s="199"/>
      <c r="D29" s="154" t="s">
        <v>0</v>
      </c>
      <c r="E29" s="21">
        <f>SUM(E27:E28)</f>
        <v>368</v>
      </c>
      <c r="F29" s="21">
        <f>SUM(F27:F28)</f>
        <v>178</v>
      </c>
      <c r="G29" s="21">
        <f>SUM(G27:G28)</f>
        <v>546</v>
      </c>
      <c r="H29" s="38"/>
    </row>
    <row r="30" spans="2:8" ht="12.75" customHeight="1">
      <c r="B30" s="188" t="s">
        <v>45</v>
      </c>
      <c r="C30" s="190"/>
      <c r="D30" s="24" t="s">
        <v>306</v>
      </c>
      <c r="E30" s="15">
        <v>9</v>
      </c>
      <c r="F30" s="22">
        <v>8</v>
      </c>
      <c r="G30" s="16">
        <f>SUM(E30:F30)</f>
        <v>17</v>
      </c>
      <c r="H30" s="38"/>
    </row>
    <row r="31" spans="2:8" ht="12.75" customHeight="1">
      <c r="B31" s="200"/>
      <c r="C31" s="201"/>
      <c r="D31" s="24" t="s">
        <v>307</v>
      </c>
      <c r="E31" s="18">
        <v>0</v>
      </c>
      <c r="F31" s="22">
        <v>0</v>
      </c>
      <c r="G31" s="19">
        <f>SUM(E31:F31)</f>
        <v>0</v>
      </c>
      <c r="H31" s="38"/>
    </row>
    <row r="32" spans="2:8" ht="12.75" customHeight="1">
      <c r="B32" s="202"/>
      <c r="C32" s="203"/>
      <c r="D32" s="154" t="s">
        <v>0</v>
      </c>
      <c r="E32" s="21">
        <f>SUM(E30:E31)</f>
        <v>9</v>
      </c>
      <c r="F32" s="21">
        <f>SUM(F30:F31)</f>
        <v>8</v>
      </c>
      <c r="G32" s="21">
        <f>SUM(G30:G31)</f>
        <v>17</v>
      </c>
      <c r="H32" s="38"/>
    </row>
    <row r="33" spans="2:8" ht="12.75" customHeight="1">
      <c r="B33" s="188" t="s">
        <v>46</v>
      </c>
      <c r="C33" s="190"/>
      <c r="D33" s="24" t="s">
        <v>306</v>
      </c>
      <c r="E33" s="15">
        <v>7</v>
      </c>
      <c r="F33" s="22">
        <v>5</v>
      </c>
      <c r="G33" s="16">
        <f>SUM(E33:F33)</f>
        <v>12</v>
      </c>
      <c r="H33" s="39"/>
    </row>
    <row r="34" spans="2:8" ht="12.75" customHeight="1">
      <c r="B34" s="200"/>
      <c r="C34" s="201"/>
      <c r="D34" s="24" t="s">
        <v>307</v>
      </c>
      <c r="E34" s="18">
        <v>0</v>
      </c>
      <c r="F34" s="22">
        <v>0</v>
      </c>
      <c r="G34" s="19">
        <f>SUM(E34:F34)</f>
        <v>0</v>
      </c>
      <c r="H34" s="39"/>
    </row>
    <row r="35" spans="2:8" ht="12.75" customHeight="1">
      <c r="B35" s="202"/>
      <c r="C35" s="203"/>
      <c r="D35" s="20" t="s">
        <v>0</v>
      </c>
      <c r="E35" s="21">
        <f>SUM(E33:E34)</f>
        <v>7</v>
      </c>
      <c r="F35" s="21">
        <f>SUM(F33:F34)</f>
        <v>5</v>
      </c>
      <c r="G35" s="21">
        <f>SUM(G33:G34)</f>
        <v>12</v>
      </c>
      <c r="H35" s="39"/>
    </row>
    <row r="36" spans="2:8" ht="11.25">
      <c r="B36" s="1"/>
      <c r="C36" s="1"/>
      <c r="D36" s="1"/>
      <c r="E36" s="40"/>
      <c r="F36" s="40"/>
      <c r="G36" s="40"/>
      <c r="H36" s="38"/>
    </row>
    <row r="37" spans="2:8" ht="11.25">
      <c r="B37" s="193" t="s">
        <v>56</v>
      </c>
      <c r="C37" s="193"/>
      <c r="D37" s="193"/>
      <c r="E37" s="193"/>
      <c r="F37" s="193"/>
      <c r="G37" s="193"/>
      <c r="H37" s="7"/>
    </row>
    <row r="38" spans="2:8" ht="8.25" customHeight="1">
      <c r="B38" s="7"/>
      <c r="C38" s="38"/>
      <c r="D38" s="38"/>
      <c r="E38" s="38"/>
      <c r="F38" s="38"/>
      <c r="G38" s="38"/>
      <c r="H38" s="38"/>
    </row>
    <row r="39" spans="2:8" ht="17.25" customHeight="1">
      <c r="B39" s="27"/>
      <c r="C39" s="27"/>
      <c r="D39" s="27"/>
      <c r="E39" s="11" t="s">
        <v>40</v>
      </c>
      <c r="F39" s="11" t="s">
        <v>41</v>
      </c>
      <c r="G39" s="12" t="s">
        <v>0</v>
      </c>
      <c r="H39" s="38"/>
    </row>
    <row r="40" spans="2:8" ht="27" customHeight="1">
      <c r="B40" s="188" t="s">
        <v>62</v>
      </c>
      <c r="C40" s="189"/>
      <c r="D40" s="190"/>
      <c r="E40" s="29">
        <v>2425</v>
      </c>
      <c r="F40" s="29">
        <v>1467</v>
      </c>
      <c r="G40" s="30">
        <f>SUM(E40:F40)</f>
        <v>3892</v>
      </c>
      <c r="H40" s="38"/>
    </row>
    <row r="41" spans="2:8" ht="12.75" customHeight="1">
      <c r="B41" s="202" t="s">
        <v>47</v>
      </c>
      <c r="C41" s="218"/>
      <c r="D41" s="203"/>
      <c r="E41" s="32">
        <v>413</v>
      </c>
      <c r="F41" s="32">
        <v>231</v>
      </c>
      <c r="G41" s="33">
        <f>SUM(E41:F41)</f>
        <v>644</v>
      </c>
      <c r="H41" s="38"/>
    </row>
    <row r="42" spans="2:8" ht="11.25">
      <c r="B42" s="1" t="s">
        <v>63</v>
      </c>
      <c r="C42" s="1"/>
      <c r="D42" s="1"/>
      <c r="E42" s="1"/>
      <c r="F42" s="1"/>
      <c r="G42" s="38"/>
      <c r="H42" s="38"/>
    </row>
    <row r="43" spans="2:8" ht="11.25">
      <c r="B43" s="1"/>
      <c r="C43" s="1"/>
      <c r="D43" s="1"/>
      <c r="E43" s="1"/>
      <c r="F43" s="1"/>
      <c r="G43" s="38"/>
      <c r="H43" s="38"/>
    </row>
    <row r="44" spans="2:8" ht="11.25">
      <c r="B44" s="193" t="s">
        <v>57</v>
      </c>
      <c r="C44" s="193"/>
      <c r="D44" s="193"/>
      <c r="E44" s="193"/>
      <c r="F44" s="193"/>
      <c r="G44" s="193"/>
      <c r="H44" s="7"/>
    </row>
    <row r="45" spans="2:8" ht="8.25" customHeight="1">
      <c r="B45" s="41"/>
      <c r="C45" s="10"/>
      <c r="D45" s="10"/>
      <c r="E45" s="8"/>
      <c r="G45" s="38"/>
      <c r="H45" s="38"/>
    </row>
    <row r="46" spans="2:8" ht="11.25">
      <c r="B46" s="42" t="s">
        <v>48</v>
      </c>
      <c r="C46" s="42" t="s">
        <v>49</v>
      </c>
      <c r="D46" s="219" t="s">
        <v>50</v>
      </c>
      <c r="E46" s="220"/>
      <c r="F46" s="223" t="s">
        <v>0</v>
      </c>
      <c r="G46" s="224"/>
      <c r="H46" s="38"/>
    </row>
    <row r="47" spans="2:8" ht="11.25">
      <c r="B47" s="43">
        <v>3</v>
      </c>
      <c r="C47" s="43">
        <v>5</v>
      </c>
      <c r="D47" s="221">
        <v>3</v>
      </c>
      <c r="E47" s="222"/>
      <c r="F47" s="225">
        <f>SUM(B47:E47)</f>
        <v>11</v>
      </c>
      <c r="G47" s="226"/>
      <c r="H47" s="38"/>
    </row>
  </sheetData>
  <sheetProtection/>
  <mergeCells count="24">
    <mergeCell ref="B19:D19"/>
    <mergeCell ref="B21:G21"/>
    <mergeCell ref="B24:C26"/>
    <mergeCell ref="B27:C29"/>
    <mergeCell ref="B30:C32"/>
    <mergeCell ref="B33:C35"/>
    <mergeCell ref="D47:E47"/>
    <mergeCell ref="F47:G47"/>
    <mergeCell ref="B37:G37"/>
    <mergeCell ref="B40:D40"/>
    <mergeCell ref="B41:D41"/>
    <mergeCell ref="B44:G44"/>
    <mergeCell ref="D46:E46"/>
    <mergeCell ref="F46:G46"/>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6:G35 G9:G16" formula="1"/>
  </ignoredErrors>
</worksheet>
</file>

<file path=xl/worksheets/sheet31.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136</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98.2</v>
      </c>
      <c r="D12" s="138">
        <v>0</v>
      </c>
      <c r="E12" s="137">
        <v>0.5</v>
      </c>
      <c r="F12" s="138">
        <v>0.4</v>
      </c>
      <c r="G12" s="137">
        <v>0.9</v>
      </c>
      <c r="H12" s="138">
        <v>0</v>
      </c>
      <c r="I12" s="139">
        <f>SUM(C12:H12)</f>
        <v>100.00000000000001</v>
      </c>
    </row>
    <row r="13" spans="2:9" ht="11.25">
      <c r="B13" s="140" t="s">
        <v>15</v>
      </c>
      <c r="C13" s="137"/>
      <c r="D13" s="141"/>
      <c r="E13" s="137"/>
      <c r="F13" s="141"/>
      <c r="G13" s="137"/>
      <c r="H13" s="142"/>
      <c r="I13" s="143">
        <v>562</v>
      </c>
    </row>
    <row r="14" spans="2:9" ht="11.25">
      <c r="B14" s="136" t="s">
        <v>60</v>
      </c>
      <c r="C14" s="138">
        <v>98.1</v>
      </c>
      <c r="D14" s="138">
        <v>0.1</v>
      </c>
      <c r="E14" s="138">
        <v>0.6</v>
      </c>
      <c r="F14" s="138">
        <v>0.2</v>
      </c>
      <c r="G14" s="138">
        <v>1.2</v>
      </c>
      <c r="H14" s="129">
        <v>0</v>
      </c>
      <c r="I14" s="139">
        <f>SUM(C14:H14)</f>
        <v>100.19999999999999</v>
      </c>
    </row>
    <row r="15" spans="2:9" ht="11.25">
      <c r="B15" s="140" t="s">
        <v>15</v>
      </c>
      <c r="C15" s="141"/>
      <c r="D15" s="141"/>
      <c r="E15" s="141"/>
      <c r="F15" s="141"/>
      <c r="G15" s="141"/>
      <c r="H15" s="142"/>
      <c r="I15" s="143">
        <v>1801</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307">
        <v>23.1</v>
      </c>
      <c r="D21" s="302">
        <v>23.1</v>
      </c>
      <c r="E21" s="307">
        <v>8.1</v>
      </c>
      <c r="F21" s="302">
        <v>8.1</v>
      </c>
      <c r="G21" s="137"/>
      <c r="H21" s="145"/>
      <c r="I21" s="146"/>
    </row>
    <row r="22" spans="2:9" ht="11.25">
      <c r="B22" s="150" t="s">
        <v>17</v>
      </c>
      <c r="C22" s="308">
        <v>62.8</v>
      </c>
      <c r="D22" s="309">
        <v>62.8</v>
      </c>
      <c r="E22" s="308">
        <v>58.8</v>
      </c>
      <c r="F22" s="309">
        <v>58.8</v>
      </c>
      <c r="G22" s="137"/>
      <c r="H22" s="145"/>
      <c r="I22" s="146"/>
    </row>
    <row r="23" spans="2:9" ht="11.25">
      <c r="B23" s="150" t="s">
        <v>18</v>
      </c>
      <c r="C23" s="308">
        <v>8.9</v>
      </c>
      <c r="D23" s="309">
        <v>8.9</v>
      </c>
      <c r="E23" s="308">
        <v>26.1</v>
      </c>
      <c r="F23" s="309">
        <v>26.1</v>
      </c>
      <c r="G23" s="137"/>
      <c r="H23" s="145"/>
      <c r="I23" s="146"/>
    </row>
    <row r="24" spans="2:9" ht="11.25">
      <c r="B24" s="150" t="s">
        <v>19</v>
      </c>
      <c r="C24" s="308">
        <v>2.3</v>
      </c>
      <c r="D24" s="309">
        <v>2.3</v>
      </c>
      <c r="E24" s="308">
        <v>3.9</v>
      </c>
      <c r="F24" s="309">
        <v>3.9</v>
      </c>
      <c r="G24" s="137"/>
      <c r="H24" s="145"/>
      <c r="I24" s="146"/>
    </row>
    <row r="25" spans="2:9" ht="11.25">
      <c r="B25" s="150" t="s">
        <v>20</v>
      </c>
      <c r="C25" s="308">
        <v>0.9</v>
      </c>
      <c r="D25" s="309">
        <v>0.9</v>
      </c>
      <c r="E25" s="308">
        <v>1.4</v>
      </c>
      <c r="F25" s="309">
        <v>1.4</v>
      </c>
      <c r="G25" s="137"/>
      <c r="H25" s="145"/>
      <c r="I25" s="146"/>
    </row>
    <row r="26" spans="2:9" ht="11.25">
      <c r="B26" s="150" t="s">
        <v>21</v>
      </c>
      <c r="C26" s="308">
        <v>0.5</v>
      </c>
      <c r="D26" s="309">
        <v>0.5</v>
      </c>
      <c r="E26" s="308">
        <v>0.5</v>
      </c>
      <c r="F26" s="309">
        <v>0.5</v>
      </c>
      <c r="G26" s="137"/>
      <c r="H26" s="145"/>
      <c r="I26" s="146"/>
    </row>
    <row r="27" spans="2:9" ht="11.25">
      <c r="B27" s="150" t="s">
        <v>22</v>
      </c>
      <c r="C27" s="308">
        <v>0.9</v>
      </c>
      <c r="D27" s="309">
        <v>0.9</v>
      </c>
      <c r="E27" s="308">
        <v>0.6</v>
      </c>
      <c r="F27" s="309">
        <v>0.6</v>
      </c>
      <c r="G27" s="137"/>
      <c r="H27" s="145"/>
      <c r="I27" s="146"/>
    </row>
    <row r="28" spans="2:9" ht="11.25">
      <c r="B28" s="150" t="s">
        <v>23</v>
      </c>
      <c r="C28" s="308">
        <v>0.2</v>
      </c>
      <c r="D28" s="309">
        <v>0.2</v>
      </c>
      <c r="E28" s="308">
        <v>0.4</v>
      </c>
      <c r="F28" s="309">
        <v>0.4</v>
      </c>
      <c r="G28" s="137"/>
      <c r="H28" s="145"/>
      <c r="I28" s="146"/>
    </row>
    <row r="29" spans="2:9" ht="11.25">
      <c r="B29" s="150" t="s">
        <v>24</v>
      </c>
      <c r="C29" s="308">
        <v>0.4</v>
      </c>
      <c r="D29" s="309">
        <v>0.4</v>
      </c>
      <c r="E29" s="308">
        <v>0.2</v>
      </c>
      <c r="F29" s="309">
        <v>0.2</v>
      </c>
      <c r="G29" s="137"/>
      <c r="H29" s="145"/>
      <c r="I29" s="146"/>
    </row>
    <row r="30" spans="2:9" ht="11.25">
      <c r="B30" s="151" t="s">
        <v>1</v>
      </c>
      <c r="C30" s="244">
        <v>0</v>
      </c>
      <c r="D30" s="245"/>
      <c r="E30" s="244">
        <v>0</v>
      </c>
      <c r="F30" s="245"/>
      <c r="G30" s="137"/>
      <c r="H30" s="145"/>
      <c r="I30" s="146"/>
    </row>
    <row r="31" spans="2:9" ht="11.25">
      <c r="B31" s="136" t="s">
        <v>0</v>
      </c>
      <c r="C31" s="236">
        <f>SUM(C21:C30)</f>
        <v>100.00000000000003</v>
      </c>
      <c r="D31" s="237"/>
      <c r="E31" s="236">
        <f>SUM(E21:E30)</f>
        <v>100.00000000000001</v>
      </c>
      <c r="F31" s="237"/>
      <c r="G31" s="137"/>
      <c r="H31" s="145"/>
      <c r="I31" s="146"/>
    </row>
    <row r="32" spans="2:9" ht="11.25">
      <c r="B32" s="140" t="s">
        <v>15</v>
      </c>
      <c r="C32" s="231">
        <v>562</v>
      </c>
      <c r="D32" s="232"/>
      <c r="E32" s="231">
        <v>1801</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70</v>
      </c>
      <c r="D37" s="247">
        <v>70</v>
      </c>
      <c r="E37" s="246">
        <v>68</v>
      </c>
      <c r="F37" s="247">
        <v>68</v>
      </c>
      <c r="G37" s="246">
        <v>108</v>
      </c>
      <c r="H37" s="247">
        <v>108</v>
      </c>
    </row>
    <row r="38" spans="2:8" ht="27.75" customHeight="1">
      <c r="B38" s="150" t="s">
        <v>102</v>
      </c>
      <c r="C38" s="227">
        <v>18</v>
      </c>
      <c r="D38" s="228">
        <v>18</v>
      </c>
      <c r="E38" s="227">
        <v>10</v>
      </c>
      <c r="F38" s="228">
        <v>10</v>
      </c>
      <c r="G38" s="227">
        <v>26</v>
      </c>
      <c r="H38" s="228">
        <v>26</v>
      </c>
    </row>
    <row r="39" spans="2:8" ht="27" customHeight="1">
      <c r="B39" s="150" t="s">
        <v>103</v>
      </c>
      <c r="C39" s="227">
        <v>0</v>
      </c>
      <c r="D39" s="228" t="s">
        <v>155</v>
      </c>
      <c r="E39" s="227">
        <v>0</v>
      </c>
      <c r="F39" s="228" t="s">
        <v>155</v>
      </c>
      <c r="G39" s="227">
        <v>0</v>
      </c>
      <c r="H39" s="228" t="s">
        <v>155</v>
      </c>
    </row>
    <row r="40" spans="2:8" ht="17.25" customHeight="1">
      <c r="B40" s="150" t="s">
        <v>104</v>
      </c>
      <c r="C40" s="227">
        <v>1</v>
      </c>
      <c r="D40" s="228">
        <v>1</v>
      </c>
      <c r="E40" s="227">
        <v>1</v>
      </c>
      <c r="F40" s="228">
        <v>1</v>
      </c>
      <c r="G40" s="227">
        <v>0</v>
      </c>
      <c r="H40" s="228" t="s">
        <v>155</v>
      </c>
    </row>
    <row r="41" spans="2:8" ht="29.25" customHeight="1">
      <c r="B41" s="150" t="s">
        <v>64</v>
      </c>
      <c r="C41" s="227">
        <v>4</v>
      </c>
      <c r="D41" s="228">
        <v>4</v>
      </c>
      <c r="E41" s="227">
        <v>0</v>
      </c>
      <c r="F41" s="228" t="s">
        <v>155</v>
      </c>
      <c r="G41" s="227">
        <v>5</v>
      </c>
      <c r="H41" s="228">
        <v>5</v>
      </c>
    </row>
    <row r="42" spans="2:8" ht="16.5" customHeight="1">
      <c r="B42" s="150" t="s">
        <v>25</v>
      </c>
      <c r="C42" s="227">
        <v>0</v>
      </c>
      <c r="D42" s="228" t="s">
        <v>155</v>
      </c>
      <c r="E42" s="227">
        <v>0</v>
      </c>
      <c r="F42" s="228" t="s">
        <v>155</v>
      </c>
      <c r="G42" s="227">
        <v>0</v>
      </c>
      <c r="H42" s="228" t="s">
        <v>155</v>
      </c>
    </row>
    <row r="43" spans="2:8" ht="29.25" customHeight="1">
      <c r="B43" s="150" t="s">
        <v>107</v>
      </c>
      <c r="C43" s="227">
        <v>7</v>
      </c>
      <c r="D43" s="228">
        <v>7</v>
      </c>
      <c r="E43" s="227">
        <v>7</v>
      </c>
      <c r="F43" s="228">
        <v>7</v>
      </c>
      <c r="G43" s="227">
        <v>12</v>
      </c>
      <c r="H43" s="228">
        <v>12</v>
      </c>
    </row>
    <row r="44" spans="2:8" ht="26.25" customHeight="1">
      <c r="B44" s="150" t="s">
        <v>128</v>
      </c>
      <c r="C44" s="227">
        <v>1</v>
      </c>
      <c r="D44" s="228">
        <v>1</v>
      </c>
      <c r="E44" s="227">
        <v>0</v>
      </c>
      <c r="F44" s="228" t="s">
        <v>155</v>
      </c>
      <c r="G44" s="227">
        <v>0</v>
      </c>
      <c r="H44" s="228" t="s">
        <v>155</v>
      </c>
    </row>
    <row r="45" spans="2:8" ht="27.75" customHeight="1">
      <c r="B45" s="150" t="s">
        <v>118</v>
      </c>
      <c r="C45" s="227">
        <v>0</v>
      </c>
      <c r="D45" s="228" t="s">
        <v>155</v>
      </c>
      <c r="E45" s="227">
        <v>0</v>
      </c>
      <c r="F45" s="228" t="s">
        <v>155</v>
      </c>
      <c r="G45" s="227">
        <v>0</v>
      </c>
      <c r="H45" s="228" t="s">
        <v>155</v>
      </c>
    </row>
    <row r="46" spans="2:8" ht="26.25" customHeight="1">
      <c r="B46" s="150" t="s">
        <v>119</v>
      </c>
      <c r="C46" s="227">
        <v>1</v>
      </c>
      <c r="D46" s="228">
        <v>1</v>
      </c>
      <c r="E46" s="227">
        <v>0</v>
      </c>
      <c r="F46" s="228" t="s">
        <v>155</v>
      </c>
      <c r="G46" s="227">
        <v>0</v>
      </c>
      <c r="H46" s="228" t="s">
        <v>155</v>
      </c>
    </row>
    <row r="47" spans="2:8" ht="16.5" customHeight="1">
      <c r="B47" s="150" t="s">
        <v>105</v>
      </c>
      <c r="C47" s="227">
        <v>23</v>
      </c>
      <c r="D47" s="228">
        <v>23</v>
      </c>
      <c r="E47" s="227">
        <v>20</v>
      </c>
      <c r="F47" s="228">
        <v>20</v>
      </c>
      <c r="G47" s="227">
        <v>44</v>
      </c>
      <c r="H47" s="228">
        <v>44</v>
      </c>
    </row>
    <row r="48" spans="2:8" ht="11.25">
      <c r="B48" s="150" t="s">
        <v>106</v>
      </c>
      <c r="C48" s="227">
        <v>42</v>
      </c>
      <c r="D48" s="228">
        <v>42</v>
      </c>
      <c r="E48" s="227">
        <v>1</v>
      </c>
      <c r="F48" s="228">
        <v>1</v>
      </c>
      <c r="G48" s="227" t="s">
        <v>155</v>
      </c>
      <c r="H48" s="228" t="s">
        <v>155</v>
      </c>
    </row>
    <row r="49" spans="2:8" ht="11.25">
      <c r="B49" s="151" t="s">
        <v>149</v>
      </c>
      <c r="C49" s="248">
        <v>427</v>
      </c>
      <c r="D49" s="249">
        <v>427</v>
      </c>
      <c r="E49" s="248">
        <v>485</v>
      </c>
      <c r="F49" s="249">
        <v>485</v>
      </c>
      <c r="G49" s="248">
        <v>435</v>
      </c>
      <c r="H49" s="249">
        <v>435</v>
      </c>
    </row>
  </sheetData>
  <sheetProtection/>
  <mergeCells count="80">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E39:F39"/>
    <mergeCell ref="G39:H39"/>
    <mergeCell ref="C40:D40"/>
    <mergeCell ref="E40:F40"/>
    <mergeCell ref="G40:H40"/>
    <mergeCell ref="C41:D41"/>
    <mergeCell ref="E41:F41"/>
    <mergeCell ref="G41:H41"/>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 ref="C48:D48"/>
    <mergeCell ref="E48:F48"/>
    <mergeCell ref="G48:H48"/>
    <mergeCell ref="C38:D38"/>
    <mergeCell ref="E38:F38"/>
    <mergeCell ref="G38:H38"/>
    <mergeCell ref="C46:D46"/>
    <mergeCell ref="E46:F46"/>
    <mergeCell ref="G46:H46"/>
    <mergeCell ref="C39:D3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136</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v>
      </c>
      <c r="G6" s="161">
        <v>0.2</v>
      </c>
    </row>
    <row r="7" spans="2:7" ht="12.75" customHeight="1">
      <c r="B7" s="200" t="s">
        <v>75</v>
      </c>
      <c r="C7" s="263"/>
      <c r="D7" s="263"/>
      <c r="E7" s="201"/>
      <c r="F7" s="160">
        <v>0.4</v>
      </c>
      <c r="G7" s="162">
        <v>0.2</v>
      </c>
    </row>
    <row r="8" spans="2:7" ht="11.25" customHeight="1">
      <c r="B8" s="200" t="s">
        <v>76</v>
      </c>
      <c r="C8" s="263"/>
      <c r="D8" s="263"/>
      <c r="E8" s="201"/>
      <c r="F8" s="160">
        <v>0</v>
      </c>
      <c r="G8" s="162">
        <v>0</v>
      </c>
    </row>
    <row r="9" spans="2:7" ht="13.5" customHeight="1">
      <c r="B9" s="200" t="s">
        <v>120</v>
      </c>
      <c r="C9" s="263"/>
      <c r="D9" s="263"/>
      <c r="E9" s="201"/>
      <c r="F9" s="160">
        <v>0</v>
      </c>
      <c r="G9" s="162">
        <v>0</v>
      </c>
    </row>
    <row r="10" spans="2:7" ht="11.25">
      <c r="B10" s="200" t="s">
        <v>313</v>
      </c>
      <c r="C10" s="263"/>
      <c r="D10" s="263"/>
      <c r="E10" s="201"/>
      <c r="F10" s="160">
        <v>0.2</v>
      </c>
      <c r="G10" s="162">
        <v>0.1</v>
      </c>
    </row>
    <row r="11" spans="2:7" ht="13.5" customHeight="1">
      <c r="B11" s="200" t="s">
        <v>121</v>
      </c>
      <c r="C11" s="263"/>
      <c r="D11" s="263"/>
      <c r="E11" s="201"/>
      <c r="F11" s="160">
        <v>0.4</v>
      </c>
      <c r="G11" s="162">
        <v>1.1</v>
      </c>
    </row>
    <row r="12" spans="2:7" ht="13.5" customHeight="1">
      <c r="B12" s="200" t="s">
        <v>77</v>
      </c>
      <c r="C12" s="263"/>
      <c r="D12" s="263"/>
      <c r="E12" s="201"/>
      <c r="F12" s="160">
        <v>90.2</v>
      </c>
      <c r="G12" s="162">
        <v>86.7</v>
      </c>
    </row>
    <row r="13" spans="2:7" ht="11.25">
      <c r="B13" s="200" t="s">
        <v>78</v>
      </c>
      <c r="C13" s="263"/>
      <c r="D13" s="263"/>
      <c r="E13" s="201"/>
      <c r="F13" s="160">
        <v>0.4</v>
      </c>
      <c r="G13" s="162">
        <v>0.3</v>
      </c>
    </row>
    <row r="14" spans="2:7" ht="11.25">
      <c r="B14" s="200" t="s">
        <v>79</v>
      </c>
      <c r="C14" s="263"/>
      <c r="D14" s="263"/>
      <c r="E14" s="201"/>
      <c r="F14" s="160">
        <v>1.1</v>
      </c>
      <c r="G14" s="162">
        <v>0.9</v>
      </c>
    </row>
    <row r="15" spans="2:7" ht="12.75" customHeight="1">
      <c r="B15" s="200" t="s">
        <v>122</v>
      </c>
      <c r="C15" s="263"/>
      <c r="D15" s="263"/>
      <c r="E15" s="201"/>
      <c r="F15" s="160">
        <v>0.4</v>
      </c>
      <c r="G15" s="162">
        <v>0.5</v>
      </c>
    </row>
    <row r="16" spans="2:7" ht="11.25">
      <c r="B16" s="200" t="s">
        <v>80</v>
      </c>
      <c r="C16" s="263"/>
      <c r="D16" s="263"/>
      <c r="E16" s="201"/>
      <c r="F16" s="160">
        <v>0.5</v>
      </c>
      <c r="G16" s="162">
        <v>0.9</v>
      </c>
    </row>
    <row r="17" spans="2:7" ht="11.25">
      <c r="B17" s="200" t="s">
        <v>81</v>
      </c>
      <c r="C17" s="263"/>
      <c r="D17" s="263"/>
      <c r="E17" s="201"/>
      <c r="F17" s="160">
        <v>3.6</v>
      </c>
      <c r="G17" s="162">
        <v>1.9</v>
      </c>
    </row>
    <row r="18" spans="2:7" ht="12.75" customHeight="1">
      <c r="B18" s="200" t="s">
        <v>82</v>
      </c>
      <c r="C18" s="263"/>
      <c r="D18" s="263"/>
      <c r="E18" s="201"/>
      <c r="F18" s="160">
        <v>1.2</v>
      </c>
      <c r="G18" s="162">
        <v>0.8</v>
      </c>
    </row>
    <row r="19" spans="2:7" ht="11.25">
      <c r="B19" s="200" t="s">
        <v>83</v>
      </c>
      <c r="C19" s="263"/>
      <c r="D19" s="263"/>
      <c r="E19" s="201"/>
      <c r="F19" s="160">
        <v>1.1</v>
      </c>
      <c r="G19" s="162">
        <v>0.7</v>
      </c>
    </row>
    <row r="20" spans="2:7" ht="11.25">
      <c r="B20" s="200" t="s">
        <v>84</v>
      </c>
      <c r="C20" s="263"/>
      <c r="D20" s="263"/>
      <c r="E20" s="201"/>
      <c r="F20" s="160">
        <v>0</v>
      </c>
      <c r="G20" s="162">
        <v>0</v>
      </c>
    </row>
    <row r="21" spans="2:7" ht="11.25">
      <c r="B21" s="202" t="s">
        <v>1</v>
      </c>
      <c r="C21" s="218"/>
      <c r="D21" s="218"/>
      <c r="E21" s="203"/>
      <c r="F21" s="160">
        <v>0.7</v>
      </c>
      <c r="G21" s="163">
        <v>5.8</v>
      </c>
    </row>
    <row r="22" spans="2:7" ht="12.75" customHeight="1">
      <c r="B22" s="266" t="s">
        <v>0</v>
      </c>
      <c r="C22" s="267"/>
      <c r="D22" s="267"/>
      <c r="E22" s="268"/>
      <c r="F22" s="132">
        <f>SUM(F6:F21)</f>
        <v>100.2</v>
      </c>
      <c r="G22" s="132">
        <f>SUM(G6:G21)</f>
        <v>100.10000000000001</v>
      </c>
    </row>
    <row r="23" spans="2:7" ht="16.5" customHeight="1">
      <c r="B23" s="269" t="s">
        <v>15</v>
      </c>
      <c r="C23" s="270"/>
      <c r="D23" s="270"/>
      <c r="E23" s="271"/>
      <c r="F23" s="164">
        <v>562</v>
      </c>
      <c r="G23" s="164">
        <v>1801</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1.8</v>
      </c>
      <c r="G28" s="129">
        <v>1.5</v>
      </c>
    </row>
    <row r="29" spans="2:7" ht="11.25">
      <c r="B29" s="196" t="s">
        <v>87</v>
      </c>
      <c r="C29" s="216"/>
      <c r="D29" s="216"/>
      <c r="E29" s="197"/>
      <c r="F29" s="128">
        <v>8</v>
      </c>
      <c r="G29" s="130">
        <v>6.3</v>
      </c>
    </row>
    <row r="30" spans="2:7" ht="11.25">
      <c r="B30" s="196" t="s">
        <v>88</v>
      </c>
      <c r="C30" s="216"/>
      <c r="D30" s="216"/>
      <c r="E30" s="197"/>
      <c r="F30" s="128">
        <v>81.9</v>
      </c>
      <c r="G30" s="130">
        <v>85.2</v>
      </c>
    </row>
    <row r="31" spans="2:7" ht="11.25">
      <c r="B31" s="196" t="s">
        <v>126</v>
      </c>
      <c r="C31" s="216"/>
      <c r="D31" s="216"/>
      <c r="E31" s="197"/>
      <c r="F31" s="128">
        <v>0.2</v>
      </c>
      <c r="G31" s="130">
        <v>0.2</v>
      </c>
    </row>
    <row r="32" spans="2:7" ht="11.25">
      <c r="B32" s="196" t="s">
        <v>89</v>
      </c>
      <c r="C32" s="216"/>
      <c r="D32" s="216"/>
      <c r="E32" s="197"/>
      <c r="F32" s="128">
        <v>1.3</v>
      </c>
      <c r="G32" s="130">
        <v>1.5</v>
      </c>
    </row>
    <row r="33" spans="2:7" ht="11.25">
      <c r="B33" s="196" t="s">
        <v>123</v>
      </c>
      <c r="C33" s="216"/>
      <c r="D33" s="216"/>
      <c r="E33" s="197"/>
      <c r="F33" s="128">
        <v>1.1</v>
      </c>
      <c r="G33" s="130">
        <v>1.1</v>
      </c>
    </row>
    <row r="34" spans="2:7" ht="11.25">
      <c r="B34" s="196" t="s">
        <v>90</v>
      </c>
      <c r="C34" s="216"/>
      <c r="D34" s="216"/>
      <c r="E34" s="197"/>
      <c r="F34" s="128">
        <v>0.2</v>
      </c>
      <c r="G34" s="130">
        <v>0.2</v>
      </c>
    </row>
    <row r="35" spans="2:7" ht="11.25">
      <c r="B35" s="196" t="s">
        <v>108</v>
      </c>
      <c r="C35" s="216"/>
      <c r="D35" s="216"/>
      <c r="E35" s="197"/>
      <c r="F35" s="128">
        <v>4.7</v>
      </c>
      <c r="G35" s="130">
        <v>3.5</v>
      </c>
    </row>
    <row r="36" spans="2:7" ht="11.25">
      <c r="B36" s="196" t="s">
        <v>91</v>
      </c>
      <c r="C36" s="216"/>
      <c r="D36" s="216"/>
      <c r="E36" s="197"/>
      <c r="F36" s="128">
        <v>0</v>
      </c>
      <c r="G36" s="130">
        <v>0</v>
      </c>
    </row>
    <row r="37" spans="2:7" ht="11.25">
      <c r="B37" s="196" t="s">
        <v>124</v>
      </c>
      <c r="C37" s="216"/>
      <c r="D37" s="216"/>
      <c r="E37" s="197"/>
      <c r="F37" s="128">
        <v>0</v>
      </c>
      <c r="G37" s="130">
        <v>0</v>
      </c>
    </row>
    <row r="38" spans="2:7" ht="11.25">
      <c r="B38" s="196" t="s">
        <v>92</v>
      </c>
      <c r="C38" s="216"/>
      <c r="D38" s="216"/>
      <c r="E38" s="197"/>
      <c r="F38" s="128">
        <v>0.5</v>
      </c>
      <c r="G38" s="130">
        <v>0.3</v>
      </c>
    </row>
    <row r="39" spans="2:7" ht="11.25">
      <c r="B39" s="166" t="s">
        <v>125</v>
      </c>
      <c r="C39" s="24"/>
      <c r="D39" s="24"/>
      <c r="E39" s="167"/>
      <c r="F39" s="128">
        <v>0.2</v>
      </c>
      <c r="G39" s="130">
        <v>0.1</v>
      </c>
    </row>
    <row r="40" spans="2:7" ht="11.25">
      <c r="B40" s="198" t="s">
        <v>1</v>
      </c>
      <c r="C40" s="262"/>
      <c r="D40" s="262"/>
      <c r="E40" s="199"/>
      <c r="F40" s="128">
        <v>0.2</v>
      </c>
      <c r="G40" s="131">
        <v>0.2</v>
      </c>
    </row>
    <row r="41" spans="2:7" ht="11.25">
      <c r="B41" s="256" t="s">
        <v>0</v>
      </c>
      <c r="C41" s="257"/>
      <c r="D41" s="257"/>
      <c r="E41" s="258"/>
      <c r="F41" s="132">
        <f>SUM(F28:F40)</f>
        <v>100.10000000000001</v>
      </c>
      <c r="G41" s="132">
        <f>SUM(G28:G40)</f>
        <v>100.1</v>
      </c>
    </row>
    <row r="42" spans="2:7" ht="16.5" customHeight="1">
      <c r="B42" s="259" t="s">
        <v>15</v>
      </c>
      <c r="C42" s="260"/>
      <c r="D42" s="260"/>
      <c r="E42" s="261"/>
      <c r="F42" s="164">
        <v>551</v>
      </c>
      <c r="G42" s="164">
        <v>1664</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4.8</v>
      </c>
      <c r="G47" s="138">
        <v>2.6</v>
      </c>
    </row>
    <row r="48" spans="2:7" ht="11.25">
      <c r="B48" s="196" t="s">
        <v>65</v>
      </c>
      <c r="C48" s="216"/>
      <c r="D48" s="216"/>
      <c r="E48" s="197"/>
      <c r="F48" s="168">
        <v>75.3</v>
      </c>
      <c r="G48" s="169">
        <v>76.8</v>
      </c>
    </row>
    <row r="49" spans="2:7" ht="11.25">
      <c r="B49" s="196" t="s">
        <v>94</v>
      </c>
      <c r="C49" s="216"/>
      <c r="D49" s="216"/>
      <c r="E49" s="197"/>
      <c r="F49" s="168">
        <v>9.6</v>
      </c>
      <c r="G49" s="169">
        <v>7.9</v>
      </c>
    </row>
    <row r="50" spans="2:7" ht="27.75" customHeight="1">
      <c r="B50" s="200" t="s">
        <v>95</v>
      </c>
      <c r="C50" s="263"/>
      <c r="D50" s="263"/>
      <c r="E50" s="201"/>
      <c r="F50" s="168">
        <v>3.6</v>
      </c>
      <c r="G50" s="169">
        <v>2.6</v>
      </c>
    </row>
    <row r="51" spans="2:7" ht="11.25">
      <c r="B51" s="196" t="s">
        <v>96</v>
      </c>
      <c r="C51" s="216"/>
      <c r="D51" s="216"/>
      <c r="E51" s="197"/>
      <c r="F51" s="168">
        <v>0.7</v>
      </c>
      <c r="G51" s="169">
        <v>0.6</v>
      </c>
    </row>
    <row r="52" spans="2:7" ht="11.25">
      <c r="B52" s="196" t="s">
        <v>3</v>
      </c>
      <c r="C52" s="216"/>
      <c r="D52" s="216"/>
      <c r="E52" s="197"/>
      <c r="F52" s="168">
        <v>2.3</v>
      </c>
      <c r="G52" s="169">
        <v>1.4</v>
      </c>
    </row>
    <row r="53" spans="2:7" ht="35.25" customHeight="1">
      <c r="B53" s="200" t="s">
        <v>97</v>
      </c>
      <c r="C53" s="263"/>
      <c r="D53" s="263"/>
      <c r="E53" s="201"/>
      <c r="F53" s="168">
        <v>0</v>
      </c>
      <c r="G53" s="169">
        <v>0</v>
      </c>
    </row>
    <row r="54" spans="2:7" ht="11.25">
      <c r="B54" s="196" t="s">
        <v>4</v>
      </c>
      <c r="C54" s="216"/>
      <c r="D54" s="216"/>
      <c r="E54" s="197"/>
      <c r="F54" s="168">
        <v>1.1</v>
      </c>
      <c r="G54" s="169">
        <v>0.7</v>
      </c>
    </row>
    <row r="55" spans="2:7" ht="11.25">
      <c r="B55" s="196" t="s">
        <v>66</v>
      </c>
      <c r="C55" s="216"/>
      <c r="D55" s="216"/>
      <c r="E55" s="197"/>
      <c r="F55" s="168">
        <v>0</v>
      </c>
      <c r="G55" s="169">
        <v>0.4</v>
      </c>
    </row>
    <row r="56" spans="2:7" ht="11.25">
      <c r="B56" s="196" t="s">
        <v>67</v>
      </c>
      <c r="C56" s="216"/>
      <c r="D56" s="216"/>
      <c r="E56" s="197"/>
      <c r="F56" s="168">
        <v>1.1</v>
      </c>
      <c r="G56" s="169">
        <v>0.7</v>
      </c>
    </row>
    <row r="57" spans="2:7" ht="11.25">
      <c r="B57" s="196" t="s">
        <v>5</v>
      </c>
      <c r="C57" s="216"/>
      <c r="D57" s="216"/>
      <c r="E57" s="197"/>
      <c r="F57" s="168">
        <v>0</v>
      </c>
      <c r="G57" s="169">
        <v>0</v>
      </c>
    </row>
    <row r="58" spans="2:7" ht="11.25">
      <c r="B58" s="196" t="s">
        <v>68</v>
      </c>
      <c r="C58" s="216"/>
      <c r="D58" s="216"/>
      <c r="E58" s="197"/>
      <c r="F58" s="168">
        <v>0.5</v>
      </c>
      <c r="G58" s="169">
        <v>0.2</v>
      </c>
    </row>
    <row r="59" spans="2:7" ht="11.25">
      <c r="B59" s="198" t="s">
        <v>1</v>
      </c>
      <c r="C59" s="262"/>
      <c r="D59" s="262"/>
      <c r="E59" s="199"/>
      <c r="F59" s="168">
        <v>1.1</v>
      </c>
      <c r="G59" s="141">
        <v>6.2</v>
      </c>
    </row>
    <row r="60" spans="2:7" ht="11.25">
      <c r="B60" s="256" t="s">
        <v>0</v>
      </c>
      <c r="C60" s="257"/>
      <c r="D60" s="257"/>
      <c r="E60" s="258"/>
      <c r="F60" s="139">
        <f>SUM(F47:F59)</f>
        <v>100.09999999999997</v>
      </c>
      <c r="G60" s="139">
        <f>SUM(G47:G59)</f>
        <v>100.10000000000001</v>
      </c>
    </row>
    <row r="61" spans="2:7" ht="11.25">
      <c r="B61" s="259" t="s">
        <v>15</v>
      </c>
      <c r="C61" s="260"/>
      <c r="D61" s="260"/>
      <c r="E61" s="261"/>
      <c r="F61" s="171">
        <v>562</v>
      </c>
      <c r="G61" s="172">
        <v>1801</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136</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3.6</v>
      </c>
      <c r="D7" s="129">
        <v>0.9</v>
      </c>
      <c r="E7" s="128">
        <v>2.3</v>
      </c>
      <c r="F7" s="129">
        <v>0.9</v>
      </c>
    </row>
    <row r="8" spans="2:6" ht="17.25" customHeight="1">
      <c r="B8" s="150" t="s">
        <v>110</v>
      </c>
      <c r="C8" s="128">
        <v>14.1</v>
      </c>
      <c r="D8" s="130">
        <v>7.3</v>
      </c>
      <c r="E8" s="128">
        <v>13</v>
      </c>
      <c r="F8" s="130">
        <v>6.2</v>
      </c>
    </row>
    <row r="9" spans="2:6" ht="17.25" customHeight="1">
      <c r="B9" s="150" t="s">
        <v>111</v>
      </c>
      <c r="C9" s="128">
        <v>39.1</v>
      </c>
      <c r="D9" s="130">
        <v>27.4</v>
      </c>
      <c r="E9" s="128">
        <v>38.4</v>
      </c>
      <c r="F9" s="130">
        <v>25.7</v>
      </c>
    </row>
    <row r="10" spans="2:6" ht="17.25" customHeight="1">
      <c r="B10" s="150" t="s">
        <v>112</v>
      </c>
      <c r="C10" s="128">
        <v>7.1</v>
      </c>
      <c r="D10" s="130">
        <v>14.6</v>
      </c>
      <c r="E10" s="128">
        <v>9.3</v>
      </c>
      <c r="F10" s="130">
        <v>16.6</v>
      </c>
    </row>
    <row r="11" spans="2:6" ht="17.25" customHeight="1">
      <c r="B11" s="150" t="s">
        <v>113</v>
      </c>
      <c r="C11" s="128">
        <v>23</v>
      </c>
      <c r="D11" s="130">
        <v>39.5</v>
      </c>
      <c r="E11" s="128">
        <v>19.2</v>
      </c>
      <c r="F11" s="130">
        <v>34.1</v>
      </c>
    </row>
    <row r="12" spans="2:6" ht="17.25" customHeight="1">
      <c r="B12" s="150" t="s">
        <v>114</v>
      </c>
      <c r="C12" s="128">
        <v>7.5</v>
      </c>
      <c r="D12" s="130">
        <v>2.1</v>
      </c>
      <c r="E12" s="128">
        <v>7.4</v>
      </c>
      <c r="F12" s="130">
        <v>2.4</v>
      </c>
    </row>
    <row r="13" spans="2:6" ht="17.25" customHeight="1">
      <c r="B13" s="157" t="s">
        <v>2</v>
      </c>
      <c r="C13" s="128">
        <v>0.9</v>
      </c>
      <c r="D13" s="130">
        <v>5.7</v>
      </c>
      <c r="E13" s="128">
        <v>1.4</v>
      </c>
      <c r="F13" s="130">
        <v>7.1</v>
      </c>
    </row>
    <row r="14" spans="2:6" ht="17.25" customHeight="1">
      <c r="B14" s="17" t="s">
        <v>1</v>
      </c>
      <c r="C14" s="128">
        <v>4.8</v>
      </c>
      <c r="D14" s="131">
        <v>2.5</v>
      </c>
      <c r="E14" s="128">
        <v>8.9</v>
      </c>
      <c r="F14" s="131">
        <v>7</v>
      </c>
    </row>
    <row r="15" spans="2:6" ht="15.75" customHeight="1">
      <c r="B15" s="158" t="s">
        <v>14</v>
      </c>
      <c r="C15" s="132">
        <f>SUM(C7:C14)</f>
        <v>100.10000000000001</v>
      </c>
      <c r="D15" s="132">
        <f>SUM(D7:D14)</f>
        <v>99.99999999999999</v>
      </c>
      <c r="E15" s="132">
        <f>SUM(E7:E14)</f>
        <v>99.90000000000002</v>
      </c>
      <c r="F15" s="132">
        <f>SUM(F7:F14)</f>
        <v>100</v>
      </c>
    </row>
    <row r="16" spans="2:6" ht="15.75" customHeight="1">
      <c r="B16" s="159" t="s">
        <v>15</v>
      </c>
      <c r="C16" s="133">
        <v>562</v>
      </c>
      <c r="D16" s="133">
        <v>562</v>
      </c>
      <c r="E16" s="133">
        <v>1801</v>
      </c>
      <c r="F16" s="133">
        <v>1801</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87.9</v>
      </c>
      <c r="D21" s="275">
        <v>87.9</v>
      </c>
      <c r="E21" s="282">
        <v>86.4</v>
      </c>
      <c r="F21" s="283">
        <v>86.4</v>
      </c>
    </row>
    <row r="22" spans="2:6" ht="17.25" customHeight="1">
      <c r="B22" s="157" t="s">
        <v>27</v>
      </c>
      <c r="C22" s="275">
        <v>0.5</v>
      </c>
      <c r="D22" s="275">
        <v>0.5</v>
      </c>
      <c r="E22" s="276">
        <v>0.4</v>
      </c>
      <c r="F22" s="277">
        <v>0.4</v>
      </c>
    </row>
    <row r="23" spans="2:6" ht="17.25" customHeight="1">
      <c r="B23" s="157" t="s">
        <v>6</v>
      </c>
      <c r="C23" s="275">
        <v>0</v>
      </c>
      <c r="D23" s="275" t="s">
        <v>155</v>
      </c>
      <c r="E23" s="276">
        <v>0.1</v>
      </c>
      <c r="F23" s="277">
        <v>0.1</v>
      </c>
    </row>
    <row r="24" spans="2:6" ht="17.25" customHeight="1">
      <c r="B24" s="157" t="s">
        <v>28</v>
      </c>
      <c r="C24" s="275">
        <v>0</v>
      </c>
      <c r="D24" s="275"/>
      <c r="E24" s="276">
        <v>0</v>
      </c>
      <c r="F24" s="277"/>
    </row>
    <row r="25" spans="2:6" ht="17.25" customHeight="1">
      <c r="B25" s="157" t="s">
        <v>29</v>
      </c>
      <c r="C25" s="275">
        <v>0</v>
      </c>
      <c r="D25" s="275"/>
      <c r="E25" s="276">
        <v>0</v>
      </c>
      <c r="F25" s="277"/>
    </row>
    <row r="26" spans="2:6" ht="17.25" customHeight="1">
      <c r="B26" s="157" t="s">
        <v>30</v>
      </c>
      <c r="C26" s="275">
        <v>0</v>
      </c>
      <c r="D26" s="275"/>
      <c r="E26" s="276">
        <v>0</v>
      </c>
      <c r="F26" s="277"/>
    </row>
    <row r="27" spans="2:6" ht="17.25" customHeight="1">
      <c r="B27" s="157" t="s">
        <v>127</v>
      </c>
      <c r="C27" s="275">
        <v>0</v>
      </c>
      <c r="D27" s="275"/>
      <c r="E27" s="276">
        <v>0.1</v>
      </c>
      <c r="F27" s="277">
        <v>0.1</v>
      </c>
    </row>
    <row r="28" spans="2:6" ht="17.25" customHeight="1">
      <c r="B28" s="157" t="s">
        <v>31</v>
      </c>
      <c r="C28" s="275">
        <v>0.4</v>
      </c>
      <c r="D28" s="275">
        <v>0.4</v>
      </c>
      <c r="E28" s="276">
        <v>0.3</v>
      </c>
      <c r="F28" s="277">
        <v>0.3</v>
      </c>
    </row>
    <row r="29" spans="2:6" ht="17.25" customHeight="1">
      <c r="B29" s="157" t="s">
        <v>32</v>
      </c>
      <c r="C29" s="275">
        <v>0.2</v>
      </c>
      <c r="D29" s="275">
        <v>0.2</v>
      </c>
      <c r="E29" s="276">
        <v>0.1</v>
      </c>
      <c r="F29" s="277">
        <v>0.1</v>
      </c>
    </row>
    <row r="30" spans="2:6" ht="17.25" customHeight="1">
      <c r="B30" s="157" t="s">
        <v>33</v>
      </c>
      <c r="C30" s="275">
        <v>0</v>
      </c>
      <c r="D30" s="275"/>
      <c r="E30" s="276">
        <v>0</v>
      </c>
      <c r="F30" s="277"/>
    </row>
    <row r="31" spans="2:6" ht="17.25" customHeight="1">
      <c r="B31" s="157" t="s">
        <v>34</v>
      </c>
      <c r="C31" s="275">
        <v>0</v>
      </c>
      <c r="D31" s="275"/>
      <c r="E31" s="276">
        <v>0</v>
      </c>
      <c r="F31" s="277"/>
    </row>
    <row r="32" spans="2:6" ht="17.25" customHeight="1">
      <c r="B32" s="157" t="s">
        <v>35</v>
      </c>
      <c r="C32" s="275">
        <v>0</v>
      </c>
      <c r="D32" s="275"/>
      <c r="E32" s="276">
        <v>0</v>
      </c>
      <c r="F32" s="277"/>
    </row>
    <row r="33" spans="2:6" ht="17.25" customHeight="1">
      <c r="B33" s="157" t="s">
        <v>36</v>
      </c>
      <c r="C33" s="275">
        <v>0</v>
      </c>
      <c r="D33" s="275"/>
      <c r="E33" s="276">
        <v>0</v>
      </c>
      <c r="F33" s="277"/>
    </row>
    <row r="34" spans="2:6" ht="17.25" customHeight="1">
      <c r="B34" s="157" t="s">
        <v>115</v>
      </c>
      <c r="C34" s="275">
        <v>0.2</v>
      </c>
      <c r="D34" s="275"/>
      <c r="E34" s="276">
        <v>0.1</v>
      </c>
      <c r="F34" s="277">
        <v>0.1</v>
      </c>
    </row>
    <row r="35" spans="2:6" ht="17.25" customHeight="1">
      <c r="B35" s="157" t="s">
        <v>37</v>
      </c>
      <c r="C35" s="275">
        <v>0.5</v>
      </c>
      <c r="D35" s="275"/>
      <c r="E35" s="276">
        <v>0.6</v>
      </c>
      <c r="F35" s="277">
        <v>0.6</v>
      </c>
    </row>
    <row r="36" spans="2:6" ht="15.75" customHeight="1">
      <c r="B36" s="17" t="s">
        <v>1</v>
      </c>
      <c r="C36" s="275">
        <v>10.3</v>
      </c>
      <c r="D36" s="275"/>
      <c r="E36" s="280">
        <v>12</v>
      </c>
      <c r="F36" s="281"/>
    </row>
    <row r="37" spans="2:6" ht="15.75" customHeight="1">
      <c r="B37" s="158" t="s">
        <v>14</v>
      </c>
      <c r="C37" s="273">
        <f>SUM(C21:C36)</f>
        <v>100.00000000000001</v>
      </c>
      <c r="D37" s="274"/>
      <c r="E37" s="273">
        <f>SUM(E21:E36)</f>
        <v>100.09999999999998</v>
      </c>
      <c r="F37" s="274"/>
    </row>
    <row r="38" spans="2:6" ht="11.25">
      <c r="B38" s="159" t="s">
        <v>15</v>
      </c>
      <c r="C38" s="278">
        <v>562</v>
      </c>
      <c r="D38" s="279"/>
      <c r="E38" s="278">
        <v>1801</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51"/>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137</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302" t="s">
        <v>39</v>
      </c>
      <c r="D5" s="191" t="s">
        <v>51</v>
      </c>
      <c r="E5" s="206" t="s">
        <v>38</v>
      </c>
      <c r="F5" s="207"/>
      <c r="G5" s="207"/>
      <c r="H5" s="208"/>
    </row>
    <row r="6" spans="2:8" ht="11.25">
      <c r="B6" s="217"/>
      <c r="C6" s="303"/>
      <c r="D6" s="192"/>
      <c r="E6" s="11" t="s">
        <v>40</v>
      </c>
      <c r="F6" s="11" t="s">
        <v>41</v>
      </c>
      <c r="G6" s="12" t="s">
        <v>0</v>
      </c>
      <c r="H6" s="13" t="s">
        <v>42</v>
      </c>
    </row>
    <row r="7" spans="2:8" ht="15" customHeight="1">
      <c r="B7" s="217"/>
      <c r="C7" s="209" t="s">
        <v>306</v>
      </c>
      <c r="D7" s="24" t="s">
        <v>306</v>
      </c>
      <c r="E7" s="15">
        <v>0</v>
      </c>
      <c r="F7" s="22">
        <v>0</v>
      </c>
      <c r="G7" s="16">
        <f>SUM(E7:F7)</f>
        <v>0</v>
      </c>
      <c r="H7" s="15">
        <v>0</v>
      </c>
    </row>
    <row r="8" spans="2:8" ht="11.25">
      <c r="B8" s="217"/>
      <c r="C8" s="210"/>
      <c r="D8" s="24" t="s">
        <v>307</v>
      </c>
      <c r="E8" s="18">
        <v>369</v>
      </c>
      <c r="F8" s="22">
        <v>261</v>
      </c>
      <c r="G8" s="19">
        <f>SUM(E8:F8)</f>
        <v>630</v>
      </c>
      <c r="H8" s="18">
        <v>6</v>
      </c>
    </row>
    <row r="9" spans="2:8" ht="11.25">
      <c r="B9" s="217"/>
      <c r="C9" s="211"/>
      <c r="D9" s="20" t="s">
        <v>0</v>
      </c>
      <c r="E9" s="21">
        <f>SUM(E7:E8)</f>
        <v>369</v>
      </c>
      <c r="F9" s="21">
        <f>SUM(F7:F8)</f>
        <v>261</v>
      </c>
      <c r="G9" s="21">
        <f>SUM(G7:G8)</f>
        <v>630</v>
      </c>
      <c r="H9" s="21">
        <f>SUM(H7:H8)</f>
        <v>6</v>
      </c>
    </row>
    <row r="10" spans="2:8" ht="15" customHeight="1">
      <c r="B10" s="217"/>
      <c r="C10" s="209" t="s">
        <v>307</v>
      </c>
      <c r="D10" s="24" t="s">
        <v>306</v>
      </c>
      <c r="E10" s="15">
        <v>0</v>
      </c>
      <c r="F10" s="15">
        <v>0</v>
      </c>
      <c r="G10" s="23">
        <f>SUM(E10:F10)</f>
        <v>0</v>
      </c>
      <c r="H10" s="15">
        <v>0</v>
      </c>
    </row>
    <row r="11" spans="2:8" ht="11.25">
      <c r="B11" s="217"/>
      <c r="C11" s="210"/>
      <c r="D11" s="24" t="s">
        <v>307</v>
      </c>
      <c r="E11" s="18">
        <v>405</v>
      </c>
      <c r="F11" s="18">
        <v>221</v>
      </c>
      <c r="G11" s="23">
        <f>SUM(E11:F11)</f>
        <v>626</v>
      </c>
      <c r="H11" s="18">
        <v>11</v>
      </c>
    </row>
    <row r="12" spans="2:8" ht="15" customHeight="1">
      <c r="B12" s="217"/>
      <c r="C12" s="211"/>
      <c r="D12" s="20" t="s">
        <v>0</v>
      </c>
      <c r="E12" s="21">
        <f>SUM(E10:E11)</f>
        <v>405</v>
      </c>
      <c r="F12" s="21">
        <f>SUM(F10:F11)</f>
        <v>221</v>
      </c>
      <c r="G12" s="21">
        <f>SUM(G10:G11)</f>
        <v>626</v>
      </c>
      <c r="H12" s="21">
        <f>SUM(H10:H11)</f>
        <v>11</v>
      </c>
    </row>
    <row r="13" spans="2:8" ht="15" customHeight="1">
      <c r="B13" s="217"/>
      <c r="C13" s="209" t="s">
        <v>308</v>
      </c>
      <c r="D13" s="24" t="s">
        <v>306</v>
      </c>
      <c r="E13" s="15">
        <v>0</v>
      </c>
      <c r="F13" s="15">
        <v>0</v>
      </c>
      <c r="G13" s="16">
        <f>SUM(E13:F13)</f>
        <v>0</v>
      </c>
      <c r="H13" s="15">
        <v>0</v>
      </c>
    </row>
    <row r="14" spans="2:8" ht="11.25">
      <c r="B14" s="217"/>
      <c r="C14" s="210"/>
      <c r="D14" s="24" t="s">
        <v>307</v>
      </c>
      <c r="E14" s="18">
        <v>373</v>
      </c>
      <c r="F14" s="18">
        <v>220</v>
      </c>
      <c r="G14" s="19">
        <f>SUM(E14:F14)</f>
        <v>593</v>
      </c>
      <c r="H14" s="18">
        <v>4</v>
      </c>
    </row>
    <row r="15" spans="2:8" ht="11.25">
      <c r="B15" s="217"/>
      <c r="C15" s="210"/>
      <c r="D15" s="20" t="s">
        <v>0</v>
      </c>
      <c r="E15" s="21">
        <f>SUM(E13:E14)</f>
        <v>373</v>
      </c>
      <c r="F15" s="21">
        <f>SUM(F13:F14)</f>
        <v>220</v>
      </c>
      <c r="G15" s="21">
        <f>SUM(G13:G14)</f>
        <v>593</v>
      </c>
      <c r="H15" s="21">
        <f>SUM(H13:H14)</f>
        <v>4</v>
      </c>
    </row>
    <row r="16" spans="2:8" ht="11.25">
      <c r="B16" s="214"/>
      <c r="C16" s="204" t="s">
        <v>0</v>
      </c>
      <c r="D16" s="205"/>
      <c r="E16" s="21">
        <f>SUM(E15,E12,E9)</f>
        <v>1147</v>
      </c>
      <c r="F16" s="21">
        <f>SUM(F15,F12,F9)</f>
        <v>702</v>
      </c>
      <c r="G16" s="21">
        <f>SUM(G15,G12,G9)</f>
        <v>1849</v>
      </c>
      <c r="H16" s="21">
        <f>SUM(H15,H12,H9)</f>
        <v>21</v>
      </c>
    </row>
    <row r="17" spans="2:8" ht="11.25">
      <c r="B17" s="38"/>
      <c r="C17" s="38"/>
      <c r="D17" s="38"/>
      <c r="E17" s="38"/>
      <c r="F17" s="38"/>
      <c r="G17" s="28"/>
      <c r="H17" s="28"/>
    </row>
    <row r="18" spans="2:7" ht="16.5" customHeight="1">
      <c r="B18" s="27"/>
      <c r="C18" s="27"/>
      <c r="D18" s="27"/>
      <c r="E18" s="11" t="s">
        <v>40</v>
      </c>
      <c r="F18" s="11" t="s">
        <v>41</v>
      </c>
      <c r="G18" s="12" t="s">
        <v>0</v>
      </c>
    </row>
    <row r="19" spans="2:7" ht="29.25" customHeight="1">
      <c r="B19" s="286" t="s">
        <v>116</v>
      </c>
      <c r="C19" s="287"/>
      <c r="D19" s="288"/>
      <c r="E19" s="153">
        <v>2</v>
      </c>
      <c r="F19" s="153">
        <v>0</v>
      </c>
      <c r="G19" s="155">
        <f>SUM(E19:F19)</f>
        <v>2</v>
      </c>
    </row>
    <row r="20" ht="11.25">
      <c r="B20" s="1"/>
    </row>
    <row r="21" spans="2:8" ht="11.25">
      <c r="B21" s="24"/>
      <c r="C21" s="37"/>
      <c r="D21" s="37"/>
      <c r="E21" s="1"/>
      <c r="F21" s="1"/>
      <c r="G21" s="1"/>
      <c r="H21" s="1"/>
    </row>
    <row r="22" spans="2:8" ht="11.25">
      <c r="B22" s="193" t="s">
        <v>55</v>
      </c>
      <c r="C22" s="193"/>
      <c r="D22" s="193"/>
      <c r="E22" s="193"/>
      <c r="F22" s="193"/>
      <c r="G22" s="193"/>
      <c r="H22" s="7"/>
    </row>
    <row r="23" spans="2:8" ht="8.25" customHeight="1">
      <c r="B23" s="7"/>
      <c r="C23" s="38"/>
      <c r="D23" s="38"/>
      <c r="E23" s="10"/>
      <c r="F23" s="8"/>
      <c r="G23" s="8"/>
      <c r="H23" s="1"/>
    </row>
    <row r="24" spans="2:8" ht="16.5" customHeight="1">
      <c r="B24" s="38"/>
      <c r="C24" s="38"/>
      <c r="D24" s="11" t="s">
        <v>51</v>
      </c>
      <c r="E24" s="11" t="s">
        <v>40</v>
      </c>
      <c r="F24" s="11" t="s">
        <v>41</v>
      </c>
      <c r="G24" s="12" t="s">
        <v>0</v>
      </c>
      <c r="H24" s="1"/>
    </row>
    <row r="25" spans="2:8" ht="11.25">
      <c r="B25" s="194" t="s">
        <v>43</v>
      </c>
      <c r="C25" s="195"/>
      <c r="D25" s="24" t="s">
        <v>306</v>
      </c>
      <c r="E25" s="15">
        <v>382</v>
      </c>
      <c r="F25" s="22">
        <v>190</v>
      </c>
      <c r="G25" s="16">
        <f>SUM(E25:F25)</f>
        <v>572</v>
      </c>
      <c r="H25" s="1"/>
    </row>
    <row r="26" spans="2:8" ht="11.25">
      <c r="B26" s="196"/>
      <c r="C26" s="197"/>
      <c r="D26" s="24" t="s">
        <v>307</v>
      </c>
      <c r="E26" s="18">
        <v>61</v>
      </c>
      <c r="F26" s="22">
        <v>37</v>
      </c>
      <c r="G26" s="19">
        <f>SUM(E26:F26)</f>
        <v>98</v>
      </c>
      <c r="H26" s="1"/>
    </row>
    <row r="27" spans="2:8" ht="11.25">
      <c r="B27" s="198"/>
      <c r="C27" s="199"/>
      <c r="D27" s="154" t="s">
        <v>0</v>
      </c>
      <c r="E27" s="21">
        <f>SUM(E25:E26)</f>
        <v>443</v>
      </c>
      <c r="F27" s="21">
        <f>SUM(F25:F26)</f>
        <v>227</v>
      </c>
      <c r="G27" s="21">
        <f>SUM(G25:G26)</f>
        <v>670</v>
      </c>
      <c r="H27" s="1"/>
    </row>
    <row r="28" spans="2:8" ht="11.25">
      <c r="B28" s="194" t="s">
        <v>44</v>
      </c>
      <c r="C28" s="195"/>
      <c r="D28" s="24" t="s">
        <v>306</v>
      </c>
      <c r="E28" s="15">
        <v>358</v>
      </c>
      <c r="F28" s="22">
        <v>177</v>
      </c>
      <c r="G28" s="16">
        <f>SUM(E28:F28)</f>
        <v>535</v>
      </c>
      <c r="H28" s="38"/>
    </row>
    <row r="29" spans="2:8" ht="11.25">
      <c r="B29" s="196"/>
      <c r="C29" s="197"/>
      <c r="D29" s="24" t="s">
        <v>307</v>
      </c>
      <c r="E29" s="18">
        <v>58</v>
      </c>
      <c r="F29" s="22">
        <v>36</v>
      </c>
      <c r="G29" s="19">
        <f>SUM(E29:F29)</f>
        <v>94</v>
      </c>
      <c r="H29" s="38"/>
    </row>
    <row r="30" spans="2:8" ht="11.25">
      <c r="B30" s="198"/>
      <c r="C30" s="199"/>
      <c r="D30" s="20" t="s">
        <v>0</v>
      </c>
      <c r="E30" s="21">
        <f>SUM(E28:E29)</f>
        <v>416</v>
      </c>
      <c r="F30" s="21">
        <f>SUM(F28:F29)</f>
        <v>213</v>
      </c>
      <c r="G30" s="21">
        <f>SUM(G28:G29)</f>
        <v>629</v>
      </c>
      <c r="H30" s="38"/>
    </row>
    <row r="31" spans="2:8" ht="12.75" customHeight="1">
      <c r="B31" s="188" t="s">
        <v>45</v>
      </c>
      <c r="C31" s="190"/>
      <c r="D31" s="24" t="s">
        <v>306</v>
      </c>
      <c r="E31" s="15">
        <v>0</v>
      </c>
      <c r="F31" s="22">
        <v>0</v>
      </c>
      <c r="G31" s="16">
        <f>SUM(E31:F31)</f>
        <v>0</v>
      </c>
      <c r="H31" s="38"/>
    </row>
    <row r="32" spans="2:8" ht="12.75" customHeight="1">
      <c r="B32" s="200"/>
      <c r="C32" s="201"/>
      <c r="D32" s="24" t="s">
        <v>307</v>
      </c>
      <c r="E32" s="18">
        <v>0</v>
      </c>
      <c r="F32" s="22">
        <v>0</v>
      </c>
      <c r="G32" s="19">
        <f>SUM(E32:F32)</f>
        <v>0</v>
      </c>
      <c r="H32" s="38"/>
    </row>
    <row r="33" spans="2:8" ht="12.75" customHeight="1">
      <c r="B33" s="202"/>
      <c r="C33" s="203"/>
      <c r="D33" s="20" t="s">
        <v>0</v>
      </c>
      <c r="E33" s="21">
        <f>SUM(E31:E32)</f>
        <v>0</v>
      </c>
      <c r="F33" s="21">
        <f>SUM(F31:F32)</f>
        <v>0</v>
      </c>
      <c r="G33" s="21">
        <f>SUM(G31:G32)</f>
        <v>0</v>
      </c>
      <c r="H33" s="38"/>
    </row>
    <row r="34" spans="2:8" ht="12.75" customHeight="1">
      <c r="B34" s="188" t="s">
        <v>46</v>
      </c>
      <c r="C34" s="190"/>
      <c r="D34" s="24" t="s">
        <v>306</v>
      </c>
      <c r="E34" s="15">
        <v>0</v>
      </c>
      <c r="F34" s="22">
        <v>0</v>
      </c>
      <c r="G34" s="16">
        <f>SUM(E34:F34)</f>
        <v>0</v>
      </c>
      <c r="H34" s="39"/>
    </row>
    <row r="35" spans="2:8" ht="12.75" customHeight="1">
      <c r="B35" s="200"/>
      <c r="C35" s="201"/>
      <c r="D35" s="24" t="s">
        <v>307</v>
      </c>
      <c r="E35" s="18">
        <v>0</v>
      </c>
      <c r="F35" s="22">
        <v>0</v>
      </c>
      <c r="G35" s="19">
        <f>SUM(E35:F35)</f>
        <v>0</v>
      </c>
      <c r="H35" s="39"/>
    </row>
    <row r="36" spans="2:8" ht="12.75" customHeight="1">
      <c r="B36" s="202"/>
      <c r="C36" s="203"/>
      <c r="D36" s="20" t="s">
        <v>0</v>
      </c>
      <c r="E36" s="21">
        <f>SUM(E34:E35)</f>
        <v>0</v>
      </c>
      <c r="F36" s="21">
        <f>SUM(F34:F35)</f>
        <v>0</v>
      </c>
      <c r="G36" s="21">
        <f>SUM(G34:G35)</f>
        <v>0</v>
      </c>
      <c r="H36" s="39"/>
    </row>
    <row r="37" spans="2:8" ht="11.25">
      <c r="B37" s="1"/>
      <c r="C37" s="1"/>
      <c r="D37" s="1"/>
      <c r="E37" s="40"/>
      <c r="F37" s="40"/>
      <c r="G37" s="40"/>
      <c r="H37" s="38"/>
    </row>
    <row r="38" spans="2:8" ht="11.25">
      <c r="B38" s="193" t="s">
        <v>56</v>
      </c>
      <c r="C38" s="193"/>
      <c r="D38" s="193"/>
      <c r="E38" s="193"/>
      <c r="F38" s="193"/>
      <c r="G38" s="193"/>
      <c r="H38" s="7"/>
    </row>
    <row r="39" spans="2:8" ht="8.25" customHeight="1">
      <c r="B39" s="7"/>
      <c r="C39" s="38"/>
      <c r="D39" s="38"/>
      <c r="E39" s="38"/>
      <c r="F39" s="38"/>
      <c r="G39" s="38"/>
      <c r="H39" s="38"/>
    </row>
    <row r="40" spans="2:8" ht="17.25" customHeight="1">
      <c r="B40" s="27"/>
      <c r="C40" s="27"/>
      <c r="D40" s="27"/>
      <c r="E40" s="11" t="s">
        <v>40</v>
      </c>
      <c r="F40" s="11" t="s">
        <v>41</v>
      </c>
      <c r="G40" s="12" t="s">
        <v>0</v>
      </c>
      <c r="H40" s="38"/>
    </row>
    <row r="41" spans="2:8" ht="27" customHeight="1">
      <c r="B41" s="188" t="s">
        <v>62</v>
      </c>
      <c r="C41" s="189"/>
      <c r="D41" s="190"/>
      <c r="E41" s="29">
        <v>1249</v>
      </c>
      <c r="F41" s="29">
        <v>751</v>
      </c>
      <c r="G41" s="30">
        <f>SUM(E41:F41)</f>
        <v>2000</v>
      </c>
      <c r="H41" s="38"/>
    </row>
    <row r="42" spans="2:8" ht="12.75" customHeight="1">
      <c r="B42" s="202" t="s">
        <v>47</v>
      </c>
      <c r="C42" s="218"/>
      <c r="D42" s="203"/>
      <c r="E42" s="32">
        <v>646</v>
      </c>
      <c r="F42" s="32">
        <v>400</v>
      </c>
      <c r="G42" s="33">
        <f>SUM(E42:F42)</f>
        <v>1046</v>
      </c>
      <c r="H42" s="38"/>
    </row>
    <row r="43" spans="2:8" ht="11.25">
      <c r="B43" s="1" t="s">
        <v>63</v>
      </c>
      <c r="C43" s="1"/>
      <c r="D43" s="1"/>
      <c r="E43" s="1"/>
      <c r="F43" s="1"/>
      <c r="G43" s="38"/>
      <c r="H43" s="38"/>
    </row>
    <row r="44" spans="2:8" ht="11.25">
      <c r="B44" s="1"/>
      <c r="C44" s="1"/>
      <c r="D44" s="1"/>
      <c r="E44" s="1"/>
      <c r="F44" s="1"/>
      <c r="G44" s="38"/>
      <c r="H44" s="38"/>
    </row>
    <row r="45" spans="2:8" ht="11.25">
      <c r="B45" s="193" t="s">
        <v>57</v>
      </c>
      <c r="C45" s="193"/>
      <c r="D45" s="193"/>
      <c r="E45" s="193"/>
      <c r="F45" s="193"/>
      <c r="G45" s="193"/>
      <c r="H45" s="7"/>
    </row>
    <row r="46" spans="2:8" ht="8.25" customHeight="1">
      <c r="B46" s="41"/>
      <c r="C46" s="10"/>
      <c r="D46" s="10"/>
      <c r="E46" s="8"/>
      <c r="G46" s="38"/>
      <c r="H46" s="38"/>
    </row>
    <row r="47" spans="2:8" ht="11.25">
      <c r="B47" s="42" t="s">
        <v>48</v>
      </c>
      <c r="C47" s="42" t="s">
        <v>49</v>
      </c>
      <c r="D47" s="219" t="s">
        <v>50</v>
      </c>
      <c r="E47" s="220"/>
      <c r="F47" s="223" t="s">
        <v>0</v>
      </c>
      <c r="G47" s="224"/>
      <c r="H47" s="38"/>
    </row>
    <row r="48" spans="2:8" ht="11.25">
      <c r="B48" s="43">
        <v>18</v>
      </c>
      <c r="C48" s="43">
        <v>0</v>
      </c>
      <c r="D48" s="221">
        <v>0</v>
      </c>
      <c r="E48" s="222"/>
      <c r="F48" s="225">
        <f>SUM(B48:E48)</f>
        <v>18</v>
      </c>
      <c r="G48" s="226"/>
      <c r="H48" s="38"/>
    </row>
    <row r="51" ht="11.25">
      <c r="K51" s="6" t="s">
        <v>117</v>
      </c>
    </row>
  </sheetData>
  <sheetProtection/>
  <mergeCells count="24">
    <mergeCell ref="B19:D19"/>
    <mergeCell ref="B22:G22"/>
    <mergeCell ref="B25:C27"/>
    <mergeCell ref="B28:C30"/>
    <mergeCell ref="B31:C33"/>
    <mergeCell ref="B34:C36"/>
    <mergeCell ref="D48:E48"/>
    <mergeCell ref="F48:G48"/>
    <mergeCell ref="B38:G38"/>
    <mergeCell ref="B41:D41"/>
    <mergeCell ref="B42:D42"/>
    <mergeCell ref="B45:G45"/>
    <mergeCell ref="D47:E47"/>
    <mergeCell ref="F47:G47"/>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7:G36 G9:G16" formula="1"/>
  </ignoredErrors>
</worksheet>
</file>

<file path=xl/worksheets/sheet35.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137</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95.8</v>
      </c>
      <c r="D12" s="138">
        <v>0</v>
      </c>
      <c r="E12" s="138">
        <v>0.6</v>
      </c>
      <c r="F12" s="137">
        <v>0.8</v>
      </c>
      <c r="G12" s="138">
        <v>2.9</v>
      </c>
      <c r="H12" s="137">
        <v>0</v>
      </c>
      <c r="I12" s="139">
        <f>SUM(C12:H12)</f>
        <v>100.1</v>
      </c>
    </row>
    <row r="13" spans="2:9" ht="11.25">
      <c r="B13" s="140" t="s">
        <v>15</v>
      </c>
      <c r="C13" s="137"/>
      <c r="D13" s="141"/>
      <c r="E13" s="141"/>
      <c r="F13" s="137"/>
      <c r="G13" s="141"/>
      <c r="H13" s="145"/>
      <c r="I13" s="143">
        <v>526</v>
      </c>
    </row>
    <row r="14" spans="2:9" ht="11.25">
      <c r="B14" s="136" t="s">
        <v>60</v>
      </c>
      <c r="C14" s="138">
        <v>97</v>
      </c>
      <c r="D14" s="138">
        <v>0</v>
      </c>
      <c r="E14" s="138">
        <v>0.5</v>
      </c>
      <c r="F14" s="138">
        <v>1.1</v>
      </c>
      <c r="G14" s="138">
        <v>1.5</v>
      </c>
      <c r="H14" s="129">
        <v>0</v>
      </c>
      <c r="I14" s="139">
        <f>SUM(C14:H14)</f>
        <v>100.1</v>
      </c>
    </row>
    <row r="15" spans="2:9" ht="11.25">
      <c r="B15" s="140" t="s">
        <v>15</v>
      </c>
      <c r="C15" s="141"/>
      <c r="D15" s="141"/>
      <c r="E15" s="141"/>
      <c r="F15" s="141"/>
      <c r="G15" s="141"/>
      <c r="H15" s="142"/>
      <c r="I15" s="143">
        <v>1710</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242">
        <v>41.4</v>
      </c>
      <c r="D21" s="243">
        <v>41.4</v>
      </c>
      <c r="E21" s="242">
        <v>16.7</v>
      </c>
      <c r="F21" s="243">
        <v>16.7</v>
      </c>
      <c r="G21" s="137"/>
      <c r="H21" s="145"/>
      <c r="I21" s="146"/>
    </row>
    <row r="22" spans="2:9" ht="11.25">
      <c r="B22" s="150" t="s">
        <v>17</v>
      </c>
      <c r="C22" s="229">
        <v>47.3</v>
      </c>
      <c r="D22" s="230">
        <v>47.3</v>
      </c>
      <c r="E22" s="229">
        <v>58.3</v>
      </c>
      <c r="F22" s="230">
        <v>58.3</v>
      </c>
      <c r="G22" s="137"/>
      <c r="H22" s="145"/>
      <c r="I22" s="146"/>
    </row>
    <row r="23" spans="2:9" ht="11.25">
      <c r="B23" s="150" t="s">
        <v>18</v>
      </c>
      <c r="C23" s="229">
        <v>5.9</v>
      </c>
      <c r="D23" s="230">
        <v>5.9</v>
      </c>
      <c r="E23" s="229">
        <v>18.1</v>
      </c>
      <c r="F23" s="230">
        <v>18.1</v>
      </c>
      <c r="G23" s="137"/>
      <c r="H23" s="145"/>
      <c r="I23" s="146"/>
    </row>
    <row r="24" spans="2:9" ht="11.25">
      <c r="B24" s="150" t="s">
        <v>19</v>
      </c>
      <c r="C24" s="229">
        <v>3.6</v>
      </c>
      <c r="D24" s="230">
        <v>3.6</v>
      </c>
      <c r="E24" s="229">
        <v>4.7</v>
      </c>
      <c r="F24" s="230">
        <v>4.7</v>
      </c>
      <c r="G24" s="137"/>
      <c r="H24" s="145"/>
      <c r="I24" s="146"/>
    </row>
    <row r="25" spans="2:9" ht="11.25">
      <c r="B25" s="150" t="s">
        <v>20</v>
      </c>
      <c r="C25" s="229">
        <v>1</v>
      </c>
      <c r="D25" s="230">
        <v>1</v>
      </c>
      <c r="E25" s="229">
        <v>1.3</v>
      </c>
      <c r="F25" s="230">
        <v>1.3</v>
      </c>
      <c r="G25" s="137"/>
      <c r="H25" s="145"/>
      <c r="I25" s="146"/>
    </row>
    <row r="26" spans="2:9" ht="11.25">
      <c r="B26" s="150" t="s">
        <v>21</v>
      </c>
      <c r="C26" s="229">
        <v>0.6</v>
      </c>
      <c r="D26" s="230">
        <v>0.6</v>
      </c>
      <c r="E26" s="229">
        <v>0.6</v>
      </c>
      <c r="F26" s="230">
        <v>0.6</v>
      </c>
      <c r="G26" s="137"/>
      <c r="H26" s="145"/>
      <c r="I26" s="146"/>
    </row>
    <row r="27" spans="2:9" ht="11.25">
      <c r="B27" s="150" t="s">
        <v>22</v>
      </c>
      <c r="C27" s="229">
        <v>0.2</v>
      </c>
      <c r="D27" s="230">
        <v>0.2</v>
      </c>
      <c r="E27" s="229">
        <v>0.2</v>
      </c>
      <c r="F27" s="230">
        <v>0.2</v>
      </c>
      <c r="G27" s="137"/>
      <c r="H27" s="145"/>
      <c r="I27" s="146"/>
    </row>
    <row r="28" spans="2:9" ht="11.25">
      <c r="B28" s="150" t="s">
        <v>23</v>
      </c>
      <c r="C28" s="229">
        <v>0</v>
      </c>
      <c r="D28" s="230"/>
      <c r="E28" s="229">
        <v>0</v>
      </c>
      <c r="F28" s="230"/>
      <c r="G28" s="137"/>
      <c r="H28" s="145"/>
      <c r="I28" s="146"/>
    </row>
    <row r="29" spans="2:9" ht="11.25">
      <c r="B29" s="150" t="s">
        <v>24</v>
      </c>
      <c r="C29" s="229">
        <v>0</v>
      </c>
      <c r="D29" s="230"/>
      <c r="E29" s="229">
        <v>0</v>
      </c>
      <c r="F29" s="230"/>
      <c r="G29" s="137"/>
      <c r="H29" s="145"/>
      <c r="I29" s="146"/>
    </row>
    <row r="30" spans="2:9" ht="11.25">
      <c r="B30" s="151" t="s">
        <v>1</v>
      </c>
      <c r="C30" s="244">
        <v>0</v>
      </c>
      <c r="D30" s="245"/>
      <c r="E30" s="244">
        <v>0</v>
      </c>
      <c r="F30" s="245"/>
      <c r="G30" s="137"/>
      <c r="H30" s="145"/>
      <c r="I30" s="146"/>
    </row>
    <row r="31" spans="2:9" ht="11.25">
      <c r="B31" s="136" t="s">
        <v>0</v>
      </c>
      <c r="C31" s="236">
        <f>SUM(C21:C30)</f>
        <v>99.99999999999999</v>
      </c>
      <c r="D31" s="237"/>
      <c r="E31" s="236">
        <f>SUM(E21:E30)</f>
        <v>99.89999999999999</v>
      </c>
      <c r="F31" s="237"/>
      <c r="G31" s="137"/>
      <c r="H31" s="145"/>
      <c r="I31" s="146"/>
    </row>
    <row r="32" spans="2:9" ht="11.25">
      <c r="B32" s="140" t="s">
        <v>15</v>
      </c>
      <c r="C32" s="231">
        <v>526</v>
      </c>
      <c r="D32" s="232"/>
      <c r="E32" s="231">
        <v>1710</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185</v>
      </c>
      <c r="D37" s="247">
        <v>185</v>
      </c>
      <c r="E37" s="246">
        <v>199</v>
      </c>
      <c r="F37" s="247">
        <v>199</v>
      </c>
      <c r="G37" s="246">
        <v>205</v>
      </c>
      <c r="H37" s="247">
        <v>205</v>
      </c>
    </row>
    <row r="38" spans="2:8" ht="26.25" customHeight="1">
      <c r="B38" s="150" t="s">
        <v>102</v>
      </c>
      <c r="C38" s="227">
        <v>11</v>
      </c>
      <c r="D38" s="228">
        <v>11</v>
      </c>
      <c r="E38" s="227">
        <v>19</v>
      </c>
      <c r="F38" s="228">
        <v>19</v>
      </c>
      <c r="G38" s="227">
        <v>5</v>
      </c>
      <c r="H38" s="228">
        <v>5</v>
      </c>
    </row>
    <row r="39" spans="2:8" ht="27.75" customHeight="1">
      <c r="B39" s="150" t="s">
        <v>103</v>
      </c>
      <c r="C39" s="227">
        <v>3</v>
      </c>
      <c r="D39" s="228">
        <v>3</v>
      </c>
      <c r="E39" s="227">
        <v>2</v>
      </c>
      <c r="F39" s="228">
        <v>2</v>
      </c>
      <c r="G39" s="227">
        <v>1</v>
      </c>
      <c r="H39" s="228">
        <v>1</v>
      </c>
    </row>
    <row r="40" spans="2:8" ht="18" customHeight="1">
      <c r="B40" s="150" t="s">
        <v>104</v>
      </c>
      <c r="C40" s="227">
        <v>0</v>
      </c>
      <c r="D40" s="228" t="s">
        <v>155</v>
      </c>
      <c r="E40" s="227">
        <v>1</v>
      </c>
      <c r="F40" s="228">
        <v>1</v>
      </c>
      <c r="G40" s="227">
        <v>0</v>
      </c>
      <c r="H40" s="228" t="s">
        <v>155</v>
      </c>
    </row>
    <row r="41" spans="2:8" ht="29.25" customHeight="1">
      <c r="B41" s="150" t="s">
        <v>64</v>
      </c>
      <c r="C41" s="227">
        <v>2</v>
      </c>
      <c r="D41" s="228">
        <v>2</v>
      </c>
      <c r="E41" s="227">
        <v>0</v>
      </c>
      <c r="F41" s="228" t="s">
        <v>155</v>
      </c>
      <c r="G41" s="227">
        <v>4</v>
      </c>
      <c r="H41" s="228">
        <v>4</v>
      </c>
    </row>
    <row r="42" spans="2:8" ht="16.5" customHeight="1">
      <c r="B42" s="150" t="s">
        <v>25</v>
      </c>
      <c r="C42" s="227">
        <v>0</v>
      </c>
      <c r="D42" s="228" t="s">
        <v>155</v>
      </c>
      <c r="E42" s="227">
        <v>0</v>
      </c>
      <c r="F42" s="228" t="s">
        <v>155</v>
      </c>
      <c r="G42" s="227">
        <v>0</v>
      </c>
      <c r="H42" s="228" t="s">
        <v>155</v>
      </c>
    </row>
    <row r="43" spans="2:8" ht="29.25" customHeight="1">
      <c r="B43" s="150" t="s">
        <v>107</v>
      </c>
      <c r="C43" s="227">
        <v>15</v>
      </c>
      <c r="D43" s="228">
        <v>15</v>
      </c>
      <c r="E43" s="227">
        <v>10</v>
      </c>
      <c r="F43" s="228">
        <v>10</v>
      </c>
      <c r="G43" s="227">
        <v>7</v>
      </c>
      <c r="H43" s="228">
        <v>7</v>
      </c>
    </row>
    <row r="44" spans="2:8" ht="26.25" customHeight="1">
      <c r="B44" s="150" t="s">
        <v>128</v>
      </c>
      <c r="C44" s="227">
        <v>0</v>
      </c>
      <c r="D44" s="228" t="s">
        <v>155</v>
      </c>
      <c r="E44" s="227">
        <v>8</v>
      </c>
      <c r="F44" s="228">
        <v>8</v>
      </c>
      <c r="G44" s="227">
        <v>2</v>
      </c>
      <c r="H44" s="228">
        <v>2</v>
      </c>
    </row>
    <row r="45" spans="2:8" ht="30.75" customHeight="1">
      <c r="B45" s="150" t="s">
        <v>118</v>
      </c>
      <c r="C45" s="227">
        <v>0</v>
      </c>
      <c r="D45" s="228" t="s">
        <v>155</v>
      </c>
      <c r="E45" s="227">
        <v>1</v>
      </c>
      <c r="F45" s="228">
        <v>1</v>
      </c>
      <c r="G45" s="227">
        <v>0</v>
      </c>
      <c r="H45" s="228" t="s">
        <v>155</v>
      </c>
    </row>
    <row r="46" spans="2:8" ht="25.5" customHeight="1">
      <c r="B46" s="150" t="s">
        <v>119</v>
      </c>
      <c r="C46" s="227">
        <v>4</v>
      </c>
      <c r="D46" s="228">
        <v>4</v>
      </c>
      <c r="E46" s="227">
        <v>0</v>
      </c>
      <c r="F46" s="228" t="s">
        <v>155</v>
      </c>
      <c r="G46" s="227">
        <v>0</v>
      </c>
      <c r="H46" s="228" t="s">
        <v>155</v>
      </c>
    </row>
    <row r="47" spans="2:8" ht="16.5" customHeight="1">
      <c r="B47" s="150" t="s">
        <v>105</v>
      </c>
      <c r="C47" s="227">
        <v>15</v>
      </c>
      <c r="D47" s="228">
        <v>15</v>
      </c>
      <c r="E47" s="227">
        <v>13</v>
      </c>
      <c r="F47" s="228">
        <v>13</v>
      </c>
      <c r="G47" s="227">
        <v>11</v>
      </c>
      <c r="H47" s="228">
        <v>11</v>
      </c>
    </row>
    <row r="48" spans="2:8" ht="11.25">
      <c r="B48" s="150" t="s">
        <v>106</v>
      </c>
      <c r="C48" s="227">
        <v>28</v>
      </c>
      <c r="D48" s="228">
        <v>28</v>
      </c>
      <c r="E48" s="227">
        <v>4</v>
      </c>
      <c r="F48" s="228">
        <v>4</v>
      </c>
      <c r="G48" s="227">
        <v>2</v>
      </c>
      <c r="H48" s="228">
        <v>2</v>
      </c>
    </row>
    <row r="49" spans="2:8" ht="11.25">
      <c r="B49" s="151" t="s">
        <v>149</v>
      </c>
      <c r="C49" s="248">
        <v>338</v>
      </c>
      <c r="D49" s="249">
        <v>338</v>
      </c>
      <c r="E49" s="248">
        <v>318</v>
      </c>
      <c r="F49" s="249">
        <v>318</v>
      </c>
      <c r="G49" s="248">
        <v>314</v>
      </c>
      <c r="H49" s="249">
        <v>314</v>
      </c>
    </row>
  </sheetData>
  <sheetProtection/>
  <mergeCells count="80">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E39:F39"/>
    <mergeCell ref="G39:H39"/>
    <mergeCell ref="C40:D40"/>
    <mergeCell ref="E40:F40"/>
    <mergeCell ref="G40:H40"/>
    <mergeCell ref="C41:D41"/>
    <mergeCell ref="E41:F41"/>
    <mergeCell ref="G41:H41"/>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 ref="C48:D48"/>
    <mergeCell ref="E48:F48"/>
    <mergeCell ref="G48:H48"/>
    <mergeCell ref="C38:D38"/>
    <mergeCell ref="E38:F38"/>
    <mergeCell ref="G38:H38"/>
    <mergeCell ref="C46:D46"/>
    <mergeCell ref="E46:F46"/>
    <mergeCell ref="G46:H46"/>
    <mergeCell ref="C39:D3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137</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0.2</v>
      </c>
      <c r="G6" s="161">
        <v>0.3</v>
      </c>
    </row>
    <row r="7" spans="2:7" ht="12.75" customHeight="1">
      <c r="B7" s="200" t="s">
        <v>75</v>
      </c>
      <c r="C7" s="263"/>
      <c r="D7" s="263"/>
      <c r="E7" s="201"/>
      <c r="F7" s="160">
        <v>0</v>
      </c>
      <c r="G7" s="162">
        <v>0</v>
      </c>
    </row>
    <row r="8" spans="2:7" ht="11.25" customHeight="1">
      <c r="B8" s="200" t="s">
        <v>76</v>
      </c>
      <c r="C8" s="263"/>
      <c r="D8" s="263"/>
      <c r="E8" s="201"/>
      <c r="F8" s="160">
        <v>0</v>
      </c>
      <c r="G8" s="162">
        <v>0</v>
      </c>
    </row>
    <row r="9" spans="2:7" ht="12.75" customHeight="1">
      <c r="B9" s="200" t="s">
        <v>120</v>
      </c>
      <c r="C9" s="263"/>
      <c r="D9" s="263"/>
      <c r="E9" s="201"/>
      <c r="F9" s="160">
        <v>0</v>
      </c>
      <c r="G9" s="162">
        <v>0</v>
      </c>
    </row>
    <row r="10" spans="2:7" ht="11.25">
      <c r="B10" s="200" t="s">
        <v>313</v>
      </c>
      <c r="C10" s="263"/>
      <c r="D10" s="263"/>
      <c r="E10" s="201"/>
      <c r="F10" s="160">
        <v>0</v>
      </c>
      <c r="G10" s="162">
        <v>0.3</v>
      </c>
    </row>
    <row r="11" spans="2:7" ht="13.5" customHeight="1">
      <c r="B11" s="200" t="s">
        <v>121</v>
      </c>
      <c r="C11" s="263"/>
      <c r="D11" s="263"/>
      <c r="E11" s="201"/>
      <c r="F11" s="160">
        <v>0.4</v>
      </c>
      <c r="G11" s="162">
        <v>1.8</v>
      </c>
    </row>
    <row r="12" spans="2:7" ht="13.5" customHeight="1">
      <c r="B12" s="200" t="s">
        <v>77</v>
      </c>
      <c r="C12" s="263"/>
      <c r="D12" s="263"/>
      <c r="E12" s="201"/>
      <c r="F12" s="160">
        <v>90.7</v>
      </c>
      <c r="G12" s="162">
        <v>90.8</v>
      </c>
    </row>
    <row r="13" spans="2:7" ht="11.25">
      <c r="B13" s="200" t="s">
        <v>78</v>
      </c>
      <c r="C13" s="263"/>
      <c r="D13" s="263"/>
      <c r="E13" s="201"/>
      <c r="F13" s="160">
        <v>0.2</v>
      </c>
      <c r="G13" s="162">
        <v>0.4</v>
      </c>
    </row>
    <row r="14" spans="2:7" ht="11.25">
      <c r="B14" s="200" t="s">
        <v>79</v>
      </c>
      <c r="C14" s="263"/>
      <c r="D14" s="263"/>
      <c r="E14" s="201"/>
      <c r="F14" s="160">
        <v>1.5</v>
      </c>
      <c r="G14" s="162">
        <v>0.9</v>
      </c>
    </row>
    <row r="15" spans="2:7" ht="12.75" customHeight="1">
      <c r="B15" s="200" t="s">
        <v>122</v>
      </c>
      <c r="C15" s="263"/>
      <c r="D15" s="263"/>
      <c r="E15" s="201"/>
      <c r="F15" s="160">
        <v>0.8</v>
      </c>
      <c r="G15" s="162">
        <v>0.6</v>
      </c>
    </row>
    <row r="16" spans="2:7" ht="11.25">
      <c r="B16" s="200" t="s">
        <v>80</v>
      </c>
      <c r="C16" s="263"/>
      <c r="D16" s="263"/>
      <c r="E16" s="201"/>
      <c r="F16" s="160">
        <v>1.1</v>
      </c>
      <c r="G16" s="162">
        <v>1.2</v>
      </c>
    </row>
    <row r="17" spans="2:7" ht="11.25">
      <c r="B17" s="200" t="s">
        <v>81</v>
      </c>
      <c r="C17" s="263"/>
      <c r="D17" s="263"/>
      <c r="E17" s="201"/>
      <c r="F17" s="160">
        <v>1.7</v>
      </c>
      <c r="G17" s="162">
        <v>1.5</v>
      </c>
    </row>
    <row r="18" spans="2:7" ht="12.75" customHeight="1">
      <c r="B18" s="200" t="s">
        <v>82</v>
      </c>
      <c r="C18" s="263"/>
      <c r="D18" s="263"/>
      <c r="E18" s="201"/>
      <c r="F18" s="160">
        <v>1.3</v>
      </c>
      <c r="G18" s="162">
        <v>0.7</v>
      </c>
    </row>
    <row r="19" spans="2:7" ht="11.25">
      <c r="B19" s="200" t="s">
        <v>83</v>
      </c>
      <c r="C19" s="263"/>
      <c r="D19" s="263"/>
      <c r="E19" s="201"/>
      <c r="F19" s="160">
        <v>0</v>
      </c>
      <c r="G19" s="162">
        <v>0.3</v>
      </c>
    </row>
    <row r="20" spans="2:7" ht="11.25">
      <c r="B20" s="200" t="s">
        <v>84</v>
      </c>
      <c r="C20" s="263"/>
      <c r="D20" s="263"/>
      <c r="E20" s="201"/>
      <c r="F20" s="160">
        <v>0</v>
      </c>
      <c r="G20" s="162">
        <v>0</v>
      </c>
    </row>
    <row r="21" spans="2:7" ht="11.25">
      <c r="B21" s="202" t="s">
        <v>1</v>
      </c>
      <c r="C21" s="218"/>
      <c r="D21" s="218"/>
      <c r="E21" s="203"/>
      <c r="F21" s="160">
        <v>2.1</v>
      </c>
      <c r="G21" s="163">
        <v>1.2</v>
      </c>
    </row>
    <row r="22" spans="2:7" ht="12.75" customHeight="1">
      <c r="B22" s="266" t="s">
        <v>0</v>
      </c>
      <c r="C22" s="267"/>
      <c r="D22" s="267"/>
      <c r="E22" s="268"/>
      <c r="F22" s="132">
        <f>SUM(F6:F21)</f>
        <v>99.99999999999999</v>
      </c>
      <c r="G22" s="132">
        <f>SUM(G6:G21)</f>
        <v>100.00000000000001</v>
      </c>
    </row>
    <row r="23" spans="2:7" ht="16.5" customHeight="1">
      <c r="B23" s="269" t="s">
        <v>15</v>
      </c>
      <c r="C23" s="270"/>
      <c r="D23" s="270"/>
      <c r="E23" s="271"/>
      <c r="F23" s="164">
        <v>526</v>
      </c>
      <c r="G23" s="164">
        <v>1710</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0.6</v>
      </c>
      <c r="G28" s="129">
        <v>0.2</v>
      </c>
    </row>
    <row r="29" spans="2:7" ht="11.25">
      <c r="B29" s="196" t="s">
        <v>87</v>
      </c>
      <c r="C29" s="216"/>
      <c r="D29" s="216"/>
      <c r="E29" s="197"/>
      <c r="F29" s="128">
        <v>2.7</v>
      </c>
      <c r="G29" s="130">
        <v>2.1</v>
      </c>
    </row>
    <row r="30" spans="2:7" ht="11.25">
      <c r="B30" s="196" t="s">
        <v>88</v>
      </c>
      <c r="C30" s="216"/>
      <c r="D30" s="216"/>
      <c r="E30" s="197"/>
      <c r="F30" s="128">
        <v>80.2</v>
      </c>
      <c r="G30" s="130">
        <v>84.4</v>
      </c>
    </row>
    <row r="31" spans="2:7" ht="11.25">
      <c r="B31" s="196" t="s">
        <v>126</v>
      </c>
      <c r="C31" s="216"/>
      <c r="D31" s="216"/>
      <c r="E31" s="197"/>
      <c r="F31" s="128">
        <v>0.6</v>
      </c>
      <c r="G31" s="130">
        <v>0.6</v>
      </c>
    </row>
    <row r="32" spans="2:7" ht="11.25">
      <c r="B32" s="196" t="s">
        <v>89</v>
      </c>
      <c r="C32" s="216"/>
      <c r="D32" s="216"/>
      <c r="E32" s="197"/>
      <c r="F32" s="128">
        <v>4.5</v>
      </c>
      <c r="G32" s="130">
        <v>3.4</v>
      </c>
    </row>
    <row r="33" spans="2:7" ht="11.25">
      <c r="B33" s="196" t="s">
        <v>123</v>
      </c>
      <c r="C33" s="216"/>
      <c r="D33" s="216"/>
      <c r="E33" s="197"/>
      <c r="F33" s="128">
        <v>0.4</v>
      </c>
      <c r="G33" s="130">
        <v>0.3</v>
      </c>
    </row>
    <row r="34" spans="2:7" ht="11.25">
      <c r="B34" s="196" t="s">
        <v>90</v>
      </c>
      <c r="C34" s="216"/>
      <c r="D34" s="216"/>
      <c r="E34" s="197"/>
      <c r="F34" s="128">
        <v>0.2</v>
      </c>
      <c r="G34" s="130">
        <v>0.2</v>
      </c>
    </row>
    <row r="35" spans="2:7" ht="11.25">
      <c r="B35" s="196" t="s">
        <v>108</v>
      </c>
      <c r="C35" s="216"/>
      <c r="D35" s="216"/>
      <c r="E35" s="197"/>
      <c r="F35" s="128">
        <v>9.8</v>
      </c>
      <c r="G35" s="130">
        <v>8</v>
      </c>
    </row>
    <row r="36" spans="2:7" ht="11.25">
      <c r="B36" s="196" t="s">
        <v>91</v>
      </c>
      <c r="C36" s="216"/>
      <c r="D36" s="216"/>
      <c r="E36" s="197"/>
      <c r="F36" s="128">
        <v>0</v>
      </c>
      <c r="G36" s="130">
        <v>0</v>
      </c>
    </row>
    <row r="37" spans="2:7" ht="11.25">
      <c r="B37" s="196" t="s">
        <v>124</v>
      </c>
      <c r="C37" s="216"/>
      <c r="D37" s="216"/>
      <c r="E37" s="197"/>
      <c r="F37" s="128">
        <v>0</v>
      </c>
      <c r="G37" s="130">
        <v>0</v>
      </c>
    </row>
    <row r="38" spans="2:7" ht="11.25">
      <c r="B38" s="196" t="s">
        <v>92</v>
      </c>
      <c r="C38" s="216"/>
      <c r="D38" s="216"/>
      <c r="E38" s="197"/>
      <c r="F38" s="128">
        <v>0.2</v>
      </c>
      <c r="G38" s="130">
        <v>0.2</v>
      </c>
    </row>
    <row r="39" spans="2:7" ht="11.25">
      <c r="B39" s="166" t="s">
        <v>125</v>
      </c>
      <c r="C39" s="24"/>
      <c r="D39" s="24"/>
      <c r="E39" s="167"/>
      <c r="F39" s="128">
        <v>0.6</v>
      </c>
      <c r="G39" s="130">
        <v>0.2</v>
      </c>
    </row>
    <row r="40" spans="2:7" ht="11.25">
      <c r="B40" s="198" t="s">
        <v>1</v>
      </c>
      <c r="C40" s="262"/>
      <c r="D40" s="262"/>
      <c r="E40" s="199"/>
      <c r="F40" s="128">
        <v>0.2</v>
      </c>
      <c r="G40" s="131">
        <v>0.4</v>
      </c>
    </row>
    <row r="41" spans="2:7" ht="11.25">
      <c r="B41" s="256" t="s">
        <v>0</v>
      </c>
      <c r="C41" s="257"/>
      <c r="D41" s="257"/>
      <c r="E41" s="258"/>
      <c r="F41" s="132">
        <f>SUM(F28:F40)</f>
        <v>100</v>
      </c>
      <c r="G41" s="132">
        <f>SUM(G28:G40)</f>
        <v>100.00000000000001</v>
      </c>
    </row>
    <row r="42" spans="2:7" ht="16.5" customHeight="1">
      <c r="B42" s="259" t="s">
        <v>15</v>
      </c>
      <c r="C42" s="260"/>
      <c r="D42" s="260"/>
      <c r="E42" s="261"/>
      <c r="F42" s="164">
        <v>511</v>
      </c>
      <c r="G42" s="164">
        <v>1642</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16</v>
      </c>
      <c r="G47" s="138">
        <v>13.2</v>
      </c>
    </row>
    <row r="48" spans="2:7" ht="11.25">
      <c r="B48" s="196" t="s">
        <v>65</v>
      </c>
      <c r="C48" s="216"/>
      <c r="D48" s="216"/>
      <c r="E48" s="197"/>
      <c r="F48" s="168">
        <v>44.1</v>
      </c>
      <c r="G48" s="169">
        <v>47.3</v>
      </c>
    </row>
    <row r="49" spans="2:7" ht="11.25">
      <c r="B49" s="196" t="s">
        <v>94</v>
      </c>
      <c r="C49" s="216"/>
      <c r="D49" s="216"/>
      <c r="E49" s="197"/>
      <c r="F49" s="168">
        <v>21.7</v>
      </c>
      <c r="G49" s="169">
        <v>20.8</v>
      </c>
    </row>
    <row r="50" spans="2:7" ht="27.75" customHeight="1">
      <c r="B50" s="200" t="s">
        <v>95</v>
      </c>
      <c r="C50" s="263"/>
      <c r="D50" s="263"/>
      <c r="E50" s="201"/>
      <c r="F50" s="168">
        <v>9.1</v>
      </c>
      <c r="G50" s="169">
        <v>10.5</v>
      </c>
    </row>
    <row r="51" spans="2:7" ht="11.25">
      <c r="B51" s="196" t="s">
        <v>96</v>
      </c>
      <c r="C51" s="216"/>
      <c r="D51" s="216"/>
      <c r="E51" s="197"/>
      <c r="F51" s="168">
        <v>1.5</v>
      </c>
      <c r="G51" s="169">
        <v>1.6</v>
      </c>
    </row>
    <row r="52" spans="2:7" ht="11.25">
      <c r="B52" s="196" t="s">
        <v>3</v>
      </c>
      <c r="C52" s="216"/>
      <c r="D52" s="216"/>
      <c r="E52" s="197"/>
      <c r="F52" s="168">
        <v>2.9</v>
      </c>
      <c r="G52" s="169">
        <v>2</v>
      </c>
    </row>
    <row r="53" spans="2:7" ht="36" customHeight="1">
      <c r="B53" s="200" t="s">
        <v>97</v>
      </c>
      <c r="C53" s="263"/>
      <c r="D53" s="263"/>
      <c r="E53" s="201"/>
      <c r="F53" s="168">
        <v>0.2</v>
      </c>
      <c r="G53" s="169">
        <v>0.1</v>
      </c>
    </row>
    <row r="54" spans="2:7" ht="11.25">
      <c r="B54" s="196" t="s">
        <v>4</v>
      </c>
      <c r="C54" s="216"/>
      <c r="D54" s="216"/>
      <c r="E54" s="197"/>
      <c r="F54" s="168">
        <v>2.3</v>
      </c>
      <c r="G54" s="169">
        <v>1.6</v>
      </c>
    </row>
    <row r="55" spans="2:7" ht="11.25">
      <c r="B55" s="196" t="s">
        <v>66</v>
      </c>
      <c r="C55" s="216"/>
      <c r="D55" s="216"/>
      <c r="E55" s="197"/>
      <c r="F55" s="168">
        <v>0</v>
      </c>
      <c r="G55" s="169">
        <v>0.6</v>
      </c>
    </row>
    <row r="56" spans="2:7" ht="11.25">
      <c r="B56" s="196" t="s">
        <v>67</v>
      </c>
      <c r="C56" s="216"/>
      <c r="D56" s="216"/>
      <c r="E56" s="197"/>
      <c r="F56" s="168">
        <v>0.4</v>
      </c>
      <c r="G56" s="169">
        <v>0.4</v>
      </c>
    </row>
    <row r="57" spans="2:7" ht="11.25">
      <c r="B57" s="196" t="s">
        <v>5</v>
      </c>
      <c r="C57" s="216"/>
      <c r="D57" s="216"/>
      <c r="E57" s="197"/>
      <c r="F57" s="168">
        <v>0</v>
      </c>
      <c r="G57" s="169">
        <v>0.1</v>
      </c>
    </row>
    <row r="58" spans="2:7" ht="11.25">
      <c r="B58" s="196" t="s">
        <v>68</v>
      </c>
      <c r="C58" s="216"/>
      <c r="D58" s="216"/>
      <c r="E58" s="197"/>
      <c r="F58" s="168">
        <v>0</v>
      </c>
      <c r="G58" s="169">
        <v>0.4</v>
      </c>
    </row>
    <row r="59" spans="2:7" ht="11.25">
      <c r="B59" s="198" t="s">
        <v>1</v>
      </c>
      <c r="C59" s="262"/>
      <c r="D59" s="262"/>
      <c r="E59" s="199"/>
      <c r="F59" s="168">
        <v>1.9</v>
      </c>
      <c r="G59" s="141">
        <v>1.4</v>
      </c>
    </row>
    <row r="60" spans="2:7" ht="11.25">
      <c r="B60" s="256" t="s">
        <v>0</v>
      </c>
      <c r="C60" s="257"/>
      <c r="D60" s="257"/>
      <c r="E60" s="258"/>
      <c r="F60" s="139">
        <f>SUM(F47:F59)</f>
        <v>100.10000000000001</v>
      </c>
      <c r="G60" s="139">
        <f>SUM(G47:G59)</f>
        <v>99.99999999999999</v>
      </c>
    </row>
    <row r="61" spans="2:7" ht="11.25">
      <c r="B61" s="259" t="s">
        <v>15</v>
      </c>
      <c r="C61" s="260"/>
      <c r="D61" s="260"/>
      <c r="E61" s="261"/>
      <c r="F61" s="171">
        <v>526</v>
      </c>
      <c r="G61" s="172">
        <v>1710</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137</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2.5</v>
      </c>
      <c r="D7" s="129">
        <v>0.8</v>
      </c>
      <c r="E7" s="128">
        <v>2.8</v>
      </c>
      <c r="F7" s="129">
        <v>1.2</v>
      </c>
    </row>
    <row r="8" spans="2:6" ht="17.25" customHeight="1">
      <c r="B8" s="150" t="s">
        <v>110</v>
      </c>
      <c r="C8" s="128">
        <v>12.4</v>
      </c>
      <c r="D8" s="130">
        <v>4.2</v>
      </c>
      <c r="E8" s="128">
        <v>12.1</v>
      </c>
      <c r="F8" s="130">
        <v>3.6</v>
      </c>
    </row>
    <row r="9" spans="2:6" ht="17.25" customHeight="1">
      <c r="B9" s="150" t="s">
        <v>111</v>
      </c>
      <c r="C9" s="128">
        <v>23.2</v>
      </c>
      <c r="D9" s="130">
        <v>10.5</v>
      </c>
      <c r="E9" s="128">
        <v>21.8</v>
      </c>
      <c r="F9" s="130">
        <v>12.1</v>
      </c>
    </row>
    <row r="10" spans="2:6" ht="17.25" customHeight="1">
      <c r="B10" s="150" t="s">
        <v>112</v>
      </c>
      <c r="C10" s="128">
        <v>11.2</v>
      </c>
      <c r="D10" s="130">
        <v>17.1</v>
      </c>
      <c r="E10" s="128">
        <v>10.3</v>
      </c>
      <c r="F10" s="130">
        <v>16.5</v>
      </c>
    </row>
    <row r="11" spans="2:6" ht="17.25" customHeight="1">
      <c r="B11" s="150" t="s">
        <v>113</v>
      </c>
      <c r="C11" s="128">
        <v>24</v>
      </c>
      <c r="D11" s="130">
        <v>44.9</v>
      </c>
      <c r="E11" s="128">
        <v>25.7</v>
      </c>
      <c r="F11" s="130">
        <v>45.8</v>
      </c>
    </row>
    <row r="12" spans="2:6" ht="17.25" customHeight="1">
      <c r="B12" s="150" t="s">
        <v>114</v>
      </c>
      <c r="C12" s="128">
        <v>17.1</v>
      </c>
      <c r="D12" s="130">
        <v>7.8</v>
      </c>
      <c r="E12" s="128">
        <v>19.1</v>
      </c>
      <c r="F12" s="130">
        <v>6.5</v>
      </c>
    </row>
    <row r="13" spans="2:6" ht="17.25" customHeight="1">
      <c r="B13" s="157" t="s">
        <v>2</v>
      </c>
      <c r="C13" s="128">
        <v>1</v>
      </c>
      <c r="D13" s="130">
        <v>8.4</v>
      </c>
      <c r="E13" s="128">
        <v>0.9</v>
      </c>
      <c r="F13" s="130">
        <v>9.4</v>
      </c>
    </row>
    <row r="14" spans="2:6" ht="17.25" customHeight="1">
      <c r="B14" s="17" t="s">
        <v>1</v>
      </c>
      <c r="C14" s="128">
        <v>8.7</v>
      </c>
      <c r="D14" s="131">
        <v>6.5</v>
      </c>
      <c r="E14" s="128">
        <v>7.4</v>
      </c>
      <c r="F14" s="131">
        <v>4.9</v>
      </c>
    </row>
    <row r="15" spans="2:6" ht="15.75" customHeight="1">
      <c r="B15" s="158" t="s">
        <v>14</v>
      </c>
      <c r="C15" s="132">
        <f>SUM(C7:C14)</f>
        <v>100.10000000000001</v>
      </c>
      <c r="D15" s="132">
        <f>SUM(D7:D14)</f>
        <v>100.2</v>
      </c>
      <c r="E15" s="132">
        <f>SUM(E7:E14)</f>
        <v>100.10000000000002</v>
      </c>
      <c r="F15" s="132">
        <f>SUM(F7:F14)</f>
        <v>100</v>
      </c>
    </row>
    <row r="16" spans="2:6" ht="15.75" customHeight="1">
      <c r="B16" s="159" t="s">
        <v>15</v>
      </c>
      <c r="C16" s="133">
        <v>526</v>
      </c>
      <c r="D16" s="133">
        <v>526</v>
      </c>
      <c r="E16" s="133">
        <v>1710</v>
      </c>
      <c r="F16" s="133">
        <v>1710</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90.1</v>
      </c>
      <c r="D21" s="275">
        <v>90.1</v>
      </c>
      <c r="E21" s="282">
        <v>86.6</v>
      </c>
      <c r="F21" s="283">
        <v>86.6</v>
      </c>
    </row>
    <row r="22" spans="2:6" ht="17.25" customHeight="1">
      <c r="B22" s="157" t="s">
        <v>27</v>
      </c>
      <c r="C22" s="275">
        <v>0.6</v>
      </c>
      <c r="D22" s="275">
        <v>0.6</v>
      </c>
      <c r="E22" s="276">
        <v>0.4</v>
      </c>
      <c r="F22" s="277">
        <v>0.4</v>
      </c>
    </row>
    <row r="23" spans="2:6" ht="17.25" customHeight="1">
      <c r="B23" s="157" t="s">
        <v>6</v>
      </c>
      <c r="C23" s="275">
        <v>0.4</v>
      </c>
      <c r="D23" s="275">
        <v>0.4</v>
      </c>
      <c r="E23" s="276">
        <v>0.1</v>
      </c>
      <c r="F23" s="277">
        <v>0.1</v>
      </c>
    </row>
    <row r="24" spans="2:6" ht="17.25" customHeight="1">
      <c r="B24" s="157" t="s">
        <v>28</v>
      </c>
      <c r="C24" s="275">
        <v>0</v>
      </c>
      <c r="D24" s="275"/>
      <c r="E24" s="276">
        <v>0</v>
      </c>
      <c r="F24" s="277"/>
    </row>
    <row r="25" spans="2:6" ht="17.25" customHeight="1">
      <c r="B25" s="157" t="s">
        <v>29</v>
      </c>
      <c r="C25" s="275">
        <v>0</v>
      </c>
      <c r="D25" s="275"/>
      <c r="E25" s="276">
        <v>0</v>
      </c>
      <c r="F25" s="277"/>
    </row>
    <row r="26" spans="2:6" ht="17.25" customHeight="1">
      <c r="B26" s="157" t="s">
        <v>30</v>
      </c>
      <c r="C26" s="275">
        <v>0</v>
      </c>
      <c r="D26" s="275"/>
      <c r="E26" s="276">
        <v>0</v>
      </c>
      <c r="F26" s="277"/>
    </row>
    <row r="27" spans="2:6" ht="17.25" customHeight="1">
      <c r="B27" s="157" t="s">
        <v>127</v>
      </c>
      <c r="C27" s="275">
        <v>0</v>
      </c>
      <c r="D27" s="275"/>
      <c r="E27" s="276">
        <v>0.2</v>
      </c>
      <c r="F27" s="277">
        <v>0.2</v>
      </c>
    </row>
    <row r="28" spans="2:6" ht="17.25" customHeight="1">
      <c r="B28" s="157" t="s">
        <v>31</v>
      </c>
      <c r="C28" s="275">
        <v>0.8</v>
      </c>
      <c r="D28" s="275"/>
      <c r="E28" s="276">
        <v>0.6</v>
      </c>
      <c r="F28" s="277">
        <v>0.6</v>
      </c>
    </row>
    <row r="29" spans="2:6" ht="17.25" customHeight="1">
      <c r="B29" s="157" t="s">
        <v>32</v>
      </c>
      <c r="C29" s="275">
        <v>0</v>
      </c>
      <c r="D29" s="275"/>
      <c r="E29" s="276">
        <v>0</v>
      </c>
      <c r="F29" s="277"/>
    </row>
    <row r="30" spans="2:6" ht="17.25" customHeight="1">
      <c r="B30" s="157" t="s">
        <v>33</v>
      </c>
      <c r="C30" s="275">
        <v>0</v>
      </c>
      <c r="D30" s="275"/>
      <c r="E30" s="276">
        <v>0.1</v>
      </c>
      <c r="F30" s="277"/>
    </row>
    <row r="31" spans="2:6" ht="17.25" customHeight="1">
      <c r="B31" s="157" t="s">
        <v>34</v>
      </c>
      <c r="C31" s="275">
        <v>0</v>
      </c>
      <c r="D31" s="275"/>
      <c r="E31" s="276">
        <v>0</v>
      </c>
      <c r="F31" s="277"/>
    </row>
    <row r="32" spans="2:6" ht="17.25" customHeight="1">
      <c r="B32" s="157" t="s">
        <v>35</v>
      </c>
      <c r="C32" s="275">
        <v>0</v>
      </c>
      <c r="D32" s="275"/>
      <c r="E32" s="276">
        <v>0</v>
      </c>
      <c r="F32" s="277"/>
    </row>
    <row r="33" spans="2:6" ht="17.25" customHeight="1">
      <c r="B33" s="157" t="s">
        <v>36</v>
      </c>
      <c r="C33" s="275">
        <v>0</v>
      </c>
      <c r="D33" s="275"/>
      <c r="E33" s="276">
        <v>0</v>
      </c>
      <c r="F33" s="277"/>
    </row>
    <row r="34" spans="2:6" ht="17.25" customHeight="1">
      <c r="B34" s="157" t="s">
        <v>115</v>
      </c>
      <c r="C34" s="275">
        <v>0.2</v>
      </c>
      <c r="D34" s="275">
        <v>0.2</v>
      </c>
      <c r="E34" s="276">
        <v>0.1</v>
      </c>
      <c r="F34" s="277"/>
    </row>
    <row r="35" spans="2:6" ht="17.25" customHeight="1">
      <c r="B35" s="157" t="s">
        <v>37</v>
      </c>
      <c r="C35" s="275">
        <v>1</v>
      </c>
      <c r="D35" s="275">
        <v>1</v>
      </c>
      <c r="E35" s="276">
        <v>0.6</v>
      </c>
      <c r="F35" s="277"/>
    </row>
    <row r="36" spans="2:6" ht="15.75" customHeight="1">
      <c r="B36" s="17" t="s">
        <v>1</v>
      </c>
      <c r="C36" s="275">
        <v>7</v>
      </c>
      <c r="D36" s="275"/>
      <c r="E36" s="280">
        <v>11.3</v>
      </c>
      <c r="F36" s="281"/>
    </row>
    <row r="37" spans="2:6" ht="15.75" customHeight="1">
      <c r="B37" s="158" t="s">
        <v>14</v>
      </c>
      <c r="C37" s="273">
        <f>SUM(C21:C36)</f>
        <v>100.1</v>
      </c>
      <c r="D37" s="274"/>
      <c r="E37" s="273">
        <f>SUM(E21:E36)</f>
        <v>99.99999999999997</v>
      </c>
      <c r="F37" s="274"/>
    </row>
    <row r="38" spans="2:6" ht="11.25">
      <c r="B38" s="159" t="s">
        <v>15</v>
      </c>
      <c r="C38" s="278">
        <v>526</v>
      </c>
      <c r="D38" s="279"/>
      <c r="E38" s="278">
        <v>1710</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138</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191" t="s">
        <v>39</v>
      </c>
      <c r="D5" s="191" t="s">
        <v>51</v>
      </c>
      <c r="E5" s="206" t="s">
        <v>38</v>
      </c>
      <c r="F5" s="207"/>
      <c r="G5" s="207"/>
      <c r="H5" s="208"/>
    </row>
    <row r="6" spans="2:8" ht="11.25">
      <c r="B6" s="217"/>
      <c r="C6" s="192"/>
      <c r="D6" s="192"/>
      <c r="E6" s="11" t="s">
        <v>40</v>
      </c>
      <c r="F6" s="11" t="s">
        <v>41</v>
      </c>
      <c r="G6" s="12" t="s">
        <v>0</v>
      </c>
      <c r="H6" s="13" t="s">
        <v>42</v>
      </c>
    </row>
    <row r="7" spans="2:8" ht="15" customHeight="1">
      <c r="B7" s="217"/>
      <c r="C7" s="209" t="s">
        <v>306</v>
      </c>
      <c r="D7" s="24" t="s">
        <v>306</v>
      </c>
      <c r="E7" s="15">
        <v>16</v>
      </c>
      <c r="F7" s="22">
        <v>4</v>
      </c>
      <c r="G7" s="16">
        <f>SUM(E7:F7)</f>
        <v>20</v>
      </c>
      <c r="H7" s="15">
        <v>0</v>
      </c>
    </row>
    <row r="8" spans="2:8" ht="11.25">
      <c r="B8" s="217"/>
      <c r="C8" s="210"/>
      <c r="D8" s="24" t="s">
        <v>307</v>
      </c>
      <c r="E8" s="18">
        <v>661</v>
      </c>
      <c r="F8" s="22">
        <v>155</v>
      </c>
      <c r="G8" s="19">
        <f>SUM(E8:F8)</f>
        <v>816</v>
      </c>
      <c r="H8" s="18">
        <v>1</v>
      </c>
    </row>
    <row r="9" spans="2:8" ht="11.25">
      <c r="B9" s="217"/>
      <c r="C9" s="211"/>
      <c r="D9" s="154" t="s">
        <v>0</v>
      </c>
      <c r="E9" s="21">
        <f>SUM(E7:E8)</f>
        <v>677</v>
      </c>
      <c r="F9" s="21">
        <f>SUM(F7:F8)</f>
        <v>159</v>
      </c>
      <c r="G9" s="21">
        <f>SUM(G7:G8)</f>
        <v>836</v>
      </c>
      <c r="H9" s="21">
        <f>SUM(H7:H8)</f>
        <v>1</v>
      </c>
    </row>
    <row r="10" spans="2:8" ht="15" customHeight="1">
      <c r="B10" s="217"/>
      <c r="C10" s="209" t="s">
        <v>307</v>
      </c>
      <c r="D10" s="24" t="s">
        <v>306</v>
      </c>
      <c r="E10" s="15">
        <v>16</v>
      </c>
      <c r="F10" s="22">
        <v>4</v>
      </c>
      <c r="G10" s="16">
        <f>SUM(E10:F10)</f>
        <v>20</v>
      </c>
      <c r="H10" s="15">
        <v>0</v>
      </c>
    </row>
    <row r="11" spans="2:8" ht="11.25">
      <c r="B11" s="217"/>
      <c r="C11" s="210"/>
      <c r="D11" s="24" t="s">
        <v>307</v>
      </c>
      <c r="E11" s="18">
        <v>647</v>
      </c>
      <c r="F11" s="22">
        <v>136</v>
      </c>
      <c r="G11" s="19">
        <f>SUM(E11:F11)</f>
        <v>783</v>
      </c>
      <c r="H11" s="18">
        <v>1</v>
      </c>
    </row>
    <row r="12" spans="2:8" ht="15" customHeight="1">
      <c r="B12" s="217"/>
      <c r="C12" s="211"/>
      <c r="D12" s="154" t="s">
        <v>0</v>
      </c>
      <c r="E12" s="21">
        <f>SUM(E10:E11)</f>
        <v>663</v>
      </c>
      <c r="F12" s="21">
        <f>SUM(F10:F11)</f>
        <v>140</v>
      </c>
      <c r="G12" s="21">
        <f>SUM(G10:G11)</f>
        <v>803</v>
      </c>
      <c r="H12" s="21">
        <f>SUM(H10:H11)</f>
        <v>1</v>
      </c>
    </row>
    <row r="13" spans="2:8" ht="15" customHeight="1">
      <c r="B13" s="217"/>
      <c r="C13" s="209" t="s">
        <v>308</v>
      </c>
      <c r="D13" s="24" t="s">
        <v>306</v>
      </c>
      <c r="E13" s="15">
        <v>8</v>
      </c>
      <c r="F13" s="22">
        <v>10</v>
      </c>
      <c r="G13" s="16">
        <f>SUM(E13:F13)</f>
        <v>18</v>
      </c>
      <c r="H13" s="15">
        <v>1</v>
      </c>
    </row>
    <row r="14" spans="2:8" ht="11.25">
      <c r="B14" s="217"/>
      <c r="C14" s="210"/>
      <c r="D14" s="24" t="s">
        <v>307</v>
      </c>
      <c r="E14" s="18">
        <v>599</v>
      </c>
      <c r="F14" s="22">
        <v>97</v>
      </c>
      <c r="G14" s="19">
        <f>SUM(E14:F14)</f>
        <v>696</v>
      </c>
      <c r="H14" s="18">
        <v>4</v>
      </c>
    </row>
    <row r="15" spans="2:8" ht="11.25">
      <c r="B15" s="217"/>
      <c r="C15" s="211"/>
      <c r="D15" s="174" t="s">
        <v>0</v>
      </c>
      <c r="E15" s="21">
        <f>SUM(E13:E14)</f>
        <v>607</v>
      </c>
      <c r="F15" s="21">
        <f>SUM(F13:F14)</f>
        <v>107</v>
      </c>
      <c r="G15" s="21">
        <f>SUM(G13:G14)</f>
        <v>714</v>
      </c>
      <c r="H15" s="21">
        <f>SUM(H13:H14)</f>
        <v>5</v>
      </c>
    </row>
    <row r="16" spans="1:8" ht="11.25">
      <c r="A16" s="34"/>
      <c r="B16" s="214"/>
      <c r="C16" s="204" t="s">
        <v>0</v>
      </c>
      <c r="D16" s="205"/>
      <c r="E16" s="21">
        <f>SUM(E15,E12,E9)</f>
        <v>1947</v>
      </c>
      <c r="F16" s="21">
        <f>SUM(F15,F12,F9)</f>
        <v>406</v>
      </c>
      <c r="G16" s="21">
        <f>SUM(G15,G12,G9)</f>
        <v>2353</v>
      </c>
      <c r="H16" s="21">
        <f>SUM(H15,H12,H9)</f>
        <v>7</v>
      </c>
    </row>
    <row r="17" spans="2:8" ht="11.25">
      <c r="B17" s="38"/>
      <c r="C17" s="38"/>
      <c r="D17" s="38"/>
      <c r="E17" s="38"/>
      <c r="F17" s="38"/>
      <c r="G17" s="28"/>
      <c r="H17" s="28"/>
    </row>
    <row r="18" spans="2:7" ht="16.5" customHeight="1">
      <c r="B18" s="27"/>
      <c r="C18" s="27"/>
      <c r="D18" s="27"/>
      <c r="E18" s="11" t="s">
        <v>40</v>
      </c>
      <c r="F18" s="11" t="s">
        <v>41</v>
      </c>
      <c r="G18" s="12" t="s">
        <v>0</v>
      </c>
    </row>
    <row r="19" spans="2:7" ht="27.75" customHeight="1">
      <c r="B19" s="286" t="s">
        <v>116</v>
      </c>
      <c r="C19" s="287"/>
      <c r="D19" s="288"/>
      <c r="E19" s="153">
        <v>50</v>
      </c>
      <c r="F19" s="153">
        <v>10</v>
      </c>
      <c r="G19" s="155">
        <f>SUM(E19:F19)</f>
        <v>60</v>
      </c>
    </row>
    <row r="20" spans="2:8" ht="11.25">
      <c r="B20" s="24"/>
      <c r="C20" s="37"/>
      <c r="D20" s="37"/>
      <c r="E20" s="1"/>
      <c r="F20" s="1"/>
      <c r="G20" s="1"/>
      <c r="H20" s="1"/>
    </row>
    <row r="21" spans="2:8" ht="11.25">
      <c r="B21" s="193" t="s">
        <v>55</v>
      </c>
      <c r="C21" s="193"/>
      <c r="D21" s="193"/>
      <c r="E21" s="193"/>
      <c r="F21" s="193"/>
      <c r="G21" s="193"/>
      <c r="H21" s="7"/>
    </row>
    <row r="22" spans="2:8" ht="8.25" customHeight="1">
      <c r="B22" s="7"/>
      <c r="C22" s="38"/>
      <c r="D22" s="38"/>
      <c r="E22" s="10"/>
      <c r="F22" s="8"/>
      <c r="G22" s="8"/>
      <c r="H22" s="1"/>
    </row>
    <row r="23" spans="2:8" ht="16.5" customHeight="1">
      <c r="B23" s="38"/>
      <c r="C23" s="38"/>
      <c r="D23" s="11" t="s">
        <v>51</v>
      </c>
      <c r="E23" s="11" t="s">
        <v>40</v>
      </c>
      <c r="F23" s="11" t="s">
        <v>41</v>
      </c>
      <c r="G23" s="12" t="s">
        <v>0</v>
      </c>
      <c r="H23" s="1"/>
    </row>
    <row r="24" spans="2:8" ht="11.25">
      <c r="B24" s="194" t="s">
        <v>43</v>
      </c>
      <c r="C24" s="195"/>
      <c r="D24" s="24" t="s">
        <v>306</v>
      </c>
      <c r="E24" s="15">
        <v>454</v>
      </c>
      <c r="F24" s="22">
        <v>73</v>
      </c>
      <c r="G24" s="16">
        <f>SUM(E24:F24)</f>
        <v>527</v>
      </c>
      <c r="H24" s="1"/>
    </row>
    <row r="25" spans="2:8" ht="11.25">
      <c r="B25" s="196"/>
      <c r="C25" s="197"/>
      <c r="D25" s="24" t="s">
        <v>307</v>
      </c>
      <c r="E25" s="18">
        <v>32</v>
      </c>
      <c r="F25" s="22">
        <v>19</v>
      </c>
      <c r="G25" s="19">
        <f>SUM(E25:F25)</f>
        <v>51</v>
      </c>
      <c r="H25" s="1"/>
    </row>
    <row r="26" spans="2:8" ht="11.25">
      <c r="B26" s="198"/>
      <c r="C26" s="199"/>
      <c r="D26" s="20" t="s">
        <v>0</v>
      </c>
      <c r="E26" s="21">
        <f>SUM(E24:E25)</f>
        <v>486</v>
      </c>
      <c r="F26" s="21">
        <f>SUM(F24:F25)</f>
        <v>92</v>
      </c>
      <c r="G26" s="21">
        <f>SUM(G24:G25)</f>
        <v>578</v>
      </c>
      <c r="H26" s="1"/>
    </row>
    <row r="27" spans="2:8" ht="11.25">
      <c r="B27" s="194" t="s">
        <v>44</v>
      </c>
      <c r="C27" s="195"/>
      <c r="D27" s="24" t="s">
        <v>306</v>
      </c>
      <c r="E27" s="15">
        <v>435</v>
      </c>
      <c r="F27" s="22">
        <v>61</v>
      </c>
      <c r="G27" s="16">
        <f>SUM(E27:F27)</f>
        <v>496</v>
      </c>
      <c r="H27" s="38"/>
    </row>
    <row r="28" spans="2:8" ht="11.25">
      <c r="B28" s="196"/>
      <c r="C28" s="197"/>
      <c r="D28" s="24" t="s">
        <v>307</v>
      </c>
      <c r="E28" s="18">
        <v>30</v>
      </c>
      <c r="F28" s="22">
        <v>16</v>
      </c>
      <c r="G28" s="19">
        <f>SUM(E28:F28)</f>
        <v>46</v>
      </c>
      <c r="H28" s="38"/>
    </row>
    <row r="29" spans="2:8" ht="11.25">
      <c r="B29" s="198"/>
      <c r="C29" s="199"/>
      <c r="D29" s="20" t="s">
        <v>0</v>
      </c>
      <c r="E29" s="21">
        <f>SUM(E27:E28)</f>
        <v>465</v>
      </c>
      <c r="F29" s="21">
        <f>SUM(F27:F28)</f>
        <v>77</v>
      </c>
      <c r="G29" s="21">
        <f>SUM(G27:G28)</f>
        <v>542</v>
      </c>
      <c r="H29" s="38"/>
    </row>
    <row r="30" spans="2:8" ht="12.75" customHeight="1">
      <c r="B30" s="188" t="s">
        <v>45</v>
      </c>
      <c r="C30" s="190"/>
      <c r="D30" s="24" t="s">
        <v>306</v>
      </c>
      <c r="E30" s="15">
        <v>0</v>
      </c>
      <c r="F30" s="22">
        <v>0</v>
      </c>
      <c r="G30" s="16">
        <f>SUM(E30:F30)</f>
        <v>0</v>
      </c>
      <c r="H30" s="38"/>
    </row>
    <row r="31" spans="2:8" ht="12.75" customHeight="1">
      <c r="B31" s="200"/>
      <c r="C31" s="201"/>
      <c r="D31" s="24" t="s">
        <v>307</v>
      </c>
      <c r="E31" s="18">
        <v>0</v>
      </c>
      <c r="F31" s="22">
        <v>0</v>
      </c>
      <c r="G31" s="19">
        <f>SUM(E31:F31)</f>
        <v>0</v>
      </c>
      <c r="H31" s="38"/>
    </row>
    <row r="32" spans="2:8" ht="12.75" customHeight="1">
      <c r="B32" s="202"/>
      <c r="C32" s="203"/>
      <c r="D32" s="20" t="s">
        <v>0</v>
      </c>
      <c r="E32" s="21">
        <f>SUM(E30:E31)</f>
        <v>0</v>
      </c>
      <c r="F32" s="21">
        <f>SUM(F30:F31)</f>
        <v>0</v>
      </c>
      <c r="G32" s="21">
        <f>SUM(G30:G31)</f>
        <v>0</v>
      </c>
      <c r="H32" s="38"/>
    </row>
    <row r="33" spans="2:8" ht="12.75" customHeight="1">
      <c r="B33" s="188" t="s">
        <v>46</v>
      </c>
      <c r="C33" s="190"/>
      <c r="D33" s="24" t="s">
        <v>306</v>
      </c>
      <c r="E33" s="15">
        <v>0</v>
      </c>
      <c r="F33" s="22">
        <v>0</v>
      </c>
      <c r="G33" s="16">
        <f>SUM(E33:F33)</f>
        <v>0</v>
      </c>
      <c r="H33" s="39"/>
    </row>
    <row r="34" spans="2:8" ht="12.75" customHeight="1">
      <c r="B34" s="200"/>
      <c r="C34" s="201"/>
      <c r="D34" s="24" t="s">
        <v>307</v>
      </c>
      <c r="E34" s="18">
        <v>0</v>
      </c>
      <c r="F34" s="22">
        <v>0</v>
      </c>
      <c r="G34" s="19">
        <f>SUM(E34:F34)</f>
        <v>0</v>
      </c>
      <c r="H34" s="39"/>
    </row>
    <row r="35" spans="2:8" ht="12.75" customHeight="1">
      <c r="B35" s="202"/>
      <c r="C35" s="203"/>
      <c r="D35" s="20" t="s">
        <v>0</v>
      </c>
      <c r="E35" s="21">
        <f>SUM(E33:E34)</f>
        <v>0</v>
      </c>
      <c r="F35" s="21">
        <f>SUM(F33:F34)</f>
        <v>0</v>
      </c>
      <c r="G35" s="21">
        <f>SUM(G33:G34)</f>
        <v>0</v>
      </c>
      <c r="H35" s="39"/>
    </row>
    <row r="36" spans="2:8" ht="11.25">
      <c r="B36" s="1"/>
      <c r="C36" s="1"/>
      <c r="D36" s="1"/>
      <c r="E36" s="40"/>
      <c r="F36" s="40"/>
      <c r="G36" s="40"/>
      <c r="H36" s="38"/>
    </row>
    <row r="37" spans="2:8" ht="11.25">
      <c r="B37" s="193" t="s">
        <v>56</v>
      </c>
      <c r="C37" s="193"/>
      <c r="D37" s="193"/>
      <c r="E37" s="193"/>
      <c r="F37" s="193"/>
      <c r="G37" s="193"/>
      <c r="H37" s="7"/>
    </row>
    <row r="38" spans="2:8" ht="8.25" customHeight="1">
      <c r="B38" s="7"/>
      <c r="C38" s="38"/>
      <c r="D38" s="38"/>
      <c r="E38" s="38"/>
      <c r="F38" s="38"/>
      <c r="G38" s="38"/>
      <c r="H38" s="38"/>
    </row>
    <row r="39" spans="2:8" ht="17.25" customHeight="1">
      <c r="B39" s="27"/>
      <c r="C39" s="27"/>
      <c r="D39" s="27"/>
      <c r="E39" s="11" t="s">
        <v>40</v>
      </c>
      <c r="F39" s="11" t="s">
        <v>41</v>
      </c>
      <c r="G39" s="12" t="s">
        <v>0</v>
      </c>
      <c r="H39" s="38"/>
    </row>
    <row r="40" spans="2:8" ht="27" customHeight="1">
      <c r="B40" s="188" t="s">
        <v>62</v>
      </c>
      <c r="C40" s="189"/>
      <c r="D40" s="190"/>
      <c r="E40" s="29">
        <v>7183</v>
      </c>
      <c r="F40" s="29">
        <v>1606</v>
      </c>
      <c r="G40" s="30">
        <f>SUM(E40:F40)</f>
        <v>8789</v>
      </c>
      <c r="H40" s="38"/>
    </row>
    <row r="41" spans="2:8" ht="12.75" customHeight="1">
      <c r="B41" s="202" t="s">
        <v>47</v>
      </c>
      <c r="C41" s="218"/>
      <c r="D41" s="203"/>
      <c r="E41" s="32">
        <v>2749</v>
      </c>
      <c r="F41" s="32">
        <v>404</v>
      </c>
      <c r="G41" s="33">
        <f>SUM(E41:F41)</f>
        <v>3153</v>
      </c>
      <c r="H41" s="38"/>
    </row>
    <row r="42" spans="2:8" ht="11.25">
      <c r="B42" s="1" t="s">
        <v>63</v>
      </c>
      <c r="C42" s="1"/>
      <c r="D42" s="1"/>
      <c r="E42" s="1"/>
      <c r="F42" s="1"/>
      <c r="G42" s="38"/>
      <c r="H42" s="38"/>
    </row>
    <row r="43" spans="2:8" ht="11.25">
      <c r="B43" s="1"/>
      <c r="C43" s="1"/>
      <c r="D43" s="1"/>
      <c r="E43" s="1"/>
      <c r="F43" s="1"/>
      <c r="G43" s="38"/>
      <c r="H43" s="38"/>
    </row>
    <row r="44" spans="2:8" ht="11.25">
      <c r="B44" s="193" t="s">
        <v>57</v>
      </c>
      <c r="C44" s="193"/>
      <c r="D44" s="193"/>
      <c r="E44" s="193"/>
      <c r="F44" s="193"/>
      <c r="G44" s="193"/>
      <c r="H44" s="7"/>
    </row>
    <row r="45" spans="2:8" ht="8.25" customHeight="1">
      <c r="B45" s="41"/>
      <c r="C45" s="10"/>
      <c r="D45" s="10"/>
      <c r="E45" s="8"/>
      <c r="G45" s="38"/>
      <c r="H45" s="38"/>
    </row>
    <row r="46" spans="2:8" ht="11.25">
      <c r="B46" s="42" t="s">
        <v>48</v>
      </c>
      <c r="C46" s="42" t="s">
        <v>49</v>
      </c>
      <c r="D46" s="219" t="s">
        <v>50</v>
      </c>
      <c r="E46" s="220"/>
      <c r="F46" s="223" t="s">
        <v>0</v>
      </c>
      <c r="G46" s="224"/>
      <c r="H46" s="38"/>
    </row>
    <row r="47" spans="2:8" ht="11.25">
      <c r="B47" s="43">
        <v>10</v>
      </c>
      <c r="C47" s="43">
        <v>10</v>
      </c>
      <c r="D47" s="221">
        <v>0</v>
      </c>
      <c r="E47" s="222"/>
      <c r="F47" s="225">
        <f>SUM(B47:E47)</f>
        <v>20</v>
      </c>
      <c r="G47" s="226"/>
      <c r="H47" s="38"/>
    </row>
  </sheetData>
  <sheetProtection/>
  <mergeCells count="24">
    <mergeCell ref="B19:D19"/>
    <mergeCell ref="B21:G21"/>
    <mergeCell ref="B24:C26"/>
    <mergeCell ref="B27:C29"/>
    <mergeCell ref="B30:C32"/>
    <mergeCell ref="B33:C35"/>
    <mergeCell ref="D47:E47"/>
    <mergeCell ref="F47:G47"/>
    <mergeCell ref="B37:G37"/>
    <mergeCell ref="B40:D40"/>
    <mergeCell ref="B41:D41"/>
    <mergeCell ref="B44:G44"/>
    <mergeCell ref="D46:E46"/>
    <mergeCell ref="F46:G46"/>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6:G35 G9:G16" formula="1"/>
  </ignoredErrors>
</worksheet>
</file>

<file path=xl/worksheets/sheet39.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138</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94.5</v>
      </c>
      <c r="D12" s="138">
        <v>0.1</v>
      </c>
      <c r="E12" s="137">
        <v>1.5</v>
      </c>
      <c r="F12" s="138">
        <v>0.4</v>
      </c>
      <c r="G12" s="137">
        <v>3.4</v>
      </c>
      <c r="H12" s="138">
        <v>0</v>
      </c>
      <c r="I12" s="139">
        <f>SUM(C12:H12)</f>
        <v>99.9</v>
      </c>
    </row>
    <row r="13" spans="2:9" ht="11.25">
      <c r="B13" s="140" t="s">
        <v>15</v>
      </c>
      <c r="C13" s="137"/>
      <c r="D13" s="141"/>
      <c r="E13" s="137"/>
      <c r="F13" s="141"/>
      <c r="G13" s="137"/>
      <c r="H13" s="142"/>
      <c r="I13" s="143">
        <v>788</v>
      </c>
    </row>
    <row r="14" spans="2:9" ht="11.25">
      <c r="B14" s="136" t="s">
        <v>60</v>
      </c>
      <c r="C14" s="173">
        <v>96.2</v>
      </c>
      <c r="D14" s="173">
        <v>0.2</v>
      </c>
      <c r="E14" s="173">
        <v>0.8</v>
      </c>
      <c r="F14" s="173">
        <v>0.6</v>
      </c>
      <c r="G14" s="173">
        <v>2.3</v>
      </c>
      <c r="H14" s="129">
        <v>0</v>
      </c>
      <c r="I14" s="139">
        <f>SUM(C14:H14)</f>
        <v>100.1</v>
      </c>
    </row>
    <row r="15" spans="2:9" ht="11.25">
      <c r="B15" s="140" t="s">
        <v>15</v>
      </c>
      <c r="C15" s="141"/>
      <c r="D15" s="141"/>
      <c r="E15" s="141"/>
      <c r="F15" s="141"/>
      <c r="G15" s="141"/>
      <c r="H15" s="142"/>
      <c r="I15" s="143">
        <v>2352</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310">
        <v>37.9</v>
      </c>
      <c r="D21" s="310">
        <v>37.9</v>
      </c>
      <c r="E21" s="307">
        <v>15.9</v>
      </c>
      <c r="F21" s="302">
        <v>15.9</v>
      </c>
      <c r="G21" s="137"/>
      <c r="H21" s="145"/>
      <c r="I21" s="146"/>
    </row>
    <row r="22" spans="2:9" ht="11.25">
      <c r="B22" s="150" t="s">
        <v>17</v>
      </c>
      <c r="C22" s="310">
        <v>49.6</v>
      </c>
      <c r="D22" s="310">
        <v>49.6</v>
      </c>
      <c r="E22" s="308">
        <v>63.9</v>
      </c>
      <c r="F22" s="309">
        <v>63.9</v>
      </c>
      <c r="G22" s="137"/>
      <c r="H22" s="145"/>
      <c r="I22" s="146"/>
    </row>
    <row r="23" spans="2:9" ht="11.25">
      <c r="B23" s="150" t="s">
        <v>18</v>
      </c>
      <c r="C23" s="310">
        <v>5.2</v>
      </c>
      <c r="D23" s="310">
        <v>5.2</v>
      </c>
      <c r="E23" s="308">
        <v>13.1</v>
      </c>
      <c r="F23" s="309">
        <v>13.1</v>
      </c>
      <c r="G23" s="137"/>
      <c r="H23" s="145"/>
      <c r="I23" s="146"/>
    </row>
    <row r="24" spans="2:9" ht="11.25">
      <c r="B24" s="150" t="s">
        <v>19</v>
      </c>
      <c r="C24" s="310">
        <v>2.2</v>
      </c>
      <c r="D24" s="310">
        <v>2.2</v>
      </c>
      <c r="E24" s="308">
        <v>2.8</v>
      </c>
      <c r="F24" s="309">
        <v>2.8</v>
      </c>
      <c r="G24" s="137"/>
      <c r="H24" s="145"/>
      <c r="I24" s="146"/>
    </row>
    <row r="25" spans="2:9" ht="11.25">
      <c r="B25" s="150" t="s">
        <v>20</v>
      </c>
      <c r="C25" s="310">
        <v>2.5</v>
      </c>
      <c r="D25" s="310">
        <v>2.5</v>
      </c>
      <c r="E25" s="308">
        <v>2</v>
      </c>
      <c r="F25" s="309">
        <v>2</v>
      </c>
      <c r="G25" s="137"/>
      <c r="H25" s="145"/>
      <c r="I25" s="146"/>
    </row>
    <row r="26" spans="2:9" ht="11.25">
      <c r="B26" s="150" t="s">
        <v>21</v>
      </c>
      <c r="C26" s="310">
        <v>1.5</v>
      </c>
      <c r="D26" s="310">
        <v>1.5</v>
      </c>
      <c r="E26" s="308">
        <v>1.1</v>
      </c>
      <c r="F26" s="309">
        <v>1.1</v>
      </c>
      <c r="G26" s="137"/>
      <c r="H26" s="145"/>
      <c r="I26" s="146"/>
    </row>
    <row r="27" spans="2:9" ht="11.25">
      <c r="B27" s="150" t="s">
        <v>22</v>
      </c>
      <c r="C27" s="310">
        <v>0.5</v>
      </c>
      <c r="D27" s="310">
        <v>0.5</v>
      </c>
      <c r="E27" s="308">
        <v>0.9</v>
      </c>
      <c r="F27" s="309">
        <v>0.9</v>
      </c>
      <c r="G27" s="137"/>
      <c r="H27" s="145"/>
      <c r="I27" s="146"/>
    </row>
    <row r="28" spans="2:9" ht="11.25">
      <c r="B28" s="150" t="s">
        <v>23</v>
      </c>
      <c r="C28" s="310">
        <v>0.4</v>
      </c>
      <c r="D28" s="310">
        <v>0.4</v>
      </c>
      <c r="E28" s="308">
        <v>0.2</v>
      </c>
      <c r="F28" s="309">
        <v>0.2</v>
      </c>
      <c r="G28" s="137"/>
      <c r="H28" s="145"/>
      <c r="I28" s="146"/>
    </row>
    <row r="29" spans="2:9" ht="11.25">
      <c r="B29" s="150" t="s">
        <v>24</v>
      </c>
      <c r="C29" s="310">
        <v>0.1</v>
      </c>
      <c r="D29" s="310">
        <v>0.1</v>
      </c>
      <c r="E29" s="308">
        <v>0.1</v>
      </c>
      <c r="F29" s="309">
        <v>0.1</v>
      </c>
      <c r="G29" s="137"/>
      <c r="H29" s="145"/>
      <c r="I29" s="146"/>
    </row>
    <row r="30" spans="2:9" ht="11.25">
      <c r="B30" s="151" t="s">
        <v>1</v>
      </c>
      <c r="C30" s="235">
        <v>0</v>
      </c>
      <c r="D30" s="235"/>
      <c r="E30" s="244">
        <v>0</v>
      </c>
      <c r="F30" s="245"/>
      <c r="G30" s="137"/>
      <c r="H30" s="145"/>
      <c r="I30" s="146"/>
    </row>
    <row r="31" spans="2:9" ht="11.25">
      <c r="B31" s="136" t="s">
        <v>0</v>
      </c>
      <c r="C31" s="236">
        <f>SUM(C21:C30)</f>
        <v>99.9</v>
      </c>
      <c r="D31" s="237"/>
      <c r="E31" s="236">
        <f>SUM(E21:E30)</f>
        <v>99.99999999999999</v>
      </c>
      <c r="F31" s="237"/>
      <c r="G31" s="137"/>
      <c r="H31" s="145"/>
      <c r="I31" s="146"/>
    </row>
    <row r="32" spans="2:9" ht="11.25">
      <c r="B32" s="140" t="s">
        <v>15</v>
      </c>
      <c r="C32" s="231">
        <v>788</v>
      </c>
      <c r="D32" s="232"/>
      <c r="E32" s="231">
        <v>2352</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204</v>
      </c>
      <c r="D37" s="247">
        <v>204</v>
      </c>
      <c r="E37" s="246">
        <v>214</v>
      </c>
      <c r="F37" s="247">
        <v>214</v>
      </c>
      <c r="G37" s="246">
        <v>193</v>
      </c>
      <c r="H37" s="247">
        <v>193</v>
      </c>
    </row>
    <row r="38" spans="2:8" ht="24" customHeight="1">
      <c r="B38" s="150" t="s">
        <v>102</v>
      </c>
      <c r="C38" s="227">
        <v>11</v>
      </c>
      <c r="D38" s="228">
        <v>11</v>
      </c>
      <c r="E38" s="227">
        <v>13</v>
      </c>
      <c r="F38" s="228">
        <v>13</v>
      </c>
      <c r="G38" s="227">
        <v>7</v>
      </c>
      <c r="H38" s="228">
        <v>7</v>
      </c>
    </row>
    <row r="39" spans="2:8" ht="28.5" customHeight="1">
      <c r="B39" s="150" t="s">
        <v>103</v>
      </c>
      <c r="C39" s="227">
        <v>1</v>
      </c>
      <c r="D39" s="228">
        <v>1</v>
      </c>
      <c r="E39" s="227">
        <v>1</v>
      </c>
      <c r="F39" s="228">
        <v>1</v>
      </c>
      <c r="G39" s="227">
        <v>0</v>
      </c>
      <c r="H39" s="228" t="s">
        <v>155</v>
      </c>
    </row>
    <row r="40" spans="2:8" ht="17.25" customHeight="1">
      <c r="B40" s="150" t="s">
        <v>104</v>
      </c>
      <c r="C40" s="227">
        <v>2</v>
      </c>
      <c r="D40" s="228">
        <v>2</v>
      </c>
      <c r="E40" s="227">
        <v>1</v>
      </c>
      <c r="F40" s="228">
        <v>1</v>
      </c>
      <c r="G40" s="227">
        <v>0</v>
      </c>
      <c r="H40" s="228" t="s">
        <v>155</v>
      </c>
    </row>
    <row r="41" spans="2:8" ht="29.25" customHeight="1">
      <c r="B41" s="150" t="s">
        <v>64</v>
      </c>
      <c r="C41" s="227">
        <v>8</v>
      </c>
      <c r="D41" s="228">
        <v>8</v>
      </c>
      <c r="E41" s="227">
        <v>4</v>
      </c>
      <c r="F41" s="228">
        <v>4</v>
      </c>
      <c r="G41" s="227">
        <v>3</v>
      </c>
      <c r="H41" s="228">
        <v>3</v>
      </c>
    </row>
    <row r="42" spans="2:8" ht="16.5" customHeight="1">
      <c r="B42" s="150" t="s">
        <v>25</v>
      </c>
      <c r="C42" s="227">
        <v>1</v>
      </c>
      <c r="D42" s="228">
        <v>1</v>
      </c>
      <c r="E42" s="227">
        <v>1</v>
      </c>
      <c r="F42" s="228">
        <v>1</v>
      </c>
      <c r="G42" s="227">
        <v>4</v>
      </c>
      <c r="H42" s="228">
        <v>4</v>
      </c>
    </row>
    <row r="43" spans="2:8" ht="29.25" customHeight="1">
      <c r="B43" s="150" t="s">
        <v>107</v>
      </c>
      <c r="C43" s="227">
        <v>36</v>
      </c>
      <c r="D43" s="228">
        <v>36</v>
      </c>
      <c r="E43" s="227">
        <v>17</v>
      </c>
      <c r="F43" s="228">
        <v>17</v>
      </c>
      <c r="G43" s="227">
        <v>14</v>
      </c>
      <c r="H43" s="228">
        <v>14</v>
      </c>
    </row>
    <row r="44" spans="2:8" ht="26.25" customHeight="1">
      <c r="B44" s="150" t="s">
        <v>128</v>
      </c>
      <c r="C44" s="227">
        <v>0</v>
      </c>
      <c r="D44" s="228" t="s">
        <v>155</v>
      </c>
      <c r="E44" s="227">
        <v>5</v>
      </c>
      <c r="F44" s="228">
        <v>5</v>
      </c>
      <c r="G44" s="227">
        <v>1</v>
      </c>
      <c r="H44" s="228">
        <v>1</v>
      </c>
    </row>
    <row r="45" spans="2:8" ht="30.75" customHeight="1">
      <c r="B45" s="150" t="s">
        <v>118</v>
      </c>
      <c r="C45" s="227">
        <v>0</v>
      </c>
      <c r="D45" s="228" t="s">
        <v>155</v>
      </c>
      <c r="E45" s="227">
        <v>1</v>
      </c>
      <c r="F45" s="228">
        <v>1</v>
      </c>
      <c r="G45" s="227">
        <v>0</v>
      </c>
      <c r="H45" s="228" t="s">
        <v>155</v>
      </c>
    </row>
    <row r="46" spans="2:8" ht="27" customHeight="1">
      <c r="B46" s="150" t="s">
        <v>119</v>
      </c>
      <c r="C46" s="227">
        <v>3</v>
      </c>
      <c r="D46" s="228">
        <v>3</v>
      </c>
      <c r="E46" s="227">
        <v>0</v>
      </c>
      <c r="F46" s="228" t="s">
        <v>155</v>
      </c>
      <c r="G46" s="227">
        <v>0</v>
      </c>
      <c r="H46" s="228" t="s">
        <v>155</v>
      </c>
    </row>
    <row r="47" spans="2:8" ht="16.5" customHeight="1">
      <c r="B47" s="150" t="s">
        <v>105</v>
      </c>
      <c r="C47" s="227">
        <v>11</v>
      </c>
      <c r="D47" s="228">
        <v>11</v>
      </c>
      <c r="E47" s="227">
        <v>13</v>
      </c>
      <c r="F47" s="228">
        <v>13</v>
      </c>
      <c r="G47" s="227">
        <v>22</v>
      </c>
      <c r="H47" s="228">
        <v>22</v>
      </c>
    </row>
    <row r="48" spans="2:8" ht="11.25">
      <c r="B48" s="150" t="s">
        <v>106</v>
      </c>
      <c r="C48" s="227">
        <v>60</v>
      </c>
      <c r="D48" s="228">
        <v>60</v>
      </c>
      <c r="E48" s="227">
        <v>1</v>
      </c>
      <c r="F48" s="228">
        <v>1</v>
      </c>
      <c r="G48" s="227">
        <v>4</v>
      </c>
      <c r="H48" s="228">
        <v>4</v>
      </c>
    </row>
    <row r="49" spans="2:8" ht="11.25">
      <c r="B49" s="151" t="s">
        <v>149</v>
      </c>
      <c r="C49" s="248">
        <v>508</v>
      </c>
      <c r="D49" s="249">
        <v>508</v>
      </c>
      <c r="E49" s="248">
        <v>533</v>
      </c>
      <c r="F49" s="249">
        <v>533</v>
      </c>
      <c r="G49" s="248">
        <v>471</v>
      </c>
      <c r="H49" s="249">
        <v>471</v>
      </c>
    </row>
  </sheetData>
  <sheetProtection/>
  <mergeCells count="80">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E39:F39"/>
    <mergeCell ref="G39:H39"/>
    <mergeCell ref="C40:D40"/>
    <mergeCell ref="E40:F40"/>
    <mergeCell ref="G40:H40"/>
    <mergeCell ref="C41:D41"/>
    <mergeCell ref="E41:F41"/>
    <mergeCell ref="G41:H41"/>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 ref="G48:H48"/>
    <mergeCell ref="E48:F48"/>
    <mergeCell ref="C48:D48"/>
    <mergeCell ref="C38:D38"/>
    <mergeCell ref="E38:F38"/>
    <mergeCell ref="G38:H38"/>
    <mergeCell ref="C46:D46"/>
    <mergeCell ref="E46:F46"/>
    <mergeCell ref="G46:H46"/>
    <mergeCell ref="C39:D3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129</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 customHeight="1">
      <c r="B6" s="188" t="s">
        <v>74</v>
      </c>
      <c r="C6" s="189"/>
      <c r="D6" s="189"/>
      <c r="E6" s="190"/>
      <c r="F6" s="161">
        <v>1.2</v>
      </c>
      <c r="G6" s="161">
        <v>0.7</v>
      </c>
    </row>
    <row r="7" spans="2:7" ht="12" customHeight="1">
      <c r="B7" s="200" t="s">
        <v>75</v>
      </c>
      <c r="C7" s="263"/>
      <c r="D7" s="263"/>
      <c r="E7" s="201"/>
      <c r="F7" s="162">
        <v>5.5</v>
      </c>
      <c r="G7" s="162">
        <v>3.7</v>
      </c>
    </row>
    <row r="8" spans="2:7" ht="12" customHeight="1">
      <c r="B8" s="200" t="s">
        <v>76</v>
      </c>
      <c r="C8" s="263"/>
      <c r="D8" s="263"/>
      <c r="E8" s="201"/>
      <c r="F8" s="162">
        <v>1.7</v>
      </c>
      <c r="G8" s="162">
        <v>1</v>
      </c>
    </row>
    <row r="9" spans="2:7" ht="12" customHeight="1">
      <c r="B9" s="200" t="s">
        <v>120</v>
      </c>
      <c r="C9" s="263"/>
      <c r="D9" s="263"/>
      <c r="E9" s="201"/>
      <c r="F9" s="162">
        <v>0.8</v>
      </c>
      <c r="G9" s="162">
        <v>0.4</v>
      </c>
    </row>
    <row r="10" spans="2:7" ht="14.25" customHeight="1">
      <c r="B10" s="200" t="s">
        <v>313</v>
      </c>
      <c r="C10" s="263"/>
      <c r="D10" s="263"/>
      <c r="E10" s="201"/>
      <c r="F10" s="162">
        <v>7.5</v>
      </c>
      <c r="G10" s="162">
        <v>4.7</v>
      </c>
    </row>
    <row r="11" spans="2:7" ht="12" customHeight="1">
      <c r="B11" s="200" t="s">
        <v>121</v>
      </c>
      <c r="C11" s="263"/>
      <c r="D11" s="263"/>
      <c r="E11" s="201"/>
      <c r="F11" s="162">
        <v>3</v>
      </c>
      <c r="G11" s="162">
        <v>3</v>
      </c>
    </row>
    <row r="12" spans="2:7" ht="12" customHeight="1">
      <c r="B12" s="200" t="s">
        <v>77</v>
      </c>
      <c r="C12" s="263"/>
      <c r="D12" s="263"/>
      <c r="E12" s="201"/>
      <c r="F12" s="162">
        <v>62.4</v>
      </c>
      <c r="G12" s="162">
        <v>69.4</v>
      </c>
    </row>
    <row r="13" spans="2:7" ht="12" customHeight="1">
      <c r="B13" s="200" t="s">
        <v>78</v>
      </c>
      <c r="C13" s="263"/>
      <c r="D13" s="263"/>
      <c r="E13" s="201"/>
      <c r="F13" s="162">
        <v>2.8</v>
      </c>
      <c r="G13" s="162">
        <v>2.3</v>
      </c>
    </row>
    <row r="14" spans="2:7" ht="12" customHeight="1">
      <c r="B14" s="200" t="s">
        <v>79</v>
      </c>
      <c r="C14" s="263"/>
      <c r="D14" s="263"/>
      <c r="E14" s="201"/>
      <c r="F14" s="162">
        <v>4.2</v>
      </c>
      <c r="G14" s="162">
        <v>3.6</v>
      </c>
    </row>
    <row r="15" spans="2:7" ht="12" customHeight="1">
      <c r="B15" s="200" t="s">
        <v>122</v>
      </c>
      <c r="C15" s="263"/>
      <c r="D15" s="263"/>
      <c r="E15" s="201"/>
      <c r="F15" s="162">
        <v>1.1</v>
      </c>
      <c r="G15" s="162">
        <v>0.9</v>
      </c>
    </row>
    <row r="16" spans="2:7" ht="12" customHeight="1">
      <c r="B16" s="200" t="s">
        <v>80</v>
      </c>
      <c r="C16" s="263"/>
      <c r="D16" s="263"/>
      <c r="E16" s="201"/>
      <c r="F16" s="162">
        <v>1.1</v>
      </c>
      <c r="G16" s="162">
        <v>1.2</v>
      </c>
    </row>
    <row r="17" spans="2:7" ht="12" customHeight="1">
      <c r="B17" s="200" t="s">
        <v>81</v>
      </c>
      <c r="C17" s="263"/>
      <c r="D17" s="263"/>
      <c r="E17" s="201"/>
      <c r="F17" s="162">
        <v>2.6</v>
      </c>
      <c r="G17" s="162">
        <v>2.9</v>
      </c>
    </row>
    <row r="18" spans="2:7" ht="12" customHeight="1">
      <c r="B18" s="200" t="s">
        <v>82</v>
      </c>
      <c r="C18" s="263"/>
      <c r="D18" s="263"/>
      <c r="E18" s="201"/>
      <c r="F18" s="162">
        <v>0.9</v>
      </c>
      <c r="G18" s="162">
        <v>1</v>
      </c>
    </row>
    <row r="19" spans="2:7" ht="12" customHeight="1">
      <c r="B19" s="200" t="s">
        <v>83</v>
      </c>
      <c r="C19" s="263"/>
      <c r="D19" s="263"/>
      <c r="E19" s="201"/>
      <c r="F19" s="162">
        <v>0.8</v>
      </c>
      <c r="G19" s="162">
        <v>0.9</v>
      </c>
    </row>
    <row r="20" spans="2:7" ht="12" customHeight="1">
      <c r="B20" s="200" t="s">
        <v>84</v>
      </c>
      <c r="C20" s="263"/>
      <c r="D20" s="263"/>
      <c r="E20" s="201"/>
      <c r="F20" s="162">
        <v>0</v>
      </c>
      <c r="G20" s="162">
        <v>0.1</v>
      </c>
    </row>
    <row r="21" spans="2:7" ht="12" customHeight="1">
      <c r="B21" s="202" t="s">
        <v>1</v>
      </c>
      <c r="C21" s="218"/>
      <c r="D21" s="218"/>
      <c r="E21" s="203"/>
      <c r="F21" s="163">
        <v>4.6</v>
      </c>
      <c r="G21" s="163">
        <v>4.1</v>
      </c>
    </row>
    <row r="22" spans="2:7" ht="12" customHeight="1">
      <c r="B22" s="266" t="s">
        <v>0</v>
      </c>
      <c r="C22" s="267"/>
      <c r="D22" s="267"/>
      <c r="E22" s="268"/>
      <c r="F22" s="132">
        <f>SUM(F6:F21)</f>
        <v>100.19999999999997</v>
      </c>
      <c r="G22" s="132">
        <f>SUM(G6:G21)</f>
        <v>99.9</v>
      </c>
    </row>
    <row r="23" spans="2:7" ht="12" customHeight="1">
      <c r="B23" s="269" t="s">
        <v>15</v>
      </c>
      <c r="C23" s="270"/>
      <c r="D23" s="270"/>
      <c r="E23" s="271"/>
      <c r="F23" s="164">
        <v>66691</v>
      </c>
      <c r="G23" s="164">
        <v>141766</v>
      </c>
    </row>
    <row r="24" ht="16.5" customHeight="1"/>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7.1</v>
      </c>
      <c r="G28" s="129">
        <v>6.6</v>
      </c>
    </row>
    <row r="29" spans="2:7" ht="11.25">
      <c r="B29" s="196" t="s">
        <v>87</v>
      </c>
      <c r="C29" s="216"/>
      <c r="D29" s="216"/>
      <c r="E29" s="197"/>
      <c r="F29" s="128">
        <v>12.7</v>
      </c>
      <c r="G29" s="130">
        <v>14.1</v>
      </c>
    </row>
    <row r="30" spans="2:7" ht="11.25">
      <c r="B30" s="196" t="s">
        <v>88</v>
      </c>
      <c r="C30" s="216"/>
      <c r="D30" s="216"/>
      <c r="E30" s="197"/>
      <c r="F30" s="128">
        <v>30.2</v>
      </c>
      <c r="G30" s="130">
        <v>38.4</v>
      </c>
    </row>
    <row r="31" spans="2:7" ht="11.25">
      <c r="B31" s="196" t="s">
        <v>126</v>
      </c>
      <c r="C31" s="216"/>
      <c r="D31" s="216"/>
      <c r="E31" s="197"/>
      <c r="F31" s="128">
        <v>1.2</v>
      </c>
      <c r="G31" s="130">
        <v>1.1</v>
      </c>
    </row>
    <row r="32" spans="2:7" ht="11.25">
      <c r="B32" s="196" t="s">
        <v>89</v>
      </c>
      <c r="C32" s="216"/>
      <c r="D32" s="216"/>
      <c r="E32" s="197"/>
      <c r="F32" s="128">
        <v>1.8</v>
      </c>
      <c r="G32" s="130">
        <v>1.8</v>
      </c>
    </row>
    <row r="33" spans="2:7" ht="11.25">
      <c r="B33" s="196" t="s">
        <v>123</v>
      </c>
      <c r="C33" s="216"/>
      <c r="D33" s="216"/>
      <c r="E33" s="197"/>
      <c r="F33" s="128">
        <v>8.4</v>
      </c>
      <c r="G33" s="130">
        <v>7</v>
      </c>
    </row>
    <row r="34" spans="2:7" ht="11.25">
      <c r="B34" s="196" t="s">
        <v>90</v>
      </c>
      <c r="C34" s="216"/>
      <c r="D34" s="216"/>
      <c r="E34" s="197"/>
      <c r="F34" s="128">
        <v>0.5</v>
      </c>
      <c r="G34" s="130">
        <v>0.5</v>
      </c>
    </row>
    <row r="35" spans="2:7" ht="11.25">
      <c r="B35" s="196" t="s">
        <v>108</v>
      </c>
      <c r="C35" s="216"/>
      <c r="D35" s="216"/>
      <c r="E35" s="197"/>
      <c r="F35" s="128">
        <v>20.4</v>
      </c>
      <c r="G35" s="130">
        <v>20.3</v>
      </c>
    </row>
    <row r="36" spans="2:7" ht="11.25">
      <c r="B36" s="196" t="s">
        <v>91</v>
      </c>
      <c r="C36" s="216"/>
      <c r="D36" s="216"/>
      <c r="E36" s="197"/>
      <c r="F36" s="128">
        <v>0.3</v>
      </c>
      <c r="G36" s="130">
        <v>0.2</v>
      </c>
    </row>
    <row r="37" spans="2:7" ht="11.25">
      <c r="B37" s="196" t="s">
        <v>124</v>
      </c>
      <c r="C37" s="216"/>
      <c r="D37" s="216"/>
      <c r="E37" s="197"/>
      <c r="F37" s="128">
        <v>0</v>
      </c>
      <c r="G37" s="130">
        <v>0</v>
      </c>
    </row>
    <row r="38" spans="2:7" ht="11.25">
      <c r="B38" s="196" t="s">
        <v>92</v>
      </c>
      <c r="C38" s="216"/>
      <c r="D38" s="216"/>
      <c r="E38" s="197"/>
      <c r="F38" s="128">
        <v>13.7</v>
      </c>
      <c r="G38" s="130">
        <v>7.6</v>
      </c>
    </row>
    <row r="39" spans="2:7" ht="11.25">
      <c r="B39" s="166" t="s">
        <v>125</v>
      </c>
      <c r="C39" s="24"/>
      <c r="D39" s="24"/>
      <c r="E39" s="167"/>
      <c r="F39" s="128">
        <v>1.3</v>
      </c>
      <c r="G39" s="130">
        <v>0.6</v>
      </c>
    </row>
    <row r="40" spans="2:7" ht="11.25">
      <c r="B40" s="198" t="s">
        <v>1</v>
      </c>
      <c r="C40" s="262"/>
      <c r="D40" s="262"/>
      <c r="E40" s="199"/>
      <c r="F40" s="128">
        <v>2.5</v>
      </c>
      <c r="G40" s="131">
        <v>1.8</v>
      </c>
    </row>
    <row r="41" spans="2:7" ht="11.25">
      <c r="B41" s="256" t="s">
        <v>0</v>
      </c>
      <c r="C41" s="257"/>
      <c r="D41" s="257"/>
      <c r="E41" s="258"/>
      <c r="F41" s="132">
        <f>SUM(F28:F40)</f>
        <v>100.1</v>
      </c>
      <c r="G41" s="132">
        <f>SUM(G28:G40)</f>
        <v>99.99999999999999</v>
      </c>
    </row>
    <row r="42" spans="2:7" ht="11.25">
      <c r="B42" s="259" t="s">
        <v>15</v>
      </c>
      <c r="C42" s="260"/>
      <c r="D42" s="260"/>
      <c r="E42" s="261"/>
      <c r="F42" s="164">
        <v>48752</v>
      </c>
      <c r="G42" s="164">
        <v>113427</v>
      </c>
    </row>
    <row r="43" ht="16.5" customHeight="1"/>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12.7</v>
      </c>
      <c r="G47" s="138">
        <v>14</v>
      </c>
    </row>
    <row r="48" spans="2:7" ht="11.25">
      <c r="B48" s="196" t="s">
        <v>65</v>
      </c>
      <c r="C48" s="216"/>
      <c r="D48" s="216"/>
      <c r="E48" s="197"/>
      <c r="F48" s="168">
        <v>20.5</v>
      </c>
      <c r="G48" s="169">
        <v>25.3</v>
      </c>
    </row>
    <row r="49" spans="2:7" ht="11.25">
      <c r="B49" s="196" t="s">
        <v>94</v>
      </c>
      <c r="C49" s="216"/>
      <c r="D49" s="216"/>
      <c r="E49" s="197"/>
      <c r="F49" s="168">
        <v>6.4</v>
      </c>
      <c r="G49" s="169">
        <v>9.6</v>
      </c>
    </row>
    <row r="50" spans="2:7" ht="27.75" customHeight="1">
      <c r="B50" s="200" t="s">
        <v>95</v>
      </c>
      <c r="C50" s="263"/>
      <c r="D50" s="263"/>
      <c r="E50" s="201"/>
      <c r="F50" s="168">
        <v>5</v>
      </c>
      <c r="G50" s="169">
        <v>6.6</v>
      </c>
    </row>
    <row r="51" spans="2:7" ht="11.25">
      <c r="B51" s="196" t="s">
        <v>96</v>
      </c>
      <c r="C51" s="216"/>
      <c r="D51" s="216"/>
      <c r="E51" s="197"/>
      <c r="F51" s="168">
        <v>22.6</v>
      </c>
      <c r="G51" s="169">
        <v>18.3</v>
      </c>
    </row>
    <row r="52" spans="2:7" ht="11.25">
      <c r="B52" s="196" t="s">
        <v>3</v>
      </c>
      <c r="C52" s="216"/>
      <c r="D52" s="216"/>
      <c r="E52" s="197"/>
      <c r="F52" s="168">
        <v>10.7</v>
      </c>
      <c r="G52" s="169">
        <v>9.3</v>
      </c>
    </row>
    <row r="53" spans="2:7" ht="34.5" customHeight="1">
      <c r="B53" s="200" t="s">
        <v>97</v>
      </c>
      <c r="C53" s="263"/>
      <c r="D53" s="263"/>
      <c r="E53" s="201"/>
      <c r="F53" s="168">
        <v>0.4</v>
      </c>
      <c r="G53" s="169">
        <v>0.3</v>
      </c>
    </row>
    <row r="54" spans="2:7" ht="11.25">
      <c r="B54" s="196" t="s">
        <v>4</v>
      </c>
      <c r="C54" s="216"/>
      <c r="D54" s="216"/>
      <c r="E54" s="197"/>
      <c r="F54" s="168">
        <v>13.5</v>
      </c>
      <c r="G54" s="169">
        <v>9.1</v>
      </c>
    </row>
    <row r="55" spans="2:7" ht="11.25">
      <c r="B55" s="196" t="s">
        <v>66</v>
      </c>
      <c r="C55" s="216"/>
      <c r="D55" s="216"/>
      <c r="E55" s="197"/>
      <c r="F55" s="168">
        <v>0.1</v>
      </c>
      <c r="G55" s="169">
        <v>0.4</v>
      </c>
    </row>
    <row r="56" spans="2:7" ht="11.25">
      <c r="B56" s="196" t="s">
        <v>67</v>
      </c>
      <c r="C56" s="216"/>
      <c r="D56" s="216"/>
      <c r="E56" s="197"/>
      <c r="F56" s="168">
        <v>2</v>
      </c>
      <c r="G56" s="169">
        <v>1.7</v>
      </c>
    </row>
    <row r="57" spans="2:7" ht="11.25">
      <c r="B57" s="196" t="s">
        <v>5</v>
      </c>
      <c r="C57" s="216"/>
      <c r="D57" s="216"/>
      <c r="E57" s="197"/>
      <c r="F57" s="168">
        <v>0.5</v>
      </c>
      <c r="G57" s="169">
        <v>0.4</v>
      </c>
    </row>
    <row r="58" spans="2:7" ht="11.25">
      <c r="B58" s="196" t="s">
        <v>68</v>
      </c>
      <c r="C58" s="216"/>
      <c r="D58" s="216"/>
      <c r="E58" s="197"/>
      <c r="F58" s="168">
        <v>1.5</v>
      </c>
      <c r="G58" s="169">
        <v>1.2</v>
      </c>
    </row>
    <row r="59" spans="2:7" ht="11.25">
      <c r="B59" s="198" t="s">
        <v>1</v>
      </c>
      <c r="C59" s="262"/>
      <c r="D59" s="262"/>
      <c r="E59" s="199"/>
      <c r="F59" s="168">
        <v>3.9</v>
      </c>
      <c r="G59" s="141">
        <v>3.8</v>
      </c>
    </row>
    <row r="60" spans="2:7" ht="11.25">
      <c r="B60" s="256" t="s">
        <v>0</v>
      </c>
      <c r="C60" s="257"/>
      <c r="D60" s="257"/>
      <c r="E60" s="258"/>
      <c r="F60" s="139">
        <f>SUM(F47:F59)</f>
        <v>99.80000000000001</v>
      </c>
      <c r="G60" s="139">
        <f>SUM(G47:G59)</f>
        <v>100</v>
      </c>
    </row>
    <row r="61" spans="2:7" ht="11.25">
      <c r="B61" s="259" t="s">
        <v>15</v>
      </c>
      <c r="C61" s="260"/>
      <c r="D61" s="260"/>
      <c r="E61" s="261"/>
      <c r="F61" s="171">
        <v>66691</v>
      </c>
      <c r="G61" s="172">
        <v>141766</v>
      </c>
    </row>
  </sheetData>
  <sheetProtection/>
  <mergeCells count="53">
    <mergeCell ref="B21:E21"/>
    <mergeCell ref="B19:E19"/>
    <mergeCell ref="B9:E9"/>
    <mergeCell ref="B14:E14"/>
    <mergeCell ref="B15:E15"/>
    <mergeCell ref="B16:E16"/>
    <mergeCell ref="B20:E20"/>
    <mergeCell ref="B12:E12"/>
    <mergeCell ref="B13:E13"/>
    <mergeCell ref="A1:H1"/>
    <mergeCell ref="B3:G3"/>
    <mergeCell ref="B5:E5"/>
    <mergeCell ref="B6:E6"/>
    <mergeCell ref="B17:E17"/>
    <mergeCell ref="B18:E18"/>
    <mergeCell ref="B7:E7"/>
    <mergeCell ref="B8:E8"/>
    <mergeCell ref="B10:E10"/>
    <mergeCell ref="B11:E11"/>
    <mergeCell ref="B22:E22"/>
    <mergeCell ref="B25:G25"/>
    <mergeCell ref="B28:E28"/>
    <mergeCell ref="B23:E23"/>
    <mergeCell ref="B29:E29"/>
    <mergeCell ref="B30:E30"/>
    <mergeCell ref="B31:E31"/>
    <mergeCell ref="B33:E33"/>
    <mergeCell ref="B34:E34"/>
    <mergeCell ref="B32:E32"/>
    <mergeCell ref="B35:E35"/>
    <mergeCell ref="B36:E36"/>
    <mergeCell ref="B37:E37"/>
    <mergeCell ref="B38:E38"/>
    <mergeCell ref="B42:E42"/>
    <mergeCell ref="B44:G44"/>
    <mergeCell ref="B46:D46"/>
    <mergeCell ref="B47:E47"/>
    <mergeCell ref="B41:E41"/>
    <mergeCell ref="B40:E40"/>
    <mergeCell ref="B48:E48"/>
    <mergeCell ref="B49:E49"/>
    <mergeCell ref="B50:E50"/>
    <mergeCell ref="B51:E51"/>
    <mergeCell ref="B52:E52"/>
    <mergeCell ref="B53:E53"/>
    <mergeCell ref="B60:E60"/>
    <mergeCell ref="B61:E61"/>
    <mergeCell ref="B54:E54"/>
    <mergeCell ref="B55:E55"/>
    <mergeCell ref="B56:E56"/>
    <mergeCell ref="B57:E57"/>
    <mergeCell ref="B58:E58"/>
    <mergeCell ref="B59:E5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138</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v>
      </c>
      <c r="G6" s="161">
        <v>0</v>
      </c>
    </row>
    <row r="7" spans="2:7" ht="12.75" customHeight="1">
      <c r="B7" s="200" t="s">
        <v>75</v>
      </c>
      <c r="C7" s="263"/>
      <c r="D7" s="263"/>
      <c r="E7" s="201"/>
      <c r="F7" s="160">
        <v>0</v>
      </c>
      <c r="G7" s="162">
        <v>0</v>
      </c>
    </row>
    <row r="8" spans="2:7" ht="11.25" customHeight="1">
      <c r="B8" s="200" t="s">
        <v>76</v>
      </c>
      <c r="C8" s="263"/>
      <c r="D8" s="263"/>
      <c r="E8" s="201"/>
      <c r="F8" s="160">
        <v>0</v>
      </c>
      <c r="G8" s="162">
        <v>0</v>
      </c>
    </row>
    <row r="9" spans="2:7" ht="13.5" customHeight="1">
      <c r="B9" s="200" t="s">
        <v>120</v>
      </c>
      <c r="C9" s="263"/>
      <c r="D9" s="263"/>
      <c r="E9" s="201"/>
      <c r="F9" s="160">
        <v>0</v>
      </c>
      <c r="G9" s="162">
        <v>0</v>
      </c>
    </row>
    <row r="10" spans="2:7" ht="11.25">
      <c r="B10" s="200" t="s">
        <v>313</v>
      </c>
      <c r="C10" s="263"/>
      <c r="D10" s="263"/>
      <c r="E10" s="201"/>
      <c r="F10" s="160">
        <v>0</v>
      </c>
      <c r="G10" s="162">
        <v>0</v>
      </c>
    </row>
    <row r="11" spans="2:7" ht="13.5" customHeight="1">
      <c r="B11" s="200" t="s">
        <v>121</v>
      </c>
      <c r="C11" s="263"/>
      <c r="D11" s="263"/>
      <c r="E11" s="201"/>
      <c r="F11" s="160">
        <v>0</v>
      </c>
      <c r="G11" s="162">
        <v>1.1</v>
      </c>
    </row>
    <row r="12" spans="2:7" ht="13.5" customHeight="1">
      <c r="B12" s="200" t="s">
        <v>77</v>
      </c>
      <c r="C12" s="263"/>
      <c r="D12" s="263"/>
      <c r="E12" s="201"/>
      <c r="F12" s="160">
        <v>88.1</v>
      </c>
      <c r="G12" s="162">
        <v>86.4</v>
      </c>
    </row>
    <row r="13" spans="2:7" ht="11.25">
      <c r="B13" s="200" t="s">
        <v>78</v>
      </c>
      <c r="C13" s="263"/>
      <c r="D13" s="263"/>
      <c r="E13" s="201"/>
      <c r="F13" s="160">
        <v>0.4</v>
      </c>
      <c r="G13" s="162">
        <v>0.3</v>
      </c>
    </row>
    <row r="14" spans="2:7" ht="11.25">
      <c r="B14" s="200" t="s">
        <v>79</v>
      </c>
      <c r="C14" s="263"/>
      <c r="D14" s="263"/>
      <c r="E14" s="201"/>
      <c r="F14" s="160">
        <v>0.5</v>
      </c>
      <c r="G14" s="162">
        <v>0.8</v>
      </c>
    </row>
    <row r="15" spans="2:7" ht="12.75" customHeight="1">
      <c r="B15" s="200" t="s">
        <v>122</v>
      </c>
      <c r="C15" s="263"/>
      <c r="D15" s="263"/>
      <c r="E15" s="201"/>
      <c r="F15" s="160">
        <v>0.9</v>
      </c>
      <c r="G15" s="162">
        <v>0.5</v>
      </c>
    </row>
    <row r="16" spans="2:7" ht="11.25">
      <c r="B16" s="200" t="s">
        <v>80</v>
      </c>
      <c r="C16" s="263"/>
      <c r="D16" s="263"/>
      <c r="E16" s="201"/>
      <c r="F16" s="160">
        <v>0.5</v>
      </c>
      <c r="G16" s="162">
        <v>0.9</v>
      </c>
    </row>
    <row r="17" spans="2:7" ht="11.25">
      <c r="B17" s="200" t="s">
        <v>81</v>
      </c>
      <c r="C17" s="263"/>
      <c r="D17" s="263"/>
      <c r="E17" s="201"/>
      <c r="F17" s="160">
        <v>4.9</v>
      </c>
      <c r="G17" s="162">
        <v>3.9</v>
      </c>
    </row>
    <row r="18" spans="2:7" ht="12.75" customHeight="1">
      <c r="B18" s="200" t="s">
        <v>82</v>
      </c>
      <c r="C18" s="263"/>
      <c r="D18" s="263"/>
      <c r="E18" s="201"/>
      <c r="F18" s="160">
        <v>1.4</v>
      </c>
      <c r="G18" s="162">
        <v>1.4</v>
      </c>
    </row>
    <row r="19" spans="2:7" ht="11.25">
      <c r="B19" s="200" t="s">
        <v>83</v>
      </c>
      <c r="C19" s="263"/>
      <c r="D19" s="263"/>
      <c r="E19" s="201"/>
      <c r="F19" s="160">
        <v>2.5</v>
      </c>
      <c r="G19" s="162">
        <v>1.8</v>
      </c>
    </row>
    <row r="20" spans="2:7" ht="11.25">
      <c r="B20" s="200" t="s">
        <v>84</v>
      </c>
      <c r="C20" s="263"/>
      <c r="D20" s="263"/>
      <c r="E20" s="201"/>
      <c r="F20" s="160">
        <v>0.4</v>
      </c>
      <c r="G20" s="162">
        <v>0.4</v>
      </c>
    </row>
    <row r="21" spans="2:7" ht="11.25">
      <c r="B21" s="202" t="s">
        <v>1</v>
      </c>
      <c r="C21" s="218"/>
      <c r="D21" s="218"/>
      <c r="E21" s="203"/>
      <c r="F21" s="160">
        <v>0.4</v>
      </c>
      <c r="G21" s="163">
        <v>2.6</v>
      </c>
    </row>
    <row r="22" spans="2:7" ht="12.75" customHeight="1">
      <c r="B22" s="266" t="s">
        <v>0</v>
      </c>
      <c r="C22" s="267"/>
      <c r="D22" s="267"/>
      <c r="E22" s="268"/>
      <c r="F22" s="132">
        <f>SUM(F6:F21)</f>
        <v>100.00000000000003</v>
      </c>
      <c r="G22" s="132">
        <f>SUM(G6:G21)</f>
        <v>100.10000000000001</v>
      </c>
    </row>
    <row r="23" spans="2:7" ht="16.5" customHeight="1">
      <c r="B23" s="269" t="s">
        <v>15</v>
      </c>
      <c r="C23" s="270"/>
      <c r="D23" s="270"/>
      <c r="E23" s="271"/>
      <c r="F23" s="164">
        <v>788</v>
      </c>
      <c r="G23" s="164">
        <v>2352</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2.7</v>
      </c>
      <c r="G28" s="129">
        <v>2.3</v>
      </c>
    </row>
    <row r="29" spans="2:7" ht="11.25">
      <c r="B29" s="196" t="s">
        <v>87</v>
      </c>
      <c r="C29" s="216"/>
      <c r="D29" s="216"/>
      <c r="E29" s="197"/>
      <c r="F29" s="128">
        <v>6.1</v>
      </c>
      <c r="G29" s="130">
        <v>5.8</v>
      </c>
    </row>
    <row r="30" spans="2:7" ht="11.25">
      <c r="B30" s="196" t="s">
        <v>88</v>
      </c>
      <c r="C30" s="216"/>
      <c r="D30" s="216"/>
      <c r="E30" s="197"/>
      <c r="F30" s="128">
        <v>81.3</v>
      </c>
      <c r="G30" s="130">
        <v>85.1</v>
      </c>
    </row>
    <row r="31" spans="2:7" ht="11.25">
      <c r="B31" s="196" t="s">
        <v>126</v>
      </c>
      <c r="C31" s="216"/>
      <c r="D31" s="216"/>
      <c r="E31" s="197"/>
      <c r="F31" s="128">
        <v>0.5</v>
      </c>
      <c r="G31" s="130">
        <v>0.3</v>
      </c>
    </row>
    <row r="32" spans="2:7" ht="11.25">
      <c r="B32" s="196" t="s">
        <v>89</v>
      </c>
      <c r="C32" s="216"/>
      <c r="D32" s="216"/>
      <c r="E32" s="197"/>
      <c r="F32" s="128">
        <v>1.5</v>
      </c>
      <c r="G32" s="130">
        <v>0.9</v>
      </c>
    </row>
    <row r="33" spans="2:7" ht="11.25">
      <c r="B33" s="196" t="s">
        <v>123</v>
      </c>
      <c r="C33" s="216"/>
      <c r="D33" s="216"/>
      <c r="E33" s="197"/>
      <c r="F33" s="128">
        <v>0.6</v>
      </c>
      <c r="G33" s="130">
        <v>0.6</v>
      </c>
    </row>
    <row r="34" spans="2:7" ht="11.25">
      <c r="B34" s="196" t="s">
        <v>90</v>
      </c>
      <c r="C34" s="216"/>
      <c r="D34" s="216"/>
      <c r="E34" s="197"/>
      <c r="F34" s="128">
        <v>0.9</v>
      </c>
      <c r="G34" s="130">
        <v>0.5</v>
      </c>
    </row>
    <row r="35" spans="2:7" ht="11.25">
      <c r="B35" s="196" t="s">
        <v>108</v>
      </c>
      <c r="C35" s="216"/>
      <c r="D35" s="216"/>
      <c r="E35" s="197"/>
      <c r="F35" s="128">
        <v>4.1</v>
      </c>
      <c r="G35" s="130">
        <v>3.3</v>
      </c>
    </row>
    <row r="36" spans="2:7" ht="11.25">
      <c r="B36" s="196" t="s">
        <v>91</v>
      </c>
      <c r="C36" s="216"/>
      <c r="D36" s="216"/>
      <c r="E36" s="197"/>
      <c r="F36" s="128">
        <v>0</v>
      </c>
      <c r="G36" s="130">
        <v>0</v>
      </c>
    </row>
    <row r="37" spans="2:7" ht="11.25">
      <c r="B37" s="196" t="s">
        <v>124</v>
      </c>
      <c r="C37" s="216"/>
      <c r="D37" s="216"/>
      <c r="E37" s="197"/>
      <c r="F37" s="128">
        <v>0</v>
      </c>
      <c r="G37" s="130">
        <v>0</v>
      </c>
    </row>
    <row r="38" spans="2:7" ht="11.25">
      <c r="B38" s="196" t="s">
        <v>92</v>
      </c>
      <c r="C38" s="216"/>
      <c r="D38" s="216"/>
      <c r="E38" s="197"/>
      <c r="F38" s="128">
        <v>0.3</v>
      </c>
      <c r="G38" s="130">
        <v>0.3</v>
      </c>
    </row>
    <row r="39" spans="2:7" ht="11.25">
      <c r="B39" s="166" t="s">
        <v>125</v>
      </c>
      <c r="C39" s="24"/>
      <c r="D39" s="24"/>
      <c r="E39" s="167"/>
      <c r="F39" s="128">
        <v>0</v>
      </c>
      <c r="G39" s="130">
        <v>0.1</v>
      </c>
    </row>
    <row r="40" spans="2:7" ht="11.25">
      <c r="B40" s="198" t="s">
        <v>1</v>
      </c>
      <c r="C40" s="262"/>
      <c r="D40" s="262"/>
      <c r="E40" s="199"/>
      <c r="F40" s="128">
        <v>1.9</v>
      </c>
      <c r="G40" s="131">
        <v>0.8</v>
      </c>
    </row>
    <row r="41" spans="2:7" ht="11.25">
      <c r="B41" s="256" t="s">
        <v>0</v>
      </c>
      <c r="C41" s="257"/>
      <c r="D41" s="257"/>
      <c r="E41" s="258"/>
      <c r="F41" s="132">
        <f>SUM(F28:F40)</f>
        <v>99.89999999999999</v>
      </c>
      <c r="G41" s="132">
        <f>SUM(G28:G40)</f>
        <v>99.99999999999997</v>
      </c>
    </row>
    <row r="42" spans="2:7" ht="16.5" customHeight="1">
      <c r="B42" s="259" t="s">
        <v>15</v>
      </c>
      <c r="C42" s="260"/>
      <c r="D42" s="260"/>
      <c r="E42" s="261"/>
      <c r="F42" s="164">
        <v>782</v>
      </c>
      <c r="G42" s="164">
        <v>2258</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4.8</v>
      </c>
      <c r="G47" s="138">
        <v>4.5</v>
      </c>
    </row>
    <row r="48" spans="2:7" ht="11.25">
      <c r="B48" s="196" t="s">
        <v>65</v>
      </c>
      <c r="C48" s="216"/>
      <c r="D48" s="216"/>
      <c r="E48" s="197"/>
      <c r="F48" s="168">
        <v>55.7</v>
      </c>
      <c r="G48" s="169">
        <v>56.9</v>
      </c>
    </row>
    <row r="49" spans="2:7" ht="11.25">
      <c r="B49" s="196" t="s">
        <v>94</v>
      </c>
      <c r="C49" s="216"/>
      <c r="D49" s="216"/>
      <c r="E49" s="197"/>
      <c r="F49" s="168">
        <v>20.8</v>
      </c>
      <c r="G49" s="169">
        <v>19.1</v>
      </c>
    </row>
    <row r="50" spans="2:7" ht="27.75" customHeight="1">
      <c r="B50" s="200" t="s">
        <v>95</v>
      </c>
      <c r="C50" s="263"/>
      <c r="D50" s="263"/>
      <c r="E50" s="201"/>
      <c r="F50" s="168">
        <v>7.7</v>
      </c>
      <c r="G50" s="169">
        <v>10.5</v>
      </c>
    </row>
    <row r="51" spans="2:7" ht="11.25">
      <c r="B51" s="196" t="s">
        <v>96</v>
      </c>
      <c r="C51" s="216"/>
      <c r="D51" s="216"/>
      <c r="E51" s="197"/>
      <c r="F51" s="168">
        <v>1.5</v>
      </c>
      <c r="G51" s="169">
        <v>1.4</v>
      </c>
    </row>
    <row r="52" spans="2:7" ht="11.25">
      <c r="B52" s="196" t="s">
        <v>3</v>
      </c>
      <c r="C52" s="216"/>
      <c r="D52" s="216"/>
      <c r="E52" s="197"/>
      <c r="F52" s="168">
        <v>4.4</v>
      </c>
      <c r="G52" s="169">
        <v>3.2</v>
      </c>
    </row>
    <row r="53" spans="2:7" ht="34.5" customHeight="1">
      <c r="B53" s="200" t="s">
        <v>97</v>
      </c>
      <c r="C53" s="263"/>
      <c r="D53" s="263"/>
      <c r="E53" s="201"/>
      <c r="F53" s="168">
        <v>0</v>
      </c>
      <c r="G53" s="169">
        <v>0</v>
      </c>
    </row>
    <row r="54" spans="2:7" ht="11.25">
      <c r="B54" s="196" t="s">
        <v>4</v>
      </c>
      <c r="C54" s="216"/>
      <c r="D54" s="216"/>
      <c r="E54" s="197"/>
      <c r="F54" s="168">
        <v>1.1</v>
      </c>
      <c r="G54" s="169">
        <v>1.2</v>
      </c>
    </row>
    <row r="55" spans="2:7" ht="11.25">
      <c r="B55" s="196" t="s">
        <v>66</v>
      </c>
      <c r="C55" s="216"/>
      <c r="D55" s="216"/>
      <c r="E55" s="197"/>
      <c r="F55" s="168">
        <v>0.4</v>
      </c>
      <c r="G55" s="169">
        <v>0.4</v>
      </c>
    </row>
    <row r="56" spans="2:7" ht="11.25">
      <c r="B56" s="196" t="s">
        <v>67</v>
      </c>
      <c r="C56" s="216"/>
      <c r="D56" s="216"/>
      <c r="E56" s="197"/>
      <c r="F56" s="168">
        <v>2.5</v>
      </c>
      <c r="G56" s="169">
        <v>1.3</v>
      </c>
    </row>
    <row r="57" spans="2:7" ht="11.25">
      <c r="B57" s="196" t="s">
        <v>5</v>
      </c>
      <c r="C57" s="216"/>
      <c r="D57" s="216"/>
      <c r="E57" s="197"/>
      <c r="F57" s="168">
        <v>0.1</v>
      </c>
      <c r="G57" s="169">
        <v>0</v>
      </c>
    </row>
    <row r="58" spans="2:7" ht="11.25">
      <c r="B58" s="196" t="s">
        <v>68</v>
      </c>
      <c r="C58" s="216"/>
      <c r="D58" s="216"/>
      <c r="E58" s="197"/>
      <c r="F58" s="168">
        <v>0.3</v>
      </c>
      <c r="G58" s="169">
        <v>0.6</v>
      </c>
    </row>
    <row r="59" spans="2:7" ht="11.25">
      <c r="B59" s="198" t="s">
        <v>1</v>
      </c>
      <c r="C59" s="262"/>
      <c r="D59" s="262"/>
      <c r="E59" s="199"/>
      <c r="F59" s="168">
        <v>0.5</v>
      </c>
      <c r="G59" s="141">
        <v>0.6</v>
      </c>
    </row>
    <row r="60" spans="2:7" ht="11.25">
      <c r="B60" s="256" t="s">
        <v>0</v>
      </c>
      <c r="C60" s="257"/>
      <c r="D60" s="257"/>
      <c r="E60" s="258"/>
      <c r="F60" s="139">
        <f>SUM(F47:F59)</f>
        <v>99.8</v>
      </c>
      <c r="G60" s="139">
        <f>SUM(G47:G59)</f>
        <v>99.7</v>
      </c>
    </row>
    <row r="61" spans="2:7" ht="11.25">
      <c r="B61" s="259" t="s">
        <v>15</v>
      </c>
      <c r="C61" s="260"/>
      <c r="D61" s="260"/>
      <c r="E61" s="261"/>
      <c r="F61" s="171">
        <v>788</v>
      </c>
      <c r="G61" s="172">
        <v>2352</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138</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4.3</v>
      </c>
      <c r="D7" s="129">
        <v>1.5</v>
      </c>
      <c r="E7" s="128">
        <v>4.9</v>
      </c>
      <c r="F7" s="129">
        <v>2</v>
      </c>
    </row>
    <row r="8" spans="2:6" ht="17.25" customHeight="1">
      <c r="B8" s="150" t="s">
        <v>110</v>
      </c>
      <c r="C8" s="128">
        <v>12.6</v>
      </c>
      <c r="D8" s="130">
        <v>4.4</v>
      </c>
      <c r="E8" s="128">
        <v>12.2</v>
      </c>
      <c r="F8" s="130">
        <v>4.2</v>
      </c>
    </row>
    <row r="9" spans="2:6" ht="17.25" customHeight="1">
      <c r="B9" s="150" t="s">
        <v>111</v>
      </c>
      <c r="C9" s="128">
        <v>33</v>
      </c>
      <c r="D9" s="130">
        <v>19</v>
      </c>
      <c r="E9" s="128">
        <v>32.8</v>
      </c>
      <c r="F9" s="130">
        <v>19.6</v>
      </c>
    </row>
    <row r="10" spans="2:6" ht="17.25" customHeight="1">
      <c r="B10" s="150" t="s">
        <v>112</v>
      </c>
      <c r="C10" s="128">
        <v>10.5</v>
      </c>
      <c r="D10" s="130">
        <v>22.6</v>
      </c>
      <c r="E10" s="128">
        <v>11.2</v>
      </c>
      <c r="F10" s="130">
        <v>21.6</v>
      </c>
    </row>
    <row r="11" spans="2:6" ht="17.25" customHeight="1">
      <c r="B11" s="150" t="s">
        <v>113</v>
      </c>
      <c r="C11" s="128">
        <v>23.5</v>
      </c>
      <c r="D11" s="130">
        <v>40.1</v>
      </c>
      <c r="E11" s="128">
        <v>22.5</v>
      </c>
      <c r="F11" s="130">
        <v>39.6</v>
      </c>
    </row>
    <row r="12" spans="2:6" ht="17.25" customHeight="1">
      <c r="B12" s="150" t="s">
        <v>114</v>
      </c>
      <c r="C12" s="128">
        <v>11.3</v>
      </c>
      <c r="D12" s="130">
        <v>3</v>
      </c>
      <c r="E12" s="128">
        <v>10.1</v>
      </c>
      <c r="F12" s="130">
        <v>3.3</v>
      </c>
    </row>
    <row r="13" spans="2:6" ht="17.25" customHeight="1">
      <c r="B13" s="157" t="s">
        <v>2</v>
      </c>
      <c r="C13" s="128">
        <v>1</v>
      </c>
      <c r="D13" s="130">
        <v>5.5</v>
      </c>
      <c r="E13" s="128">
        <v>1</v>
      </c>
      <c r="F13" s="130">
        <v>6.5</v>
      </c>
    </row>
    <row r="14" spans="2:6" ht="17.25" customHeight="1">
      <c r="B14" s="17" t="s">
        <v>1</v>
      </c>
      <c r="C14" s="128">
        <v>3.8</v>
      </c>
      <c r="D14" s="131">
        <v>3.8</v>
      </c>
      <c r="E14" s="128">
        <v>5.3</v>
      </c>
      <c r="F14" s="131">
        <v>3.2</v>
      </c>
    </row>
    <row r="15" spans="2:6" ht="15.75" customHeight="1">
      <c r="B15" s="158" t="s">
        <v>14</v>
      </c>
      <c r="C15" s="132">
        <f>SUM(C7:C14)</f>
        <v>100</v>
      </c>
      <c r="D15" s="132">
        <f>SUM(D7:D14)</f>
        <v>99.89999999999999</v>
      </c>
      <c r="E15" s="132">
        <f>SUM(E7:E14)</f>
        <v>99.99999999999999</v>
      </c>
      <c r="F15" s="132">
        <f>SUM(F7:F14)</f>
        <v>100</v>
      </c>
    </row>
    <row r="16" spans="2:6" ht="15.75" customHeight="1">
      <c r="B16" s="159" t="s">
        <v>15</v>
      </c>
      <c r="C16" s="133">
        <v>788</v>
      </c>
      <c r="D16" s="133">
        <v>788</v>
      </c>
      <c r="E16" s="133">
        <v>2352</v>
      </c>
      <c r="F16" s="133">
        <v>2352</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97">
        <v>90.4</v>
      </c>
      <c r="D21" s="297">
        <v>90.4</v>
      </c>
      <c r="E21" s="298">
        <v>90.7</v>
      </c>
      <c r="F21" s="299">
        <v>90.7</v>
      </c>
    </row>
    <row r="22" spans="2:6" ht="17.25" customHeight="1">
      <c r="B22" s="157" t="s">
        <v>27</v>
      </c>
      <c r="C22" s="297">
        <v>0.1</v>
      </c>
      <c r="D22" s="297">
        <v>0.1</v>
      </c>
      <c r="E22" s="300">
        <v>0.4</v>
      </c>
      <c r="F22" s="301">
        <v>0.4</v>
      </c>
    </row>
    <row r="23" spans="2:6" ht="17.25" customHeight="1">
      <c r="B23" s="157" t="s">
        <v>6</v>
      </c>
      <c r="C23" s="297">
        <v>0.1</v>
      </c>
      <c r="D23" s="297">
        <v>0.1</v>
      </c>
      <c r="E23" s="300">
        <v>0.1</v>
      </c>
      <c r="F23" s="301">
        <v>0.1</v>
      </c>
    </row>
    <row r="24" spans="2:6" ht="17.25" customHeight="1">
      <c r="B24" s="157" t="s">
        <v>28</v>
      </c>
      <c r="C24" s="297">
        <v>0.3</v>
      </c>
      <c r="D24" s="297">
        <v>0.3</v>
      </c>
      <c r="E24" s="300">
        <v>0.3</v>
      </c>
      <c r="F24" s="301">
        <v>0.3</v>
      </c>
    </row>
    <row r="25" spans="2:6" ht="17.25" customHeight="1">
      <c r="B25" s="157" t="s">
        <v>29</v>
      </c>
      <c r="C25" s="275">
        <v>0</v>
      </c>
      <c r="D25" s="275"/>
      <c r="E25" s="276">
        <v>0</v>
      </c>
      <c r="F25" s="277"/>
    </row>
    <row r="26" spans="2:6" ht="17.25" customHeight="1">
      <c r="B26" s="157" t="s">
        <v>30</v>
      </c>
      <c r="C26" s="275">
        <v>0</v>
      </c>
      <c r="D26" s="275"/>
      <c r="E26" s="276">
        <v>0</v>
      </c>
      <c r="F26" s="277"/>
    </row>
    <row r="27" spans="2:6" ht="17.25" customHeight="1">
      <c r="B27" s="157" t="s">
        <v>127</v>
      </c>
      <c r="C27" s="297">
        <v>0.3</v>
      </c>
      <c r="D27" s="297">
        <v>0.3</v>
      </c>
      <c r="E27" s="300">
        <v>0.2</v>
      </c>
      <c r="F27" s="301">
        <v>0.2</v>
      </c>
    </row>
    <row r="28" spans="2:6" ht="17.25" customHeight="1">
      <c r="B28" s="157" t="s">
        <v>31</v>
      </c>
      <c r="C28" s="297">
        <v>0.1</v>
      </c>
      <c r="D28" s="297">
        <v>0.1</v>
      </c>
      <c r="E28" s="300">
        <v>0.2</v>
      </c>
      <c r="F28" s="301">
        <v>0.2</v>
      </c>
    </row>
    <row r="29" spans="2:6" ht="17.25" customHeight="1">
      <c r="B29" s="157" t="s">
        <v>32</v>
      </c>
      <c r="C29" s="275">
        <v>0</v>
      </c>
      <c r="D29" s="275"/>
      <c r="E29" s="276">
        <v>0</v>
      </c>
      <c r="F29" s="277"/>
    </row>
    <row r="30" spans="2:6" ht="17.25" customHeight="1">
      <c r="B30" s="157" t="s">
        <v>33</v>
      </c>
      <c r="C30" s="275">
        <v>0.3</v>
      </c>
      <c r="D30" s="275"/>
      <c r="E30" s="300">
        <v>0.1</v>
      </c>
      <c r="F30" s="301">
        <v>0.1</v>
      </c>
    </row>
    <row r="31" spans="2:6" ht="17.25" customHeight="1">
      <c r="B31" s="157" t="s">
        <v>34</v>
      </c>
      <c r="C31" s="275">
        <v>0</v>
      </c>
      <c r="D31" s="275"/>
      <c r="E31" s="300">
        <v>0.1</v>
      </c>
      <c r="F31" s="301">
        <v>0.1</v>
      </c>
    </row>
    <row r="32" spans="2:6" ht="17.25" customHeight="1">
      <c r="B32" s="157" t="s">
        <v>35</v>
      </c>
      <c r="C32" s="275">
        <v>0</v>
      </c>
      <c r="D32" s="275"/>
      <c r="E32" s="276">
        <v>0</v>
      </c>
      <c r="F32" s="277"/>
    </row>
    <row r="33" spans="2:6" ht="17.25" customHeight="1">
      <c r="B33" s="157" t="s">
        <v>36</v>
      </c>
      <c r="C33" s="275">
        <v>0</v>
      </c>
      <c r="D33" s="275"/>
      <c r="E33" s="276">
        <v>0</v>
      </c>
      <c r="F33" s="277"/>
    </row>
    <row r="34" spans="2:6" ht="17.25" customHeight="1">
      <c r="B34" s="157" t="s">
        <v>115</v>
      </c>
      <c r="C34" s="275">
        <v>0</v>
      </c>
      <c r="D34" s="275"/>
      <c r="E34" s="276">
        <v>0</v>
      </c>
      <c r="F34" s="277"/>
    </row>
    <row r="35" spans="2:6" ht="17.25" customHeight="1">
      <c r="B35" s="157" t="s">
        <v>37</v>
      </c>
      <c r="C35" s="275">
        <v>0.6</v>
      </c>
      <c r="D35" s="275"/>
      <c r="E35" s="276">
        <v>0.6</v>
      </c>
      <c r="F35" s="277"/>
    </row>
    <row r="36" spans="2:6" ht="15.75" customHeight="1">
      <c r="B36" s="17" t="s">
        <v>1</v>
      </c>
      <c r="C36" s="275">
        <v>7.9</v>
      </c>
      <c r="D36" s="275"/>
      <c r="E36" s="280">
        <v>7.7</v>
      </c>
      <c r="F36" s="281"/>
    </row>
    <row r="37" spans="2:6" ht="15.75" customHeight="1">
      <c r="B37" s="158" t="s">
        <v>14</v>
      </c>
      <c r="C37" s="273">
        <f>SUM(C21:C36)</f>
        <v>100.09999999999998</v>
      </c>
      <c r="D37" s="274"/>
      <c r="E37" s="273">
        <f>SUM(E21:E36)</f>
        <v>100.39999999999999</v>
      </c>
      <c r="F37" s="274"/>
    </row>
    <row r="38" spans="2:6" ht="11.25">
      <c r="B38" s="159" t="s">
        <v>15</v>
      </c>
      <c r="C38" s="278">
        <v>788</v>
      </c>
      <c r="D38" s="279"/>
      <c r="E38" s="278">
        <v>2352</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139</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191" t="s">
        <v>39</v>
      </c>
      <c r="D5" s="191" t="s">
        <v>51</v>
      </c>
      <c r="E5" s="206" t="s">
        <v>38</v>
      </c>
      <c r="F5" s="207"/>
      <c r="G5" s="207"/>
      <c r="H5" s="208"/>
    </row>
    <row r="6" spans="2:8" ht="11.25">
      <c r="B6" s="217"/>
      <c r="C6" s="192"/>
      <c r="D6" s="192"/>
      <c r="E6" s="11" t="s">
        <v>40</v>
      </c>
      <c r="F6" s="11" t="s">
        <v>41</v>
      </c>
      <c r="G6" s="12" t="s">
        <v>0</v>
      </c>
      <c r="H6" s="13" t="s">
        <v>42</v>
      </c>
    </row>
    <row r="7" spans="2:8" ht="15" customHeight="1">
      <c r="B7" s="217"/>
      <c r="C7" s="209" t="s">
        <v>306</v>
      </c>
      <c r="D7" s="24" t="s">
        <v>306</v>
      </c>
      <c r="E7" s="15">
        <v>137</v>
      </c>
      <c r="F7" s="22">
        <v>18</v>
      </c>
      <c r="G7" s="16">
        <f>SUM(E7:F7)</f>
        <v>155</v>
      </c>
      <c r="H7" s="15">
        <v>0</v>
      </c>
    </row>
    <row r="8" spans="2:8" ht="11.25">
      <c r="B8" s="217"/>
      <c r="C8" s="210"/>
      <c r="D8" s="24" t="s">
        <v>307</v>
      </c>
      <c r="E8" s="18">
        <v>626</v>
      </c>
      <c r="F8" s="22">
        <v>70</v>
      </c>
      <c r="G8" s="19">
        <f>SUM(E8:F8)</f>
        <v>696</v>
      </c>
      <c r="H8" s="18">
        <v>1</v>
      </c>
    </row>
    <row r="9" spans="2:8" ht="11.25">
      <c r="B9" s="217"/>
      <c r="C9" s="211"/>
      <c r="D9" s="154" t="s">
        <v>0</v>
      </c>
      <c r="E9" s="21">
        <f>SUM(E7:E8)</f>
        <v>763</v>
      </c>
      <c r="F9" s="21">
        <f>SUM(F7:F8)</f>
        <v>88</v>
      </c>
      <c r="G9" s="21">
        <f>SUM(G7:G8)</f>
        <v>851</v>
      </c>
      <c r="H9" s="21">
        <f>SUM(H7:H8)</f>
        <v>1</v>
      </c>
    </row>
    <row r="10" spans="2:8" ht="15" customHeight="1">
      <c r="B10" s="217"/>
      <c r="C10" s="209" t="s">
        <v>307</v>
      </c>
      <c r="D10" s="24" t="s">
        <v>306</v>
      </c>
      <c r="E10" s="15">
        <v>162</v>
      </c>
      <c r="F10" s="15">
        <v>14</v>
      </c>
      <c r="G10" s="23">
        <f>SUM(E10:F10)</f>
        <v>176</v>
      </c>
      <c r="H10" s="15">
        <v>1</v>
      </c>
    </row>
    <row r="11" spans="2:8" ht="11.25">
      <c r="B11" s="217"/>
      <c r="C11" s="210"/>
      <c r="D11" s="24" t="s">
        <v>307</v>
      </c>
      <c r="E11" s="18">
        <v>669</v>
      </c>
      <c r="F11" s="18">
        <v>61</v>
      </c>
      <c r="G11" s="23">
        <f>SUM(E11:F11)</f>
        <v>730</v>
      </c>
      <c r="H11" s="18">
        <v>1</v>
      </c>
    </row>
    <row r="12" spans="2:8" ht="15" customHeight="1">
      <c r="B12" s="217"/>
      <c r="C12" s="211"/>
      <c r="D12" s="20" t="s">
        <v>0</v>
      </c>
      <c r="E12" s="21">
        <f>SUM(E10:E11)</f>
        <v>831</v>
      </c>
      <c r="F12" s="21">
        <f>SUM(F10:F11)</f>
        <v>75</v>
      </c>
      <c r="G12" s="21">
        <f>SUM(G10:G11)</f>
        <v>906</v>
      </c>
      <c r="H12" s="21">
        <f>SUM(H10:H11)</f>
        <v>2</v>
      </c>
    </row>
    <row r="13" spans="2:8" ht="15" customHeight="1">
      <c r="B13" s="217"/>
      <c r="C13" s="209" t="s">
        <v>308</v>
      </c>
      <c r="D13" s="24" t="s">
        <v>306</v>
      </c>
      <c r="E13" s="15">
        <v>145</v>
      </c>
      <c r="F13" s="15">
        <v>14</v>
      </c>
      <c r="G13" s="23">
        <f>SUM(E13:F13)</f>
        <v>159</v>
      </c>
      <c r="H13" s="15">
        <v>0</v>
      </c>
    </row>
    <row r="14" spans="2:8" ht="11.25">
      <c r="B14" s="217"/>
      <c r="C14" s="210"/>
      <c r="D14" s="24" t="s">
        <v>307</v>
      </c>
      <c r="E14" s="18">
        <v>622</v>
      </c>
      <c r="F14" s="18">
        <v>75</v>
      </c>
      <c r="G14" s="23">
        <f>SUM(E14:F14)</f>
        <v>697</v>
      </c>
      <c r="H14" s="18">
        <v>1</v>
      </c>
    </row>
    <row r="15" spans="2:8" ht="11.25">
      <c r="B15" s="217"/>
      <c r="C15" s="211"/>
      <c r="D15" s="154" t="s">
        <v>0</v>
      </c>
      <c r="E15" s="21">
        <f>SUM(E13:E14)</f>
        <v>767</v>
      </c>
      <c r="F15" s="21">
        <f>SUM(F13:F14)</f>
        <v>89</v>
      </c>
      <c r="G15" s="21">
        <f>SUM(G13:G14)</f>
        <v>856</v>
      </c>
      <c r="H15" s="21">
        <f>SUM(H13:H14)</f>
        <v>1</v>
      </c>
    </row>
    <row r="16" spans="2:8" ht="11.25">
      <c r="B16" s="214"/>
      <c r="C16" s="204" t="s">
        <v>0</v>
      </c>
      <c r="D16" s="205"/>
      <c r="E16" s="21">
        <f>SUM(E15,E12,E9)</f>
        <v>2361</v>
      </c>
      <c r="F16" s="21">
        <f>SUM(F15,F12,F9)</f>
        <v>252</v>
      </c>
      <c r="G16" s="21">
        <f>SUM(G15,G12,G9)</f>
        <v>2613</v>
      </c>
      <c r="H16" s="21">
        <f>SUM(H15,H12,H9)</f>
        <v>4</v>
      </c>
    </row>
    <row r="17" spans="2:8" ht="11.25">
      <c r="B17" s="25"/>
      <c r="C17" s="26"/>
      <c r="D17" s="26"/>
      <c r="E17" s="23"/>
      <c r="F17" s="23"/>
      <c r="G17" s="23"/>
      <c r="H17" s="23"/>
    </row>
    <row r="18" spans="2:7" ht="11.25">
      <c r="B18" s="27"/>
      <c r="C18" s="27"/>
      <c r="D18" s="27"/>
      <c r="E18" s="11" t="s">
        <v>40</v>
      </c>
      <c r="F18" s="11" t="s">
        <v>41</v>
      </c>
      <c r="G18" s="12" t="s">
        <v>0</v>
      </c>
    </row>
    <row r="19" spans="2:7" ht="32.25" customHeight="1">
      <c r="B19" s="286" t="s">
        <v>116</v>
      </c>
      <c r="C19" s="287"/>
      <c r="D19" s="288"/>
      <c r="E19" s="153">
        <v>57</v>
      </c>
      <c r="F19" s="153">
        <v>7</v>
      </c>
      <c r="G19" s="155">
        <f>SUM(E19:F19)</f>
        <v>64</v>
      </c>
    </row>
    <row r="20" spans="2:8" ht="11.25">
      <c r="B20" s="24"/>
      <c r="C20" s="37"/>
      <c r="D20" s="37"/>
      <c r="E20" s="1"/>
      <c r="F20" s="1"/>
      <c r="G20" s="1"/>
      <c r="H20" s="1"/>
    </row>
    <row r="21" spans="2:8" ht="11.25">
      <c r="B21" s="193" t="s">
        <v>55</v>
      </c>
      <c r="C21" s="193"/>
      <c r="D21" s="193"/>
      <c r="E21" s="193"/>
      <c r="F21" s="193"/>
      <c r="G21" s="193"/>
      <c r="H21" s="7"/>
    </row>
    <row r="22" spans="2:8" ht="8.25" customHeight="1">
      <c r="B22" s="7"/>
      <c r="C22" s="38"/>
      <c r="D22" s="38"/>
      <c r="E22" s="10"/>
      <c r="F22" s="8"/>
      <c r="G22" s="8"/>
      <c r="H22" s="1"/>
    </row>
    <row r="23" spans="2:8" ht="16.5" customHeight="1">
      <c r="B23" s="38"/>
      <c r="C23" s="38"/>
      <c r="D23" s="11" t="s">
        <v>51</v>
      </c>
      <c r="E23" s="11" t="s">
        <v>40</v>
      </c>
      <c r="F23" s="11" t="s">
        <v>41</v>
      </c>
      <c r="G23" s="12" t="s">
        <v>0</v>
      </c>
      <c r="H23" s="1"/>
    </row>
    <row r="24" spans="2:8" ht="11.25">
      <c r="B24" s="194" t="s">
        <v>43</v>
      </c>
      <c r="C24" s="195"/>
      <c r="D24" s="24" t="s">
        <v>306</v>
      </c>
      <c r="E24" s="15">
        <v>776</v>
      </c>
      <c r="F24" s="22">
        <v>74</v>
      </c>
      <c r="G24" s="16">
        <f>SUM(E24:F24)</f>
        <v>850</v>
      </c>
      <c r="H24" s="1"/>
    </row>
    <row r="25" spans="2:8" ht="11.25">
      <c r="B25" s="196"/>
      <c r="C25" s="197"/>
      <c r="D25" s="24" t="s">
        <v>307</v>
      </c>
      <c r="E25" s="18">
        <v>8</v>
      </c>
      <c r="F25" s="22">
        <v>1</v>
      </c>
      <c r="G25" s="19">
        <f>SUM(E25:F25)</f>
        <v>9</v>
      </c>
      <c r="H25" s="1"/>
    </row>
    <row r="26" spans="2:8" ht="11.25">
      <c r="B26" s="198"/>
      <c r="C26" s="199"/>
      <c r="D26" s="20" t="s">
        <v>0</v>
      </c>
      <c r="E26" s="21">
        <f>SUM(E24:E25)</f>
        <v>784</v>
      </c>
      <c r="F26" s="21">
        <f>SUM(F24:F25)</f>
        <v>75</v>
      </c>
      <c r="G26" s="21">
        <f>SUM(G24:G25)</f>
        <v>859</v>
      </c>
      <c r="H26" s="1"/>
    </row>
    <row r="27" spans="2:8" ht="11.25">
      <c r="B27" s="194" t="s">
        <v>44</v>
      </c>
      <c r="C27" s="195"/>
      <c r="D27" s="24" t="s">
        <v>306</v>
      </c>
      <c r="E27" s="15">
        <v>765</v>
      </c>
      <c r="F27" s="22">
        <v>72</v>
      </c>
      <c r="G27" s="16">
        <f>SUM(E27:F27)</f>
        <v>837</v>
      </c>
      <c r="H27" s="38"/>
    </row>
    <row r="28" spans="2:8" ht="11.25">
      <c r="B28" s="196"/>
      <c r="C28" s="197"/>
      <c r="D28" s="24" t="s">
        <v>307</v>
      </c>
      <c r="E28" s="18">
        <v>8</v>
      </c>
      <c r="F28" s="22">
        <v>1</v>
      </c>
      <c r="G28" s="19">
        <f>SUM(E28:F28)</f>
        <v>9</v>
      </c>
      <c r="H28" s="38"/>
    </row>
    <row r="29" spans="2:8" ht="11.25">
      <c r="B29" s="198"/>
      <c r="C29" s="199"/>
      <c r="D29" s="20" t="s">
        <v>0</v>
      </c>
      <c r="E29" s="21">
        <f>SUM(E27:E28)</f>
        <v>773</v>
      </c>
      <c r="F29" s="21">
        <f>SUM(F27:F28)</f>
        <v>73</v>
      </c>
      <c r="G29" s="21">
        <f>SUM(G27:G28)</f>
        <v>846</v>
      </c>
      <c r="H29" s="38"/>
    </row>
    <row r="30" spans="2:8" ht="12.75" customHeight="1">
      <c r="B30" s="188" t="s">
        <v>45</v>
      </c>
      <c r="C30" s="190"/>
      <c r="D30" s="24" t="s">
        <v>306</v>
      </c>
      <c r="E30" s="15">
        <v>7</v>
      </c>
      <c r="F30" s="22">
        <v>1</v>
      </c>
      <c r="G30" s="16">
        <f>SUM(E30:F30)</f>
        <v>8</v>
      </c>
      <c r="H30" s="38"/>
    </row>
    <row r="31" spans="2:8" ht="12.75" customHeight="1">
      <c r="B31" s="200"/>
      <c r="C31" s="201"/>
      <c r="D31" s="24" t="s">
        <v>307</v>
      </c>
      <c r="E31" s="18">
        <v>0</v>
      </c>
      <c r="F31" s="22">
        <v>0</v>
      </c>
      <c r="G31" s="19">
        <f>SUM(E31:F31)</f>
        <v>0</v>
      </c>
      <c r="H31" s="38"/>
    </row>
    <row r="32" spans="2:8" ht="12.75" customHeight="1">
      <c r="B32" s="202"/>
      <c r="C32" s="203"/>
      <c r="D32" s="20" t="s">
        <v>0</v>
      </c>
      <c r="E32" s="21">
        <f>SUM(E30:E31)</f>
        <v>7</v>
      </c>
      <c r="F32" s="21">
        <f>SUM(F30:F31)</f>
        <v>1</v>
      </c>
      <c r="G32" s="21">
        <f>SUM(G30:G31)</f>
        <v>8</v>
      </c>
      <c r="H32" s="38"/>
    </row>
    <row r="33" spans="2:8" ht="12.75" customHeight="1">
      <c r="B33" s="188" t="s">
        <v>46</v>
      </c>
      <c r="C33" s="190"/>
      <c r="D33" s="24" t="s">
        <v>306</v>
      </c>
      <c r="E33" s="15">
        <v>7</v>
      </c>
      <c r="F33" s="22">
        <v>1</v>
      </c>
      <c r="G33" s="16">
        <f>SUM(E33:F33)</f>
        <v>8</v>
      </c>
      <c r="H33" s="39"/>
    </row>
    <row r="34" spans="2:8" ht="12.75" customHeight="1">
      <c r="B34" s="200"/>
      <c r="C34" s="201"/>
      <c r="D34" s="24" t="s">
        <v>307</v>
      </c>
      <c r="E34" s="18">
        <v>0</v>
      </c>
      <c r="F34" s="22">
        <v>0</v>
      </c>
      <c r="G34" s="19">
        <f>SUM(E34:F34)</f>
        <v>0</v>
      </c>
      <c r="H34" s="39"/>
    </row>
    <row r="35" spans="2:8" ht="12.75" customHeight="1">
      <c r="B35" s="202"/>
      <c r="C35" s="203"/>
      <c r="D35" s="20" t="s">
        <v>0</v>
      </c>
      <c r="E35" s="21">
        <f>SUM(E33:E34)</f>
        <v>7</v>
      </c>
      <c r="F35" s="21">
        <f>SUM(F33:F34)</f>
        <v>1</v>
      </c>
      <c r="G35" s="21">
        <f>SUM(G33:G34)</f>
        <v>8</v>
      </c>
      <c r="H35" s="39"/>
    </row>
    <row r="36" spans="2:8" ht="11.25">
      <c r="B36" s="1"/>
      <c r="C36" s="1"/>
      <c r="D36" s="1"/>
      <c r="E36" s="40"/>
      <c r="F36" s="40"/>
      <c r="G36" s="40"/>
      <c r="H36" s="38"/>
    </row>
    <row r="37" spans="2:8" ht="11.25">
      <c r="B37" s="193" t="s">
        <v>56</v>
      </c>
      <c r="C37" s="193"/>
      <c r="D37" s="193"/>
      <c r="E37" s="193"/>
      <c r="F37" s="193"/>
      <c r="G37" s="193"/>
      <c r="H37" s="7"/>
    </row>
    <row r="38" spans="2:8" ht="8.25" customHeight="1">
      <c r="B38" s="7"/>
      <c r="C38" s="38"/>
      <c r="D38" s="38"/>
      <c r="E38" s="38"/>
      <c r="F38" s="38"/>
      <c r="G38" s="38"/>
      <c r="H38" s="38"/>
    </row>
    <row r="39" spans="2:8" ht="17.25" customHeight="1">
      <c r="B39" s="27"/>
      <c r="C39" s="27"/>
      <c r="D39" s="27"/>
      <c r="E39" s="11" t="s">
        <v>40</v>
      </c>
      <c r="F39" s="11" t="s">
        <v>41</v>
      </c>
      <c r="G39" s="12" t="s">
        <v>0</v>
      </c>
      <c r="H39" s="38"/>
    </row>
    <row r="40" spans="2:8" ht="27" customHeight="1">
      <c r="B40" s="188" t="s">
        <v>62</v>
      </c>
      <c r="C40" s="189"/>
      <c r="D40" s="190"/>
      <c r="E40" s="29">
        <v>8600</v>
      </c>
      <c r="F40" s="29">
        <v>1399</v>
      </c>
      <c r="G40" s="30">
        <f>SUM(E40:F40)</f>
        <v>9999</v>
      </c>
      <c r="H40" s="38"/>
    </row>
    <row r="41" spans="2:8" ht="12.75" customHeight="1">
      <c r="B41" s="202" t="s">
        <v>47</v>
      </c>
      <c r="C41" s="218"/>
      <c r="D41" s="203"/>
      <c r="E41" s="32">
        <v>1987</v>
      </c>
      <c r="F41" s="32">
        <v>251</v>
      </c>
      <c r="G41" s="33">
        <f>SUM(E41:F41)</f>
        <v>2238</v>
      </c>
      <c r="H41" s="38"/>
    </row>
    <row r="42" spans="2:8" ht="11.25">
      <c r="B42" s="1" t="s">
        <v>63</v>
      </c>
      <c r="C42" s="1"/>
      <c r="D42" s="1"/>
      <c r="E42" s="1"/>
      <c r="F42" s="1"/>
      <c r="G42" s="38"/>
      <c r="H42" s="38"/>
    </row>
    <row r="43" spans="2:8" ht="11.25">
      <c r="B43" s="1"/>
      <c r="C43" s="1"/>
      <c r="D43" s="1"/>
      <c r="E43" s="1"/>
      <c r="F43" s="1"/>
      <c r="G43" s="38"/>
      <c r="H43" s="38"/>
    </row>
    <row r="44" spans="2:8" ht="11.25">
      <c r="B44" s="193" t="s">
        <v>57</v>
      </c>
      <c r="C44" s="193"/>
      <c r="D44" s="193"/>
      <c r="E44" s="193"/>
      <c r="F44" s="193"/>
      <c r="G44" s="193"/>
      <c r="H44" s="7"/>
    </row>
    <row r="45" spans="2:8" ht="8.25" customHeight="1">
      <c r="B45" s="41"/>
      <c r="C45" s="10"/>
      <c r="D45" s="10"/>
      <c r="E45" s="8"/>
      <c r="G45" s="38"/>
      <c r="H45" s="38"/>
    </row>
    <row r="46" spans="2:8" ht="11.25">
      <c r="B46" s="42" t="s">
        <v>48</v>
      </c>
      <c r="C46" s="42" t="s">
        <v>49</v>
      </c>
      <c r="D46" s="219" t="s">
        <v>50</v>
      </c>
      <c r="E46" s="220"/>
      <c r="F46" s="223" t="s">
        <v>0</v>
      </c>
      <c r="G46" s="224"/>
      <c r="H46" s="38"/>
    </row>
    <row r="47" spans="2:8" ht="11.25">
      <c r="B47" s="43">
        <v>7</v>
      </c>
      <c r="C47" s="43">
        <v>5</v>
      </c>
      <c r="D47" s="221">
        <v>0</v>
      </c>
      <c r="E47" s="222"/>
      <c r="F47" s="225">
        <f>SUM(B47:E47)</f>
        <v>12</v>
      </c>
      <c r="G47" s="226"/>
      <c r="H47" s="38"/>
    </row>
  </sheetData>
  <sheetProtection/>
  <mergeCells count="24">
    <mergeCell ref="B19:D19"/>
    <mergeCell ref="B21:G21"/>
    <mergeCell ref="B24:C26"/>
    <mergeCell ref="B27:C29"/>
    <mergeCell ref="B30:C32"/>
    <mergeCell ref="B33:C35"/>
    <mergeCell ref="D47:E47"/>
    <mergeCell ref="F47:G47"/>
    <mergeCell ref="B37:G37"/>
    <mergeCell ref="B40:D40"/>
    <mergeCell ref="B41:D41"/>
    <mergeCell ref="B44:G44"/>
    <mergeCell ref="D46:E46"/>
    <mergeCell ref="F46:G46"/>
    <mergeCell ref="A1:I1"/>
    <mergeCell ref="B3:G3"/>
    <mergeCell ref="B5:B16"/>
    <mergeCell ref="C5:C6"/>
    <mergeCell ref="D5:D6"/>
    <mergeCell ref="E5:H5"/>
    <mergeCell ref="C7:C9"/>
    <mergeCell ref="C10:C12"/>
    <mergeCell ref="C13:C15"/>
    <mergeCell ref="C16:D1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6:G35 G9:G16" formula="1"/>
  </ignoredErrors>
</worksheet>
</file>

<file path=xl/worksheets/sheet4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139</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93.6</v>
      </c>
      <c r="D12" s="138">
        <v>0</v>
      </c>
      <c r="E12" s="138">
        <v>1.5</v>
      </c>
      <c r="F12" s="137">
        <v>0.5</v>
      </c>
      <c r="G12" s="138">
        <v>4.5</v>
      </c>
      <c r="H12" s="137">
        <v>0</v>
      </c>
      <c r="I12" s="139">
        <f>SUM(C12:H12)</f>
        <v>100.1</v>
      </c>
    </row>
    <row r="13" spans="2:9" ht="11.25">
      <c r="B13" s="140" t="s">
        <v>15</v>
      </c>
      <c r="C13" s="137"/>
      <c r="D13" s="141"/>
      <c r="E13" s="141"/>
      <c r="F13" s="137"/>
      <c r="G13" s="141"/>
      <c r="H13" s="145"/>
      <c r="I13" s="143">
        <v>808</v>
      </c>
    </row>
    <row r="14" spans="2:9" ht="11.25">
      <c r="B14" s="136" t="s">
        <v>60</v>
      </c>
      <c r="C14" s="138">
        <v>88.3</v>
      </c>
      <c r="D14" s="138">
        <v>6.4</v>
      </c>
      <c r="E14" s="138">
        <v>1.3</v>
      </c>
      <c r="F14" s="138">
        <v>0.3</v>
      </c>
      <c r="G14" s="138">
        <v>3.6</v>
      </c>
      <c r="H14" s="129">
        <v>0</v>
      </c>
      <c r="I14" s="139">
        <f>SUM(C14:H14)</f>
        <v>99.89999999999999</v>
      </c>
    </row>
    <row r="15" spans="2:9" ht="11.25">
      <c r="B15" s="140" t="s">
        <v>15</v>
      </c>
      <c r="C15" s="141"/>
      <c r="D15" s="141"/>
      <c r="E15" s="141"/>
      <c r="F15" s="141"/>
      <c r="G15" s="141"/>
      <c r="H15" s="142"/>
      <c r="I15" s="143">
        <v>2251</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235">
        <v>34.8</v>
      </c>
      <c r="D21" s="235">
        <v>34.8</v>
      </c>
      <c r="E21" s="242">
        <v>14.2</v>
      </c>
      <c r="F21" s="243">
        <v>14.2</v>
      </c>
      <c r="G21" s="137"/>
      <c r="H21" s="145"/>
      <c r="I21" s="146"/>
    </row>
    <row r="22" spans="2:9" ht="11.25">
      <c r="B22" s="150" t="s">
        <v>17</v>
      </c>
      <c r="C22" s="235">
        <v>46.5</v>
      </c>
      <c r="D22" s="235">
        <v>46.5</v>
      </c>
      <c r="E22" s="229">
        <v>57</v>
      </c>
      <c r="F22" s="230">
        <v>57</v>
      </c>
      <c r="G22" s="137"/>
      <c r="H22" s="145"/>
      <c r="I22" s="146"/>
    </row>
    <row r="23" spans="2:9" ht="11.25">
      <c r="B23" s="150" t="s">
        <v>18</v>
      </c>
      <c r="C23" s="235">
        <v>6.8</v>
      </c>
      <c r="D23" s="235">
        <v>6.8</v>
      </c>
      <c r="E23" s="229">
        <v>14.8</v>
      </c>
      <c r="F23" s="230">
        <v>14.8</v>
      </c>
      <c r="G23" s="137"/>
      <c r="H23" s="145"/>
      <c r="I23" s="146"/>
    </row>
    <row r="24" spans="2:9" ht="11.25">
      <c r="B24" s="150" t="s">
        <v>19</v>
      </c>
      <c r="C24" s="235">
        <v>4.7</v>
      </c>
      <c r="D24" s="235">
        <v>4.7</v>
      </c>
      <c r="E24" s="229">
        <v>6</v>
      </c>
      <c r="F24" s="230">
        <v>6</v>
      </c>
      <c r="G24" s="137"/>
      <c r="H24" s="145"/>
      <c r="I24" s="146"/>
    </row>
    <row r="25" spans="2:9" ht="11.25">
      <c r="B25" s="150" t="s">
        <v>20</v>
      </c>
      <c r="C25" s="235">
        <v>4.2</v>
      </c>
      <c r="D25" s="235">
        <v>4.2</v>
      </c>
      <c r="E25" s="229">
        <v>3.9</v>
      </c>
      <c r="F25" s="230">
        <v>3.9</v>
      </c>
      <c r="G25" s="137"/>
      <c r="H25" s="145"/>
      <c r="I25" s="146"/>
    </row>
    <row r="26" spans="2:9" ht="11.25">
      <c r="B26" s="150" t="s">
        <v>21</v>
      </c>
      <c r="C26" s="235">
        <v>1.6</v>
      </c>
      <c r="D26" s="235">
        <v>1.6</v>
      </c>
      <c r="E26" s="229">
        <v>2</v>
      </c>
      <c r="F26" s="230">
        <v>2</v>
      </c>
      <c r="G26" s="137"/>
      <c r="H26" s="145"/>
      <c r="I26" s="146"/>
    </row>
    <row r="27" spans="2:9" ht="11.25">
      <c r="B27" s="150" t="s">
        <v>22</v>
      </c>
      <c r="C27" s="235">
        <v>1.2</v>
      </c>
      <c r="D27" s="235">
        <v>1.2</v>
      </c>
      <c r="E27" s="229">
        <v>1.5</v>
      </c>
      <c r="F27" s="230">
        <v>1.5</v>
      </c>
      <c r="G27" s="137"/>
      <c r="H27" s="145"/>
      <c r="I27" s="146"/>
    </row>
    <row r="28" spans="2:9" ht="11.25">
      <c r="B28" s="150" t="s">
        <v>23</v>
      </c>
      <c r="C28" s="235">
        <v>0.1</v>
      </c>
      <c r="D28" s="235">
        <v>0.1</v>
      </c>
      <c r="E28" s="229">
        <v>0.6</v>
      </c>
      <c r="F28" s="230">
        <v>0.6</v>
      </c>
      <c r="G28" s="137"/>
      <c r="H28" s="145"/>
      <c r="I28" s="146"/>
    </row>
    <row r="29" spans="2:9" ht="11.25">
      <c r="B29" s="150" t="s">
        <v>24</v>
      </c>
      <c r="C29" s="235">
        <v>0</v>
      </c>
      <c r="D29" s="235" t="s">
        <v>155</v>
      </c>
      <c r="E29" s="229">
        <v>0</v>
      </c>
      <c r="F29" s="230">
        <v>0</v>
      </c>
      <c r="G29" s="137"/>
      <c r="H29" s="145"/>
      <c r="I29" s="146"/>
    </row>
    <row r="30" spans="2:9" ht="11.25">
      <c r="B30" s="151" t="s">
        <v>1</v>
      </c>
      <c r="C30" s="235">
        <v>0</v>
      </c>
      <c r="D30" s="235"/>
      <c r="E30" s="244">
        <v>0</v>
      </c>
      <c r="F30" s="245"/>
      <c r="G30" s="137"/>
      <c r="H30" s="145"/>
      <c r="I30" s="146"/>
    </row>
    <row r="31" spans="2:9" ht="11.25">
      <c r="B31" s="136" t="s">
        <v>0</v>
      </c>
      <c r="C31" s="236">
        <f>SUM(C21:C30)</f>
        <v>99.89999999999999</v>
      </c>
      <c r="D31" s="237"/>
      <c r="E31" s="236">
        <f>SUM(E21:E30)</f>
        <v>100</v>
      </c>
      <c r="F31" s="237"/>
      <c r="G31" s="137"/>
      <c r="H31" s="145"/>
      <c r="I31" s="146"/>
    </row>
    <row r="32" spans="2:9" ht="11.25">
      <c r="B32" s="140" t="s">
        <v>15</v>
      </c>
      <c r="C32" s="231">
        <v>808</v>
      </c>
      <c r="D32" s="232"/>
      <c r="E32" s="231">
        <v>2251</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8" ht="18" customHeight="1">
      <c r="C36" s="206" t="s">
        <v>311</v>
      </c>
      <c r="D36" s="208"/>
      <c r="E36" s="206" t="s">
        <v>312</v>
      </c>
      <c r="F36" s="208"/>
      <c r="G36" s="206" t="s">
        <v>314</v>
      </c>
      <c r="H36" s="208"/>
    </row>
    <row r="37" spans="2:8" ht="18.75" customHeight="1">
      <c r="B37" s="149" t="s">
        <v>101</v>
      </c>
      <c r="C37" s="246">
        <v>161</v>
      </c>
      <c r="D37" s="247">
        <v>161</v>
      </c>
      <c r="E37" s="246">
        <v>128</v>
      </c>
      <c r="F37" s="247">
        <v>128</v>
      </c>
      <c r="G37" s="246">
        <v>146</v>
      </c>
      <c r="H37" s="247">
        <v>146</v>
      </c>
    </row>
    <row r="38" spans="2:8" ht="26.25" customHeight="1">
      <c r="B38" s="150" t="s">
        <v>102</v>
      </c>
      <c r="C38" s="227">
        <v>60</v>
      </c>
      <c r="D38" s="228">
        <v>60</v>
      </c>
      <c r="E38" s="227">
        <v>20</v>
      </c>
      <c r="F38" s="228">
        <v>20</v>
      </c>
      <c r="G38" s="227">
        <v>30</v>
      </c>
      <c r="H38" s="228">
        <v>30</v>
      </c>
    </row>
    <row r="39" spans="2:8" ht="27.75" customHeight="1">
      <c r="B39" s="150" t="s">
        <v>103</v>
      </c>
      <c r="C39" s="227">
        <v>0</v>
      </c>
      <c r="D39" s="228" t="s">
        <v>155</v>
      </c>
      <c r="E39" s="227">
        <v>0</v>
      </c>
      <c r="F39" s="228" t="s">
        <v>155</v>
      </c>
      <c r="G39" s="227">
        <v>0</v>
      </c>
      <c r="H39" s="228" t="s">
        <v>155</v>
      </c>
    </row>
    <row r="40" spans="2:8" ht="18" customHeight="1">
      <c r="B40" s="150" t="s">
        <v>104</v>
      </c>
      <c r="C40" s="227">
        <v>0</v>
      </c>
      <c r="D40" s="228" t="s">
        <v>155</v>
      </c>
      <c r="E40" s="227">
        <v>26</v>
      </c>
      <c r="F40" s="228">
        <v>26</v>
      </c>
      <c r="G40" s="227">
        <v>49</v>
      </c>
      <c r="H40" s="228">
        <v>49</v>
      </c>
    </row>
    <row r="41" spans="2:8" ht="29.25" customHeight="1">
      <c r="B41" s="150" t="s">
        <v>64</v>
      </c>
      <c r="C41" s="227">
        <v>15</v>
      </c>
      <c r="D41" s="228">
        <v>15</v>
      </c>
      <c r="E41" s="227">
        <v>8</v>
      </c>
      <c r="F41" s="228">
        <v>8</v>
      </c>
      <c r="G41" s="227">
        <v>5</v>
      </c>
      <c r="H41" s="228">
        <v>5</v>
      </c>
    </row>
    <row r="42" spans="2:8" ht="16.5" customHeight="1">
      <c r="B42" s="150" t="s">
        <v>25</v>
      </c>
      <c r="C42" s="227">
        <v>0</v>
      </c>
      <c r="D42" s="228" t="s">
        <v>155</v>
      </c>
      <c r="E42" s="227">
        <v>37</v>
      </c>
      <c r="F42" s="228">
        <v>37</v>
      </c>
      <c r="G42" s="227">
        <v>42</v>
      </c>
      <c r="H42" s="228">
        <v>42</v>
      </c>
    </row>
    <row r="43" spans="2:8" ht="29.25" customHeight="1">
      <c r="B43" s="150" t="s">
        <v>107</v>
      </c>
      <c r="C43" s="227">
        <v>29</v>
      </c>
      <c r="D43" s="228">
        <v>29</v>
      </c>
      <c r="E43" s="227">
        <v>30</v>
      </c>
      <c r="F43" s="228">
        <v>30</v>
      </c>
      <c r="G43" s="227">
        <v>29</v>
      </c>
      <c r="H43" s="228">
        <v>29</v>
      </c>
    </row>
    <row r="44" spans="2:8" ht="26.25" customHeight="1">
      <c r="B44" s="150" t="s">
        <v>128</v>
      </c>
      <c r="C44" s="227">
        <v>0</v>
      </c>
      <c r="D44" s="228" t="s">
        <v>155</v>
      </c>
      <c r="E44" s="227">
        <v>0</v>
      </c>
      <c r="F44" s="228" t="s">
        <v>155</v>
      </c>
      <c r="G44" s="227">
        <v>0</v>
      </c>
      <c r="H44" s="228" t="s">
        <v>155</v>
      </c>
    </row>
    <row r="45" spans="2:8" ht="29.25" customHeight="1">
      <c r="B45" s="150" t="s">
        <v>118</v>
      </c>
      <c r="C45" s="227">
        <v>0</v>
      </c>
      <c r="D45" s="228" t="s">
        <v>155</v>
      </c>
      <c r="E45" s="227">
        <v>1</v>
      </c>
      <c r="F45" s="228">
        <v>1</v>
      </c>
      <c r="G45" s="227">
        <v>0</v>
      </c>
      <c r="H45" s="228" t="s">
        <v>155</v>
      </c>
    </row>
    <row r="46" spans="2:8" ht="28.5" customHeight="1">
      <c r="B46" s="150" t="s">
        <v>119</v>
      </c>
      <c r="C46" s="227">
        <v>1</v>
      </c>
      <c r="D46" s="228">
        <v>1</v>
      </c>
      <c r="E46" s="227">
        <v>0</v>
      </c>
      <c r="F46" s="228" t="s">
        <v>155</v>
      </c>
      <c r="G46" s="227">
        <v>0</v>
      </c>
      <c r="H46" s="228" t="s">
        <v>155</v>
      </c>
    </row>
    <row r="47" spans="2:8" ht="16.5" customHeight="1">
      <c r="B47" s="150" t="s">
        <v>105</v>
      </c>
      <c r="C47" s="227">
        <v>14</v>
      </c>
      <c r="D47" s="228">
        <v>14</v>
      </c>
      <c r="E47" s="227">
        <v>11</v>
      </c>
      <c r="F47" s="228">
        <v>11</v>
      </c>
      <c r="G47" s="227">
        <v>13</v>
      </c>
      <c r="H47" s="228">
        <v>13</v>
      </c>
    </row>
    <row r="48" spans="2:8" ht="11.25">
      <c r="B48" s="150" t="s">
        <v>106</v>
      </c>
      <c r="C48" s="227">
        <v>44</v>
      </c>
      <c r="D48" s="228">
        <v>44</v>
      </c>
      <c r="E48" s="227">
        <v>5</v>
      </c>
      <c r="F48" s="228">
        <v>5</v>
      </c>
      <c r="G48" s="227">
        <v>3</v>
      </c>
      <c r="H48" s="228">
        <v>3</v>
      </c>
    </row>
    <row r="49" spans="2:8" ht="11.25">
      <c r="B49" s="151" t="s">
        <v>149</v>
      </c>
      <c r="C49" s="248">
        <v>519</v>
      </c>
      <c r="D49" s="249">
        <v>519</v>
      </c>
      <c r="E49" s="248">
        <v>481</v>
      </c>
      <c r="F49" s="249">
        <v>481</v>
      </c>
      <c r="G49" s="248">
        <v>399</v>
      </c>
      <c r="H49" s="249">
        <v>399</v>
      </c>
    </row>
  </sheetData>
  <sheetProtection/>
  <mergeCells count="80">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E39:F39"/>
    <mergeCell ref="G39:H39"/>
    <mergeCell ref="C40:D40"/>
    <mergeCell ref="E40:F40"/>
    <mergeCell ref="G40:H40"/>
    <mergeCell ref="C41:D41"/>
    <mergeCell ref="E41:F41"/>
    <mergeCell ref="G41:H41"/>
    <mergeCell ref="B34:I34"/>
    <mergeCell ref="C36:D36"/>
    <mergeCell ref="E36:F36"/>
    <mergeCell ref="G36:H36"/>
    <mergeCell ref="C37:D37"/>
    <mergeCell ref="E37:F37"/>
    <mergeCell ref="G37:H37"/>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H5:H11"/>
    <mergeCell ref="I5:I11"/>
    <mergeCell ref="B17:I17"/>
    <mergeCell ref="B19:B20"/>
    <mergeCell ref="C19:D20"/>
    <mergeCell ref="E19:F20"/>
    <mergeCell ref="C49:D49"/>
    <mergeCell ref="E49:F49"/>
    <mergeCell ref="G49:H49"/>
    <mergeCell ref="A1:J1"/>
    <mergeCell ref="B3:I3"/>
    <mergeCell ref="C5:C11"/>
    <mergeCell ref="D5:D11"/>
    <mergeCell ref="E5:E11"/>
    <mergeCell ref="F5:F11"/>
    <mergeCell ref="G5:G11"/>
    <mergeCell ref="G48:H48"/>
    <mergeCell ref="E48:F48"/>
    <mergeCell ref="C48:D48"/>
    <mergeCell ref="C38:D38"/>
    <mergeCell ref="E38:F38"/>
    <mergeCell ref="G38:H38"/>
    <mergeCell ref="C46:D46"/>
    <mergeCell ref="E46:F46"/>
    <mergeCell ref="G46:H46"/>
    <mergeCell ref="C39:D3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139</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0.1</v>
      </c>
      <c r="G6" s="161">
        <v>0.1</v>
      </c>
    </row>
    <row r="7" spans="2:7" ht="12.75" customHeight="1">
      <c r="B7" s="200" t="s">
        <v>75</v>
      </c>
      <c r="C7" s="263"/>
      <c r="D7" s="263"/>
      <c r="E7" s="201"/>
      <c r="F7" s="160">
        <v>0</v>
      </c>
      <c r="G7" s="162">
        <v>0</v>
      </c>
    </row>
    <row r="8" spans="2:7" ht="13.5" customHeight="1">
      <c r="B8" s="200" t="s">
        <v>76</v>
      </c>
      <c r="C8" s="263"/>
      <c r="D8" s="263"/>
      <c r="E8" s="201"/>
      <c r="F8" s="160">
        <v>0</v>
      </c>
      <c r="G8" s="162">
        <v>0</v>
      </c>
    </row>
    <row r="9" spans="2:7" ht="12" customHeight="1">
      <c r="B9" s="200" t="s">
        <v>120</v>
      </c>
      <c r="C9" s="263"/>
      <c r="D9" s="263"/>
      <c r="E9" s="201"/>
      <c r="F9" s="160">
        <v>0</v>
      </c>
      <c r="G9" s="162">
        <v>0</v>
      </c>
    </row>
    <row r="10" spans="2:7" ht="15" customHeight="1">
      <c r="B10" s="200" t="s">
        <v>313</v>
      </c>
      <c r="C10" s="263"/>
      <c r="D10" s="263"/>
      <c r="E10" s="201"/>
      <c r="F10" s="160">
        <v>0</v>
      </c>
      <c r="G10" s="162">
        <v>0.1</v>
      </c>
    </row>
    <row r="11" spans="2:7" ht="13.5" customHeight="1">
      <c r="B11" s="200" t="s">
        <v>121</v>
      </c>
      <c r="C11" s="263"/>
      <c r="D11" s="263"/>
      <c r="E11" s="201"/>
      <c r="F11" s="160">
        <v>0.4</v>
      </c>
      <c r="G11" s="162">
        <v>0.6</v>
      </c>
    </row>
    <row r="12" spans="2:7" ht="13.5" customHeight="1">
      <c r="B12" s="200" t="s">
        <v>77</v>
      </c>
      <c r="C12" s="263"/>
      <c r="D12" s="263"/>
      <c r="E12" s="201"/>
      <c r="F12" s="160">
        <v>84.2</v>
      </c>
      <c r="G12" s="162">
        <v>80.2</v>
      </c>
    </row>
    <row r="13" spans="2:7" ht="11.25">
      <c r="B13" s="200" t="s">
        <v>78</v>
      </c>
      <c r="C13" s="263"/>
      <c r="D13" s="263"/>
      <c r="E13" s="201"/>
      <c r="F13" s="160">
        <v>0.4</v>
      </c>
      <c r="G13" s="162">
        <v>0.3</v>
      </c>
    </row>
    <row r="14" spans="2:7" ht="11.25">
      <c r="B14" s="200" t="s">
        <v>79</v>
      </c>
      <c r="C14" s="263"/>
      <c r="D14" s="263"/>
      <c r="E14" s="201"/>
      <c r="F14" s="160">
        <v>2</v>
      </c>
      <c r="G14" s="162">
        <v>1.3</v>
      </c>
    </row>
    <row r="15" spans="2:7" ht="12.75" customHeight="1">
      <c r="B15" s="200" t="s">
        <v>122</v>
      </c>
      <c r="C15" s="263"/>
      <c r="D15" s="263"/>
      <c r="E15" s="201"/>
      <c r="F15" s="160">
        <v>1.6</v>
      </c>
      <c r="G15" s="162">
        <v>1</v>
      </c>
    </row>
    <row r="16" spans="2:7" ht="11.25">
      <c r="B16" s="200" t="s">
        <v>80</v>
      </c>
      <c r="C16" s="263"/>
      <c r="D16" s="263"/>
      <c r="E16" s="201"/>
      <c r="F16" s="160">
        <v>0.9</v>
      </c>
      <c r="G16" s="162">
        <v>0.8</v>
      </c>
    </row>
    <row r="17" spans="2:7" ht="11.25">
      <c r="B17" s="200" t="s">
        <v>81</v>
      </c>
      <c r="C17" s="263"/>
      <c r="D17" s="263"/>
      <c r="E17" s="201"/>
      <c r="F17" s="160">
        <v>3.8</v>
      </c>
      <c r="G17" s="162">
        <v>7.3</v>
      </c>
    </row>
    <row r="18" spans="2:7" ht="12.75" customHeight="1">
      <c r="B18" s="200" t="s">
        <v>82</v>
      </c>
      <c r="C18" s="263"/>
      <c r="D18" s="263"/>
      <c r="E18" s="201"/>
      <c r="F18" s="160">
        <v>1.1</v>
      </c>
      <c r="G18" s="162">
        <v>1.3</v>
      </c>
    </row>
    <row r="19" spans="2:7" ht="11.25">
      <c r="B19" s="200" t="s">
        <v>83</v>
      </c>
      <c r="C19" s="263"/>
      <c r="D19" s="263"/>
      <c r="E19" s="201"/>
      <c r="F19" s="160">
        <v>2.1</v>
      </c>
      <c r="G19" s="162">
        <v>1.8</v>
      </c>
    </row>
    <row r="20" spans="2:7" ht="11.25">
      <c r="B20" s="200" t="s">
        <v>84</v>
      </c>
      <c r="C20" s="263"/>
      <c r="D20" s="263"/>
      <c r="E20" s="201"/>
      <c r="F20" s="160">
        <v>0.1</v>
      </c>
      <c r="G20" s="162">
        <v>0.2</v>
      </c>
    </row>
    <row r="21" spans="2:7" ht="11.25">
      <c r="B21" s="202" t="s">
        <v>1</v>
      </c>
      <c r="C21" s="218"/>
      <c r="D21" s="218"/>
      <c r="E21" s="203"/>
      <c r="F21" s="160">
        <v>3.3</v>
      </c>
      <c r="G21" s="163">
        <v>5</v>
      </c>
    </row>
    <row r="22" spans="2:7" ht="12.75" customHeight="1">
      <c r="B22" s="266" t="s">
        <v>0</v>
      </c>
      <c r="C22" s="267"/>
      <c r="D22" s="267"/>
      <c r="E22" s="268"/>
      <c r="F22" s="132">
        <f>SUM(F6:F21)</f>
        <v>99.99999999999999</v>
      </c>
      <c r="G22" s="132">
        <f>SUM(G6:G21)</f>
        <v>99.99999999999999</v>
      </c>
    </row>
    <row r="23" spans="2:7" ht="16.5" customHeight="1">
      <c r="B23" s="269" t="s">
        <v>15</v>
      </c>
      <c r="C23" s="270"/>
      <c r="D23" s="270"/>
      <c r="E23" s="271"/>
      <c r="F23" s="164">
        <v>808</v>
      </c>
      <c r="G23" s="164">
        <v>2251</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5.9</v>
      </c>
      <c r="G28" s="129">
        <v>6.2</v>
      </c>
    </row>
    <row r="29" spans="2:7" ht="11.25">
      <c r="B29" s="196" t="s">
        <v>87</v>
      </c>
      <c r="C29" s="216"/>
      <c r="D29" s="216"/>
      <c r="E29" s="197"/>
      <c r="F29" s="128">
        <v>16.5</v>
      </c>
      <c r="G29" s="130">
        <v>15.9</v>
      </c>
    </row>
    <row r="30" spans="2:7" ht="11.25">
      <c r="B30" s="196" t="s">
        <v>88</v>
      </c>
      <c r="C30" s="216"/>
      <c r="D30" s="216"/>
      <c r="E30" s="197"/>
      <c r="F30" s="128">
        <v>63.6</v>
      </c>
      <c r="G30" s="130">
        <v>62.4</v>
      </c>
    </row>
    <row r="31" spans="2:7" ht="11.25">
      <c r="B31" s="196" t="s">
        <v>126</v>
      </c>
      <c r="C31" s="216"/>
      <c r="D31" s="216"/>
      <c r="E31" s="197"/>
      <c r="F31" s="128">
        <v>0.8</v>
      </c>
      <c r="G31" s="130">
        <v>0.6</v>
      </c>
    </row>
    <row r="32" spans="2:7" ht="11.25">
      <c r="B32" s="196" t="s">
        <v>89</v>
      </c>
      <c r="C32" s="216"/>
      <c r="D32" s="216"/>
      <c r="E32" s="197"/>
      <c r="F32" s="128">
        <v>1</v>
      </c>
      <c r="G32" s="130">
        <v>1.1</v>
      </c>
    </row>
    <row r="33" spans="2:7" ht="11.25">
      <c r="B33" s="196" t="s">
        <v>123</v>
      </c>
      <c r="C33" s="216"/>
      <c r="D33" s="216"/>
      <c r="E33" s="197"/>
      <c r="F33" s="128">
        <v>2.1</v>
      </c>
      <c r="G33" s="130">
        <v>1.5</v>
      </c>
    </row>
    <row r="34" spans="2:7" ht="11.25">
      <c r="B34" s="196" t="s">
        <v>90</v>
      </c>
      <c r="C34" s="216"/>
      <c r="D34" s="216"/>
      <c r="E34" s="197"/>
      <c r="F34" s="128">
        <v>0.8</v>
      </c>
      <c r="G34" s="130">
        <v>0.6</v>
      </c>
    </row>
    <row r="35" spans="2:7" ht="11.25">
      <c r="B35" s="196" t="s">
        <v>108</v>
      </c>
      <c r="C35" s="216"/>
      <c r="D35" s="216"/>
      <c r="E35" s="197"/>
      <c r="F35" s="128">
        <v>5.4</v>
      </c>
      <c r="G35" s="130">
        <v>5.9</v>
      </c>
    </row>
    <row r="36" spans="2:7" ht="11.25">
      <c r="B36" s="196" t="s">
        <v>91</v>
      </c>
      <c r="C36" s="216"/>
      <c r="D36" s="216"/>
      <c r="E36" s="197"/>
      <c r="F36" s="128">
        <v>0</v>
      </c>
      <c r="G36" s="130">
        <v>0</v>
      </c>
    </row>
    <row r="37" spans="2:7" ht="11.25">
      <c r="B37" s="196" t="s">
        <v>124</v>
      </c>
      <c r="C37" s="216"/>
      <c r="D37" s="216"/>
      <c r="E37" s="197"/>
      <c r="F37" s="128">
        <v>0</v>
      </c>
      <c r="G37" s="130">
        <v>0</v>
      </c>
    </row>
    <row r="38" spans="2:7" ht="11.25">
      <c r="B38" s="196" t="s">
        <v>92</v>
      </c>
      <c r="C38" s="216"/>
      <c r="D38" s="216"/>
      <c r="E38" s="197"/>
      <c r="F38" s="128">
        <v>0.5</v>
      </c>
      <c r="G38" s="130">
        <v>0.5</v>
      </c>
    </row>
    <row r="39" spans="2:7" ht="11.25">
      <c r="B39" s="166" t="s">
        <v>125</v>
      </c>
      <c r="C39" s="24"/>
      <c r="D39" s="24"/>
      <c r="E39" s="167"/>
      <c r="F39" s="128">
        <v>0</v>
      </c>
      <c r="G39" s="130">
        <v>0</v>
      </c>
    </row>
    <row r="40" spans="2:7" ht="11.25">
      <c r="B40" s="198" t="s">
        <v>1</v>
      </c>
      <c r="C40" s="262"/>
      <c r="D40" s="262"/>
      <c r="E40" s="199"/>
      <c r="F40" s="128">
        <v>3.4</v>
      </c>
      <c r="G40" s="131">
        <v>5.2</v>
      </c>
    </row>
    <row r="41" spans="2:7" ht="11.25">
      <c r="B41" s="256" t="s">
        <v>0</v>
      </c>
      <c r="C41" s="257"/>
      <c r="D41" s="257"/>
      <c r="E41" s="258"/>
      <c r="F41" s="132">
        <f>SUM(F28:F40)</f>
        <v>100</v>
      </c>
      <c r="G41" s="132">
        <f>SUM(G28:G40)</f>
        <v>99.89999999999999</v>
      </c>
    </row>
    <row r="42" spans="2:7" ht="16.5" customHeight="1">
      <c r="B42" s="259" t="s">
        <v>15</v>
      </c>
      <c r="C42" s="260"/>
      <c r="D42" s="260"/>
      <c r="E42" s="261"/>
      <c r="F42" s="164">
        <v>774</v>
      </c>
      <c r="G42" s="164">
        <v>2115</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2.4</v>
      </c>
      <c r="G47" s="138">
        <v>2.7</v>
      </c>
    </row>
    <row r="48" spans="2:7" ht="11.25">
      <c r="B48" s="196" t="s">
        <v>65</v>
      </c>
      <c r="C48" s="216"/>
      <c r="D48" s="216"/>
      <c r="E48" s="197"/>
      <c r="F48" s="168">
        <v>68.8</v>
      </c>
      <c r="G48" s="169">
        <v>64.3</v>
      </c>
    </row>
    <row r="49" spans="2:7" ht="11.25">
      <c r="B49" s="196" t="s">
        <v>94</v>
      </c>
      <c r="C49" s="216"/>
      <c r="D49" s="216"/>
      <c r="E49" s="197"/>
      <c r="F49" s="168">
        <v>12.9</v>
      </c>
      <c r="G49" s="169">
        <v>13.5</v>
      </c>
    </row>
    <row r="50" spans="2:7" ht="27.75" customHeight="1">
      <c r="B50" s="200" t="s">
        <v>95</v>
      </c>
      <c r="C50" s="263"/>
      <c r="D50" s="263"/>
      <c r="E50" s="201"/>
      <c r="F50" s="168">
        <v>6.4</v>
      </c>
      <c r="G50" s="169">
        <v>8.2</v>
      </c>
    </row>
    <row r="51" spans="2:7" ht="11.25">
      <c r="B51" s="196" t="s">
        <v>96</v>
      </c>
      <c r="C51" s="216"/>
      <c r="D51" s="216"/>
      <c r="E51" s="197"/>
      <c r="F51" s="168">
        <v>1</v>
      </c>
      <c r="G51" s="169">
        <v>0.8</v>
      </c>
    </row>
    <row r="52" spans="2:7" ht="11.25">
      <c r="B52" s="196" t="s">
        <v>3</v>
      </c>
      <c r="C52" s="216"/>
      <c r="D52" s="216"/>
      <c r="E52" s="197"/>
      <c r="F52" s="168">
        <v>3.1</v>
      </c>
      <c r="G52" s="169">
        <v>2.8</v>
      </c>
    </row>
    <row r="53" spans="2:7" ht="33" customHeight="1">
      <c r="B53" s="200" t="s">
        <v>97</v>
      </c>
      <c r="C53" s="263"/>
      <c r="D53" s="263"/>
      <c r="E53" s="201"/>
      <c r="F53" s="168">
        <v>0</v>
      </c>
      <c r="G53" s="169">
        <v>0</v>
      </c>
    </row>
    <row r="54" spans="2:7" ht="11.25">
      <c r="B54" s="196" t="s">
        <v>4</v>
      </c>
      <c r="C54" s="216"/>
      <c r="D54" s="216"/>
      <c r="E54" s="197"/>
      <c r="F54" s="168">
        <v>2.5</v>
      </c>
      <c r="G54" s="169">
        <v>2.1</v>
      </c>
    </row>
    <row r="55" spans="2:7" ht="11.25">
      <c r="B55" s="196" t="s">
        <v>66</v>
      </c>
      <c r="C55" s="216"/>
      <c r="D55" s="216"/>
      <c r="E55" s="197"/>
      <c r="F55" s="168">
        <v>0</v>
      </c>
      <c r="G55" s="169">
        <v>0.4</v>
      </c>
    </row>
    <row r="56" spans="2:7" ht="11.25">
      <c r="B56" s="196" t="s">
        <v>67</v>
      </c>
      <c r="C56" s="216"/>
      <c r="D56" s="216"/>
      <c r="E56" s="197"/>
      <c r="F56" s="168">
        <v>0.4</v>
      </c>
      <c r="G56" s="169">
        <v>0.6</v>
      </c>
    </row>
    <row r="57" spans="2:7" ht="11.25">
      <c r="B57" s="196" t="s">
        <v>5</v>
      </c>
      <c r="C57" s="216"/>
      <c r="D57" s="216"/>
      <c r="E57" s="197"/>
      <c r="F57" s="168">
        <v>0.1</v>
      </c>
      <c r="G57" s="169">
        <v>0.2</v>
      </c>
    </row>
    <row r="58" spans="2:7" ht="11.25">
      <c r="B58" s="196" t="s">
        <v>68</v>
      </c>
      <c r="C58" s="216"/>
      <c r="D58" s="216"/>
      <c r="E58" s="197"/>
      <c r="F58" s="168">
        <v>0.5</v>
      </c>
      <c r="G58" s="169">
        <v>0.6</v>
      </c>
    </row>
    <row r="59" spans="2:7" ht="11.25">
      <c r="B59" s="198" t="s">
        <v>1</v>
      </c>
      <c r="C59" s="262"/>
      <c r="D59" s="262"/>
      <c r="E59" s="199"/>
      <c r="F59" s="168">
        <v>2</v>
      </c>
      <c r="G59" s="141">
        <v>3.8</v>
      </c>
    </row>
    <row r="60" spans="2:7" ht="11.25">
      <c r="B60" s="256" t="s">
        <v>0</v>
      </c>
      <c r="C60" s="257"/>
      <c r="D60" s="257"/>
      <c r="E60" s="258"/>
      <c r="F60" s="139">
        <f>SUM(F47:F59)</f>
        <v>100.10000000000001</v>
      </c>
      <c r="G60" s="139">
        <f>SUM(G47:G59)</f>
        <v>99.99999999999999</v>
      </c>
    </row>
    <row r="61" spans="2:7" ht="11.25">
      <c r="B61" s="259" t="s">
        <v>15</v>
      </c>
      <c r="C61" s="260"/>
      <c r="D61" s="260"/>
      <c r="E61" s="261"/>
      <c r="F61" s="171">
        <v>808</v>
      </c>
      <c r="G61" s="172">
        <v>2251</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140</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3.5</v>
      </c>
      <c r="D7" s="129">
        <v>1.4</v>
      </c>
      <c r="E7" s="128">
        <v>2.7</v>
      </c>
      <c r="F7" s="129">
        <v>1.1</v>
      </c>
    </row>
    <row r="8" spans="2:6" ht="17.25" customHeight="1">
      <c r="B8" s="150" t="s">
        <v>110</v>
      </c>
      <c r="C8" s="128">
        <v>11</v>
      </c>
      <c r="D8" s="130">
        <v>4.5</v>
      </c>
      <c r="E8" s="128">
        <v>11.9</v>
      </c>
      <c r="F8" s="130">
        <v>4</v>
      </c>
    </row>
    <row r="9" spans="2:6" ht="17.25" customHeight="1">
      <c r="B9" s="150" t="s">
        <v>111</v>
      </c>
      <c r="C9" s="128">
        <v>38.2</v>
      </c>
      <c r="D9" s="130">
        <v>24.6</v>
      </c>
      <c r="E9" s="128">
        <v>34.1</v>
      </c>
      <c r="F9" s="130">
        <v>23.5</v>
      </c>
    </row>
    <row r="10" spans="2:6" ht="17.25" customHeight="1">
      <c r="B10" s="150" t="s">
        <v>112</v>
      </c>
      <c r="C10" s="128">
        <v>11.9</v>
      </c>
      <c r="D10" s="130">
        <v>21.2</v>
      </c>
      <c r="E10" s="128">
        <v>12.2</v>
      </c>
      <c r="F10" s="130">
        <v>20.3</v>
      </c>
    </row>
    <row r="11" spans="2:6" ht="17.25" customHeight="1">
      <c r="B11" s="150" t="s">
        <v>113</v>
      </c>
      <c r="C11" s="128">
        <v>16</v>
      </c>
      <c r="D11" s="130">
        <v>34.3</v>
      </c>
      <c r="E11" s="128">
        <v>15.1</v>
      </c>
      <c r="F11" s="130">
        <v>30.2</v>
      </c>
    </row>
    <row r="12" spans="2:6" ht="17.25" customHeight="1">
      <c r="B12" s="150" t="s">
        <v>114</v>
      </c>
      <c r="C12" s="128">
        <v>7.9</v>
      </c>
      <c r="D12" s="130">
        <v>2.2</v>
      </c>
      <c r="E12" s="128">
        <v>6.4</v>
      </c>
      <c r="F12" s="130">
        <v>1.9</v>
      </c>
    </row>
    <row r="13" spans="2:6" ht="17.25" customHeight="1">
      <c r="B13" s="157" t="s">
        <v>2</v>
      </c>
      <c r="C13" s="128">
        <v>1.5</v>
      </c>
      <c r="D13" s="130">
        <v>6.2</v>
      </c>
      <c r="E13" s="128">
        <v>3.1</v>
      </c>
      <c r="F13" s="130">
        <v>7.5</v>
      </c>
    </row>
    <row r="14" spans="2:6" ht="17.25" customHeight="1">
      <c r="B14" s="17" t="s">
        <v>1</v>
      </c>
      <c r="C14" s="128">
        <v>10</v>
      </c>
      <c r="D14" s="131">
        <v>5.7</v>
      </c>
      <c r="E14" s="128">
        <v>14.7</v>
      </c>
      <c r="F14" s="131">
        <v>11.6</v>
      </c>
    </row>
    <row r="15" spans="2:6" ht="15.75" customHeight="1">
      <c r="B15" s="158" t="s">
        <v>14</v>
      </c>
      <c r="C15" s="132">
        <f>SUM(C7:C14)</f>
        <v>100.00000000000001</v>
      </c>
      <c r="D15" s="132">
        <f>SUM(D7:D14)</f>
        <v>100.10000000000001</v>
      </c>
      <c r="E15" s="132">
        <f>SUM(E7:E14)</f>
        <v>100.2</v>
      </c>
      <c r="F15" s="132">
        <f>SUM(F7:F14)</f>
        <v>100.10000000000001</v>
      </c>
    </row>
    <row r="16" spans="2:6" ht="15.75" customHeight="1">
      <c r="B16" s="159" t="s">
        <v>15</v>
      </c>
      <c r="C16" s="133">
        <v>808</v>
      </c>
      <c r="D16" s="133">
        <v>808</v>
      </c>
      <c r="E16" s="133">
        <v>2251</v>
      </c>
      <c r="F16" s="133">
        <v>2251</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82.4</v>
      </c>
      <c r="D21" s="275">
        <v>82.4</v>
      </c>
      <c r="E21" s="282">
        <v>82.9</v>
      </c>
      <c r="F21" s="283">
        <v>82.9</v>
      </c>
    </row>
    <row r="22" spans="2:6" ht="17.25" customHeight="1">
      <c r="B22" s="157" t="s">
        <v>27</v>
      </c>
      <c r="C22" s="275">
        <v>0.2</v>
      </c>
      <c r="D22" s="275">
        <v>0.2</v>
      </c>
      <c r="E22" s="276">
        <v>0.7</v>
      </c>
      <c r="F22" s="277">
        <v>0.7</v>
      </c>
    </row>
    <row r="23" spans="2:6" ht="17.25" customHeight="1">
      <c r="B23" s="157" t="s">
        <v>6</v>
      </c>
      <c r="C23" s="275">
        <v>0.2</v>
      </c>
      <c r="D23" s="275">
        <v>0.2</v>
      </c>
      <c r="E23" s="276">
        <v>0.1</v>
      </c>
      <c r="F23" s="277">
        <v>0.1</v>
      </c>
    </row>
    <row r="24" spans="2:6" ht="17.25" customHeight="1">
      <c r="B24" s="157" t="s">
        <v>28</v>
      </c>
      <c r="C24" s="275">
        <v>0</v>
      </c>
      <c r="D24" s="275" t="s">
        <v>155</v>
      </c>
      <c r="E24" s="276">
        <v>0.3</v>
      </c>
      <c r="F24" s="277">
        <v>0.3</v>
      </c>
    </row>
    <row r="25" spans="2:6" ht="17.25" customHeight="1">
      <c r="B25" s="157" t="s">
        <v>29</v>
      </c>
      <c r="C25" s="275">
        <v>0</v>
      </c>
      <c r="D25" s="275"/>
      <c r="E25" s="276">
        <v>0</v>
      </c>
      <c r="F25" s="277"/>
    </row>
    <row r="26" spans="2:6" ht="17.25" customHeight="1">
      <c r="B26" s="157" t="s">
        <v>30</v>
      </c>
      <c r="C26" s="275">
        <v>0</v>
      </c>
      <c r="D26" s="275"/>
      <c r="E26" s="276">
        <v>0</v>
      </c>
      <c r="F26" s="277"/>
    </row>
    <row r="27" spans="2:6" ht="17.25" customHeight="1">
      <c r="B27" s="157" t="s">
        <v>127</v>
      </c>
      <c r="C27" s="275">
        <v>0.1</v>
      </c>
      <c r="D27" s="275">
        <v>0.1</v>
      </c>
      <c r="E27" s="276">
        <v>0.1</v>
      </c>
      <c r="F27" s="277">
        <v>0.1</v>
      </c>
    </row>
    <row r="28" spans="2:6" ht="17.25" customHeight="1">
      <c r="B28" s="157" t="s">
        <v>31</v>
      </c>
      <c r="C28" s="275">
        <v>0.5</v>
      </c>
      <c r="D28" s="275">
        <v>0.5</v>
      </c>
      <c r="E28" s="276">
        <v>0.3</v>
      </c>
      <c r="F28" s="277">
        <v>0.3</v>
      </c>
    </row>
    <row r="29" spans="2:6" ht="17.25" customHeight="1">
      <c r="B29" s="157" t="s">
        <v>32</v>
      </c>
      <c r="C29" s="275">
        <v>0.2</v>
      </c>
      <c r="D29" s="275">
        <v>0.2</v>
      </c>
      <c r="E29" s="276">
        <v>0.1</v>
      </c>
      <c r="F29" s="277">
        <v>0.1</v>
      </c>
    </row>
    <row r="30" spans="2:6" ht="17.25" customHeight="1">
      <c r="B30" s="157" t="s">
        <v>33</v>
      </c>
      <c r="C30" s="275">
        <v>0</v>
      </c>
      <c r="D30" s="275"/>
      <c r="E30" s="276">
        <v>0</v>
      </c>
      <c r="F30" s="277"/>
    </row>
    <row r="31" spans="2:6" ht="17.25" customHeight="1">
      <c r="B31" s="157" t="s">
        <v>34</v>
      </c>
      <c r="C31" s="275">
        <v>0</v>
      </c>
      <c r="D31" s="275"/>
      <c r="E31" s="276">
        <v>0</v>
      </c>
      <c r="F31" s="277"/>
    </row>
    <row r="32" spans="2:6" ht="17.25" customHeight="1">
      <c r="B32" s="157" t="s">
        <v>35</v>
      </c>
      <c r="C32" s="275">
        <v>0</v>
      </c>
      <c r="D32" s="275"/>
      <c r="E32" s="276">
        <v>0</v>
      </c>
      <c r="F32" s="277"/>
    </row>
    <row r="33" spans="2:6" ht="17.25" customHeight="1">
      <c r="B33" s="157" t="s">
        <v>36</v>
      </c>
      <c r="C33" s="275">
        <v>0.2</v>
      </c>
      <c r="D33" s="275">
        <v>0.2</v>
      </c>
      <c r="E33" s="276">
        <v>0.1</v>
      </c>
      <c r="F33" s="277">
        <v>0.1</v>
      </c>
    </row>
    <row r="34" spans="2:6" ht="17.25" customHeight="1">
      <c r="B34" s="157" t="s">
        <v>115</v>
      </c>
      <c r="C34" s="275">
        <v>0.2</v>
      </c>
      <c r="D34" s="275">
        <v>0.2</v>
      </c>
      <c r="E34" s="276">
        <v>0.1</v>
      </c>
      <c r="F34" s="277">
        <v>0.1</v>
      </c>
    </row>
    <row r="35" spans="2:6" ht="17.25" customHeight="1">
      <c r="B35" s="157" t="s">
        <v>37</v>
      </c>
      <c r="C35" s="275">
        <v>0.6</v>
      </c>
      <c r="D35" s="275">
        <v>0.6</v>
      </c>
      <c r="E35" s="276">
        <v>0.5</v>
      </c>
      <c r="F35" s="277">
        <v>0.5</v>
      </c>
    </row>
    <row r="36" spans="2:6" ht="15.75" customHeight="1">
      <c r="B36" s="17" t="s">
        <v>1</v>
      </c>
      <c r="C36" s="275">
        <v>15.1</v>
      </c>
      <c r="D36" s="275"/>
      <c r="E36" s="280">
        <v>14.8</v>
      </c>
      <c r="F36" s="281"/>
    </row>
    <row r="37" spans="2:6" ht="15.75" customHeight="1">
      <c r="B37" s="158" t="s">
        <v>14</v>
      </c>
      <c r="C37" s="273">
        <f>SUM(C21:C36)</f>
        <v>99.7</v>
      </c>
      <c r="D37" s="274"/>
      <c r="E37" s="273">
        <f>SUM(E21:E36)</f>
        <v>99.99999999999997</v>
      </c>
      <c r="F37" s="274"/>
    </row>
    <row r="38" spans="2:6" ht="11.25">
      <c r="B38" s="159" t="s">
        <v>15</v>
      </c>
      <c r="C38" s="278">
        <v>808</v>
      </c>
      <c r="D38" s="279"/>
      <c r="E38" s="278">
        <v>2251</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141</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302" t="s">
        <v>39</v>
      </c>
      <c r="D5" s="191" t="s">
        <v>51</v>
      </c>
      <c r="E5" s="206" t="s">
        <v>38</v>
      </c>
      <c r="F5" s="207"/>
      <c r="G5" s="207"/>
      <c r="H5" s="208"/>
    </row>
    <row r="6" spans="2:8" ht="11.25">
      <c r="B6" s="217"/>
      <c r="C6" s="303"/>
      <c r="D6" s="192"/>
      <c r="E6" s="11" t="s">
        <v>40</v>
      </c>
      <c r="F6" s="11" t="s">
        <v>41</v>
      </c>
      <c r="G6" s="12" t="s">
        <v>0</v>
      </c>
      <c r="H6" s="13" t="s">
        <v>42</v>
      </c>
    </row>
    <row r="7" spans="2:8" ht="15" customHeight="1">
      <c r="B7" s="217"/>
      <c r="C7" s="209" t="s">
        <v>306</v>
      </c>
      <c r="D7" s="24" t="s">
        <v>306</v>
      </c>
      <c r="E7" s="15">
        <v>1407</v>
      </c>
      <c r="F7" s="22">
        <v>8</v>
      </c>
      <c r="G7" s="16">
        <f>SUM(E7:F7)</f>
        <v>1415</v>
      </c>
      <c r="H7" s="15">
        <v>6</v>
      </c>
    </row>
    <row r="8" spans="2:8" ht="11.25">
      <c r="B8" s="217"/>
      <c r="C8" s="210"/>
      <c r="D8" s="24" t="s">
        <v>307</v>
      </c>
      <c r="E8" s="18">
        <v>3987</v>
      </c>
      <c r="F8" s="22">
        <v>46</v>
      </c>
      <c r="G8" s="19">
        <f>SUM(E8:F8)</f>
        <v>4033</v>
      </c>
      <c r="H8" s="18">
        <v>42</v>
      </c>
    </row>
    <row r="9" spans="2:8" ht="11.25">
      <c r="B9" s="217"/>
      <c r="C9" s="210"/>
      <c r="D9" s="20" t="s">
        <v>0</v>
      </c>
      <c r="E9" s="21">
        <f>SUM(E7:E8)</f>
        <v>5394</v>
      </c>
      <c r="F9" s="21">
        <f>SUM(F7:F8)</f>
        <v>54</v>
      </c>
      <c r="G9" s="21">
        <f>SUM(G7:G8)</f>
        <v>5448</v>
      </c>
      <c r="H9" s="21">
        <f>SUM(H7:H8)</f>
        <v>48</v>
      </c>
    </row>
    <row r="10" spans="2:8" ht="11.25">
      <c r="B10" s="214"/>
      <c r="C10" s="204" t="s">
        <v>0</v>
      </c>
      <c r="D10" s="205"/>
      <c r="E10" s="21">
        <f>SUM(E9)</f>
        <v>5394</v>
      </c>
      <c r="F10" s="21">
        <f>SUM(F9)</f>
        <v>54</v>
      </c>
      <c r="G10" s="21">
        <f>SUM(G9)</f>
        <v>5448</v>
      </c>
      <c r="H10" s="21">
        <f>SUM(H9)</f>
        <v>48</v>
      </c>
    </row>
    <row r="11" spans="2:8" ht="11.25">
      <c r="B11" s="25"/>
      <c r="C11" s="26"/>
      <c r="D11" s="26"/>
      <c r="E11" s="23"/>
      <c r="F11" s="23"/>
      <c r="G11" s="23"/>
      <c r="H11" s="23"/>
    </row>
    <row r="12" spans="2:8" ht="11.25">
      <c r="B12" s="27"/>
      <c r="C12" s="27"/>
      <c r="D12" s="27"/>
      <c r="E12" s="11" t="s">
        <v>40</v>
      </c>
      <c r="F12" s="11" t="s">
        <v>41</v>
      </c>
      <c r="G12" s="12" t="s">
        <v>0</v>
      </c>
      <c r="H12" s="28"/>
    </row>
    <row r="13" spans="2:7" ht="16.5" customHeight="1">
      <c r="B13" s="213" t="s">
        <v>152</v>
      </c>
      <c r="C13" s="4" t="s">
        <v>153</v>
      </c>
      <c r="D13" s="2"/>
      <c r="E13" s="29">
        <v>159</v>
      </c>
      <c r="F13" s="29">
        <v>0</v>
      </c>
      <c r="G13" s="30">
        <f>SUM(E13:F13)</f>
        <v>159</v>
      </c>
    </row>
    <row r="14" spans="2:7" ht="17.25" customHeight="1">
      <c r="B14" s="214"/>
      <c r="C14" s="5" t="s">
        <v>154</v>
      </c>
      <c r="D14" s="3"/>
      <c r="E14" s="32">
        <v>613</v>
      </c>
      <c r="F14" s="32">
        <v>4</v>
      </c>
      <c r="G14" s="33">
        <f>SUM(E14:F14)</f>
        <v>617</v>
      </c>
    </row>
    <row r="15" spans="2:8" ht="11.25">
      <c r="B15" s="24"/>
      <c r="C15" s="37"/>
      <c r="D15" s="37"/>
      <c r="E15" s="1"/>
      <c r="F15" s="1"/>
      <c r="G15" s="1"/>
      <c r="H15" s="1"/>
    </row>
    <row r="16" spans="2:8" ht="11.25">
      <c r="B16" s="193" t="s">
        <v>55</v>
      </c>
      <c r="C16" s="193"/>
      <c r="D16" s="193"/>
      <c r="E16" s="193"/>
      <c r="F16" s="193"/>
      <c r="G16" s="193"/>
      <c r="H16" s="7"/>
    </row>
    <row r="17" spans="2:8" ht="8.25" customHeight="1">
      <c r="B17" s="7"/>
      <c r="C17" s="38"/>
      <c r="D17" s="38"/>
      <c r="E17" s="10"/>
      <c r="F17" s="8"/>
      <c r="G17" s="8"/>
      <c r="H17" s="1"/>
    </row>
    <row r="18" spans="2:8" ht="16.5" customHeight="1">
      <c r="B18" s="38"/>
      <c r="C18" s="38"/>
      <c r="D18" s="11" t="s">
        <v>51</v>
      </c>
      <c r="E18" s="11" t="s">
        <v>40</v>
      </c>
      <c r="F18" s="11" t="s">
        <v>41</v>
      </c>
      <c r="G18" s="12" t="s">
        <v>0</v>
      </c>
      <c r="H18" s="1"/>
    </row>
    <row r="19" spans="2:8" ht="11.25">
      <c r="B19" s="194" t="s">
        <v>43</v>
      </c>
      <c r="C19" s="195"/>
      <c r="D19" s="24" t="s">
        <v>306</v>
      </c>
      <c r="E19" s="15">
        <v>3737</v>
      </c>
      <c r="F19" s="22">
        <v>30</v>
      </c>
      <c r="G19" s="16">
        <f>SUM(E19:F19)</f>
        <v>3767</v>
      </c>
      <c r="H19" s="1"/>
    </row>
    <row r="20" spans="2:8" ht="11.25">
      <c r="B20" s="196"/>
      <c r="C20" s="197"/>
      <c r="D20" s="24" t="s">
        <v>307</v>
      </c>
      <c r="E20" s="18">
        <v>1241</v>
      </c>
      <c r="F20" s="22">
        <v>13</v>
      </c>
      <c r="G20" s="19">
        <f>SUM(E20:F20)</f>
        <v>1254</v>
      </c>
      <c r="H20" s="1"/>
    </row>
    <row r="21" spans="2:8" ht="11.25">
      <c r="B21" s="198"/>
      <c r="C21" s="199"/>
      <c r="D21" s="20" t="s">
        <v>0</v>
      </c>
      <c r="E21" s="21">
        <f>SUM(E19:E20)</f>
        <v>4978</v>
      </c>
      <c r="F21" s="21">
        <f>SUM(F19:F20)</f>
        <v>43</v>
      </c>
      <c r="G21" s="21">
        <f>SUM(G19:G20)</f>
        <v>5021</v>
      </c>
      <c r="H21" s="1"/>
    </row>
    <row r="22" spans="2:8" ht="11.25">
      <c r="B22" s="194" t="s">
        <v>44</v>
      </c>
      <c r="C22" s="195"/>
      <c r="D22" s="24" t="s">
        <v>306</v>
      </c>
      <c r="E22" s="15">
        <v>3316</v>
      </c>
      <c r="F22" s="22">
        <v>21</v>
      </c>
      <c r="G22" s="16">
        <f>SUM(E22:F22)</f>
        <v>3337</v>
      </c>
      <c r="H22" s="38"/>
    </row>
    <row r="23" spans="2:8" ht="11.25">
      <c r="B23" s="196"/>
      <c r="C23" s="197"/>
      <c r="D23" s="24" t="s">
        <v>307</v>
      </c>
      <c r="E23" s="18">
        <v>1164</v>
      </c>
      <c r="F23" s="22">
        <v>12</v>
      </c>
      <c r="G23" s="19">
        <f>SUM(E23:F23)</f>
        <v>1176</v>
      </c>
      <c r="H23" s="38"/>
    </row>
    <row r="24" spans="2:8" ht="11.25">
      <c r="B24" s="198"/>
      <c r="C24" s="199"/>
      <c r="D24" s="20" t="s">
        <v>0</v>
      </c>
      <c r="E24" s="21">
        <f>SUM(E22:E23)</f>
        <v>4480</v>
      </c>
      <c r="F24" s="21">
        <f>SUM(F22:F23)</f>
        <v>33</v>
      </c>
      <c r="G24" s="21">
        <f>SUM(G22:G23)</f>
        <v>4513</v>
      </c>
      <c r="H24" s="38"/>
    </row>
    <row r="25" spans="2:8" ht="12.75" customHeight="1">
      <c r="B25" s="188" t="s">
        <v>45</v>
      </c>
      <c r="C25" s="190"/>
      <c r="D25" s="24" t="s">
        <v>306</v>
      </c>
      <c r="E25" s="15">
        <v>124</v>
      </c>
      <c r="F25" s="22">
        <v>0</v>
      </c>
      <c r="G25" s="16">
        <f>SUM(E25:F25)</f>
        <v>124</v>
      </c>
      <c r="H25" s="38"/>
    </row>
    <row r="26" spans="2:8" ht="12.75" customHeight="1">
      <c r="B26" s="200"/>
      <c r="C26" s="201"/>
      <c r="D26" s="24" t="s">
        <v>307</v>
      </c>
      <c r="E26" s="18">
        <v>75</v>
      </c>
      <c r="F26" s="22">
        <v>0</v>
      </c>
      <c r="G26" s="19">
        <f>SUM(E26:F26)</f>
        <v>75</v>
      </c>
      <c r="H26" s="38"/>
    </row>
    <row r="27" spans="2:8" ht="12.75" customHeight="1">
      <c r="B27" s="202"/>
      <c r="C27" s="203"/>
      <c r="D27" s="20" t="s">
        <v>0</v>
      </c>
      <c r="E27" s="21">
        <f>SUM(E25:E26)</f>
        <v>199</v>
      </c>
      <c r="F27" s="21">
        <f>SUM(F25:F26)</f>
        <v>0</v>
      </c>
      <c r="G27" s="21">
        <f>SUM(G25:G26)</f>
        <v>199</v>
      </c>
      <c r="H27" s="38"/>
    </row>
    <row r="28" spans="2:8" ht="12.75" customHeight="1">
      <c r="B28" s="188" t="s">
        <v>46</v>
      </c>
      <c r="C28" s="190"/>
      <c r="D28" s="24" t="s">
        <v>306</v>
      </c>
      <c r="E28" s="15">
        <v>109</v>
      </c>
      <c r="F28" s="22">
        <v>0</v>
      </c>
      <c r="G28" s="16">
        <f>SUM(E28:F28)</f>
        <v>109</v>
      </c>
      <c r="H28" s="39"/>
    </row>
    <row r="29" spans="2:8" ht="12.75" customHeight="1">
      <c r="B29" s="200"/>
      <c r="C29" s="201"/>
      <c r="D29" s="24" t="s">
        <v>307</v>
      </c>
      <c r="E29" s="18">
        <v>68</v>
      </c>
      <c r="F29" s="22">
        <v>0</v>
      </c>
      <c r="G29" s="19">
        <f>SUM(E29:F29)</f>
        <v>68</v>
      </c>
      <c r="H29" s="39"/>
    </row>
    <row r="30" spans="2:8" ht="12.75" customHeight="1">
      <c r="B30" s="202"/>
      <c r="C30" s="203"/>
      <c r="D30" s="20" t="s">
        <v>0</v>
      </c>
      <c r="E30" s="21">
        <f>SUM(E28:E29)</f>
        <v>177</v>
      </c>
      <c r="F30" s="21">
        <f>SUM(F28:F29)</f>
        <v>0</v>
      </c>
      <c r="G30" s="21">
        <f>SUM(G28:G29)</f>
        <v>177</v>
      </c>
      <c r="H30" s="39"/>
    </row>
    <row r="31" spans="2:8" ht="11.25">
      <c r="B31" s="1"/>
      <c r="C31" s="1"/>
      <c r="D31" s="1"/>
      <c r="E31" s="40"/>
      <c r="F31" s="40"/>
      <c r="G31" s="40"/>
      <c r="H31" s="38"/>
    </row>
    <row r="32" spans="2:8" ht="11.25">
      <c r="B32" s="193" t="s">
        <v>56</v>
      </c>
      <c r="C32" s="193"/>
      <c r="D32" s="193"/>
      <c r="E32" s="193"/>
      <c r="F32" s="193"/>
      <c r="G32" s="193"/>
      <c r="H32" s="7"/>
    </row>
    <row r="33" spans="2:8" ht="8.25" customHeight="1">
      <c r="B33" s="7"/>
      <c r="C33" s="38"/>
      <c r="D33" s="38"/>
      <c r="E33" s="38"/>
      <c r="F33" s="38"/>
      <c r="G33" s="38"/>
      <c r="H33" s="38"/>
    </row>
    <row r="34" spans="2:8" ht="17.25" customHeight="1">
      <c r="B34" s="27"/>
      <c r="C34" s="27"/>
      <c r="D34" s="27"/>
      <c r="E34" s="11" t="s">
        <v>40</v>
      </c>
      <c r="F34" s="11" t="s">
        <v>41</v>
      </c>
      <c r="G34" s="12" t="s">
        <v>0</v>
      </c>
      <c r="H34" s="38"/>
    </row>
    <row r="35" spans="2:8" ht="27" customHeight="1">
      <c r="B35" s="188" t="s">
        <v>62</v>
      </c>
      <c r="C35" s="189"/>
      <c r="D35" s="190"/>
      <c r="E35" s="29">
        <v>48570</v>
      </c>
      <c r="F35" s="29">
        <v>505</v>
      </c>
      <c r="G35" s="30">
        <f>SUM(E35:F35)</f>
        <v>49075</v>
      </c>
      <c r="H35" s="38"/>
    </row>
    <row r="36" spans="2:8" ht="12.75" customHeight="1">
      <c r="B36" s="202" t="s">
        <v>47</v>
      </c>
      <c r="C36" s="218"/>
      <c r="D36" s="203"/>
      <c r="E36" s="32">
        <v>11569</v>
      </c>
      <c r="F36" s="32">
        <v>81</v>
      </c>
      <c r="G36" s="33">
        <f>SUM(E36:F36)</f>
        <v>11650</v>
      </c>
      <c r="H36" s="38"/>
    </row>
    <row r="37" spans="2:8" ht="11.25">
      <c r="B37" s="1" t="s">
        <v>63</v>
      </c>
      <c r="C37" s="1"/>
      <c r="D37" s="1"/>
      <c r="E37" s="1"/>
      <c r="F37" s="1"/>
      <c r="G37" s="38"/>
      <c r="H37" s="38"/>
    </row>
    <row r="38" spans="2:8" ht="11.25">
      <c r="B38" s="1"/>
      <c r="C38" s="1"/>
      <c r="D38" s="1"/>
      <c r="E38" s="1"/>
      <c r="F38" s="1"/>
      <c r="G38" s="38"/>
      <c r="H38" s="38"/>
    </row>
    <row r="39" spans="2:8" ht="11.25">
      <c r="B39" s="193" t="s">
        <v>57</v>
      </c>
      <c r="C39" s="193"/>
      <c r="D39" s="193"/>
      <c r="E39" s="193"/>
      <c r="F39" s="193"/>
      <c r="G39" s="193"/>
      <c r="H39" s="7"/>
    </row>
    <row r="40" spans="2:8" ht="8.25" customHeight="1">
      <c r="B40" s="41"/>
      <c r="C40" s="10"/>
      <c r="D40" s="10"/>
      <c r="E40" s="8"/>
      <c r="G40" s="38"/>
      <c r="H40" s="38"/>
    </row>
    <row r="41" spans="2:8" ht="11.25">
      <c r="B41" s="42" t="s">
        <v>48</v>
      </c>
      <c r="C41" s="42" t="s">
        <v>49</v>
      </c>
      <c r="D41" s="219" t="s">
        <v>50</v>
      </c>
      <c r="E41" s="220"/>
      <c r="F41" s="223" t="s">
        <v>0</v>
      </c>
      <c r="G41" s="224"/>
      <c r="H41" s="38"/>
    </row>
    <row r="42" spans="2:8" ht="11.25">
      <c r="B42" s="43">
        <v>71</v>
      </c>
      <c r="C42" s="43">
        <v>57</v>
      </c>
      <c r="D42" s="221">
        <v>2</v>
      </c>
      <c r="E42" s="222"/>
      <c r="F42" s="225">
        <f>SUM(B42:E42)</f>
        <v>130</v>
      </c>
      <c r="G42" s="226"/>
      <c r="H42" s="38"/>
    </row>
  </sheetData>
  <sheetProtection/>
  <mergeCells count="22">
    <mergeCell ref="B13:B14"/>
    <mergeCell ref="F41:G41"/>
    <mergeCell ref="B16:G16"/>
    <mergeCell ref="B19:C21"/>
    <mergeCell ref="B22:C24"/>
    <mergeCell ref="B25:C27"/>
    <mergeCell ref="B28:C30"/>
    <mergeCell ref="D42:E42"/>
    <mergeCell ref="F42:G42"/>
    <mergeCell ref="B32:G32"/>
    <mergeCell ref="B35:D35"/>
    <mergeCell ref="B36:D36"/>
    <mergeCell ref="B39:G39"/>
    <mergeCell ref="D41:E41"/>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1:G30" formula="1"/>
  </ignoredErrors>
</worksheet>
</file>

<file path=xl/worksheets/sheet4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141</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36.4</v>
      </c>
      <c r="D12" s="138">
        <v>8</v>
      </c>
      <c r="E12" s="138">
        <v>8.1</v>
      </c>
      <c r="F12" s="137">
        <v>6.5</v>
      </c>
      <c r="G12" s="138">
        <v>40</v>
      </c>
      <c r="H12" s="137">
        <v>1</v>
      </c>
      <c r="I12" s="139">
        <f>SUM(C12:H12)</f>
        <v>100</v>
      </c>
    </row>
    <row r="13" spans="2:9" ht="11.25">
      <c r="B13" s="140" t="s">
        <v>15</v>
      </c>
      <c r="C13" s="137"/>
      <c r="D13" s="141"/>
      <c r="E13" s="141"/>
      <c r="F13" s="137"/>
      <c r="G13" s="141"/>
      <c r="H13" s="145"/>
      <c r="I13" s="143">
        <v>4585</v>
      </c>
    </row>
    <row r="14" spans="2:9" ht="11.25">
      <c r="B14" s="136" t="s">
        <v>60</v>
      </c>
      <c r="C14" s="138">
        <v>36.9</v>
      </c>
      <c r="D14" s="138">
        <v>8.4</v>
      </c>
      <c r="E14" s="138">
        <v>8.3</v>
      </c>
      <c r="F14" s="138">
        <v>6.3</v>
      </c>
      <c r="G14" s="138">
        <v>39.2</v>
      </c>
      <c r="H14" s="129">
        <v>0.9</v>
      </c>
      <c r="I14" s="139">
        <f>SUM(C14:H14)</f>
        <v>100</v>
      </c>
    </row>
    <row r="15" spans="2:9" ht="11.25">
      <c r="B15" s="140" t="s">
        <v>15</v>
      </c>
      <c r="C15" s="141"/>
      <c r="D15" s="141"/>
      <c r="E15" s="141"/>
      <c r="F15" s="141"/>
      <c r="G15" s="141"/>
      <c r="H15" s="142"/>
      <c r="I15" s="143">
        <v>4845</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310">
        <v>10.8</v>
      </c>
      <c r="D21" s="310">
        <v>10.8</v>
      </c>
      <c r="E21" s="307">
        <v>10.5</v>
      </c>
      <c r="F21" s="302">
        <v>10.5</v>
      </c>
      <c r="G21" s="137"/>
      <c r="H21" s="145"/>
      <c r="I21" s="146"/>
    </row>
    <row r="22" spans="2:9" ht="11.25">
      <c r="B22" s="150" t="s">
        <v>17</v>
      </c>
      <c r="C22" s="310">
        <v>29.6</v>
      </c>
      <c r="D22" s="310">
        <v>29.6</v>
      </c>
      <c r="E22" s="308">
        <v>29.8</v>
      </c>
      <c r="F22" s="309">
        <v>29.8</v>
      </c>
      <c r="G22" s="137"/>
      <c r="H22" s="145"/>
      <c r="I22" s="146"/>
    </row>
    <row r="23" spans="2:9" ht="11.25">
      <c r="B23" s="150" t="s">
        <v>18</v>
      </c>
      <c r="C23" s="310">
        <v>18.1</v>
      </c>
      <c r="D23" s="310">
        <v>18.1</v>
      </c>
      <c r="E23" s="308">
        <v>18.4</v>
      </c>
      <c r="F23" s="309">
        <v>18.4</v>
      </c>
      <c r="G23" s="137"/>
      <c r="H23" s="145"/>
      <c r="I23" s="146"/>
    </row>
    <row r="24" spans="2:9" ht="11.25">
      <c r="B24" s="150" t="s">
        <v>19</v>
      </c>
      <c r="C24" s="310">
        <v>17.1</v>
      </c>
      <c r="D24" s="310">
        <v>17.1</v>
      </c>
      <c r="E24" s="308">
        <v>17.1</v>
      </c>
      <c r="F24" s="309">
        <v>17.1</v>
      </c>
      <c r="G24" s="137"/>
      <c r="H24" s="145"/>
      <c r="I24" s="146"/>
    </row>
    <row r="25" spans="2:9" ht="11.25">
      <c r="B25" s="150" t="s">
        <v>20</v>
      </c>
      <c r="C25" s="310">
        <v>10.8</v>
      </c>
      <c r="D25" s="310">
        <v>10.8</v>
      </c>
      <c r="E25" s="308">
        <v>10.5</v>
      </c>
      <c r="F25" s="309">
        <v>10.5</v>
      </c>
      <c r="G25" s="137"/>
      <c r="H25" s="145"/>
      <c r="I25" s="146"/>
    </row>
    <row r="26" spans="2:9" ht="11.25">
      <c r="B26" s="150" t="s">
        <v>21</v>
      </c>
      <c r="C26" s="310">
        <v>6.8</v>
      </c>
      <c r="D26" s="310">
        <v>6.8</v>
      </c>
      <c r="E26" s="308">
        <v>6.7</v>
      </c>
      <c r="F26" s="309">
        <v>6.7</v>
      </c>
      <c r="G26" s="137"/>
      <c r="H26" s="145"/>
      <c r="I26" s="146"/>
    </row>
    <row r="27" spans="2:9" ht="11.25">
      <c r="B27" s="150" t="s">
        <v>22</v>
      </c>
      <c r="C27" s="310">
        <v>3.7</v>
      </c>
      <c r="D27" s="310">
        <v>3.7</v>
      </c>
      <c r="E27" s="308">
        <v>3.7</v>
      </c>
      <c r="F27" s="309">
        <v>3.7</v>
      </c>
      <c r="G27" s="137"/>
      <c r="H27" s="145"/>
      <c r="I27" s="146"/>
    </row>
    <row r="28" spans="2:9" ht="11.25">
      <c r="B28" s="150" t="s">
        <v>23</v>
      </c>
      <c r="C28" s="310">
        <v>2.3</v>
      </c>
      <c r="D28" s="310">
        <v>2.3</v>
      </c>
      <c r="E28" s="308">
        <v>2.3</v>
      </c>
      <c r="F28" s="309">
        <v>2.3</v>
      </c>
      <c r="G28" s="137"/>
      <c r="H28" s="145"/>
      <c r="I28" s="146"/>
    </row>
    <row r="29" spans="2:9" ht="11.25">
      <c r="B29" s="150" t="s">
        <v>24</v>
      </c>
      <c r="C29" s="310">
        <v>0.9</v>
      </c>
      <c r="D29" s="310">
        <v>0.9</v>
      </c>
      <c r="E29" s="308">
        <v>0.9</v>
      </c>
      <c r="F29" s="309">
        <v>0.9</v>
      </c>
      <c r="G29" s="137"/>
      <c r="H29" s="145"/>
      <c r="I29" s="146"/>
    </row>
    <row r="30" spans="2:9" ht="11.25">
      <c r="B30" s="151" t="s">
        <v>1</v>
      </c>
      <c r="C30" s="235">
        <v>0</v>
      </c>
      <c r="D30" s="235"/>
      <c r="E30" s="244">
        <v>0</v>
      </c>
      <c r="F30" s="245"/>
      <c r="G30" s="137"/>
      <c r="H30" s="145"/>
      <c r="I30" s="146"/>
    </row>
    <row r="31" spans="2:9" ht="11.25">
      <c r="B31" s="136" t="s">
        <v>0</v>
      </c>
      <c r="C31" s="236">
        <f>SUM(C21:C30)</f>
        <v>100.10000000000001</v>
      </c>
      <c r="D31" s="237"/>
      <c r="E31" s="236">
        <f>SUM(E21:E30)</f>
        <v>99.9</v>
      </c>
      <c r="F31" s="237"/>
      <c r="G31" s="137"/>
      <c r="H31" s="145"/>
      <c r="I31" s="146"/>
    </row>
    <row r="32" spans="2:9" ht="11.25">
      <c r="B32" s="140" t="s">
        <v>15</v>
      </c>
      <c r="C32" s="231">
        <v>4585</v>
      </c>
      <c r="D32" s="232"/>
      <c r="E32" s="231">
        <v>4845</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4" ht="18" customHeight="1">
      <c r="C36" s="206" t="s">
        <v>311</v>
      </c>
      <c r="D36" s="208"/>
    </row>
    <row r="37" spans="2:4" ht="18.75" customHeight="1">
      <c r="B37" s="149" t="s">
        <v>101</v>
      </c>
      <c r="C37" s="246">
        <v>1247</v>
      </c>
      <c r="D37" s="247">
        <v>1247</v>
      </c>
    </row>
    <row r="38" spans="2:4" ht="25.5" customHeight="1">
      <c r="B38" s="150" t="s">
        <v>102</v>
      </c>
      <c r="C38" s="227">
        <v>109</v>
      </c>
      <c r="D38" s="228">
        <v>109</v>
      </c>
    </row>
    <row r="39" spans="2:4" ht="22.5">
      <c r="B39" s="150" t="s">
        <v>103</v>
      </c>
      <c r="C39" s="227">
        <v>11</v>
      </c>
      <c r="D39" s="228">
        <v>11</v>
      </c>
    </row>
    <row r="40" spans="2:4" ht="15" customHeight="1">
      <c r="B40" s="150" t="s">
        <v>104</v>
      </c>
      <c r="C40" s="227">
        <v>21</v>
      </c>
      <c r="D40" s="228">
        <v>21</v>
      </c>
    </row>
    <row r="41" spans="2:4" ht="29.25" customHeight="1">
      <c r="B41" s="150" t="s">
        <v>64</v>
      </c>
      <c r="C41" s="227">
        <v>397</v>
      </c>
      <c r="D41" s="228">
        <v>397</v>
      </c>
    </row>
    <row r="42" spans="2:4" ht="16.5" customHeight="1">
      <c r="B42" s="150" t="s">
        <v>25</v>
      </c>
      <c r="C42" s="227">
        <v>404</v>
      </c>
      <c r="D42" s="228">
        <v>404</v>
      </c>
    </row>
    <row r="43" spans="2:4" ht="29.25" customHeight="1">
      <c r="B43" s="150" t="s">
        <v>107</v>
      </c>
      <c r="C43" s="227">
        <v>1592</v>
      </c>
      <c r="D43" s="228">
        <v>1592</v>
      </c>
    </row>
    <row r="44" spans="2:4" ht="26.25" customHeight="1">
      <c r="B44" s="150" t="s">
        <v>128</v>
      </c>
      <c r="C44" s="227">
        <v>106</v>
      </c>
      <c r="D44" s="228">
        <v>106</v>
      </c>
    </row>
    <row r="45" spans="2:4" ht="30.75" customHeight="1">
      <c r="B45" s="150" t="s">
        <v>118</v>
      </c>
      <c r="C45" s="227">
        <v>13</v>
      </c>
      <c r="D45" s="228">
        <v>13</v>
      </c>
    </row>
    <row r="46" spans="2:4" ht="29.25" customHeight="1">
      <c r="B46" s="150" t="s">
        <v>119</v>
      </c>
      <c r="C46" s="227">
        <v>103</v>
      </c>
      <c r="D46" s="228">
        <v>103</v>
      </c>
    </row>
    <row r="47" spans="2:4" ht="16.5" customHeight="1">
      <c r="B47" s="150" t="s">
        <v>105</v>
      </c>
      <c r="C47" s="227">
        <v>179</v>
      </c>
      <c r="D47" s="228">
        <v>179</v>
      </c>
    </row>
    <row r="48" spans="2:4" ht="11.25">
      <c r="B48" s="150" t="s">
        <v>106</v>
      </c>
      <c r="C48" s="227">
        <v>164</v>
      </c>
      <c r="D48" s="228">
        <v>164</v>
      </c>
    </row>
    <row r="49" spans="2:4" ht="11.25">
      <c r="B49" s="151" t="s">
        <v>149</v>
      </c>
      <c r="C49" s="248">
        <v>838</v>
      </c>
      <c r="D49" s="249">
        <v>838</v>
      </c>
    </row>
  </sheetData>
  <sheetProtection/>
  <mergeCells count="52">
    <mergeCell ref="C47:D47"/>
    <mergeCell ref="C44:D44"/>
    <mergeCell ref="C45:D45"/>
    <mergeCell ref="C42:D42"/>
    <mergeCell ref="C43:D43"/>
    <mergeCell ref="C40:D40"/>
    <mergeCell ref="C41:D41"/>
    <mergeCell ref="C46:D46"/>
    <mergeCell ref="C37:D37"/>
    <mergeCell ref="C39:D39"/>
    <mergeCell ref="C31:D31"/>
    <mergeCell ref="E31:F31"/>
    <mergeCell ref="C32:D32"/>
    <mergeCell ref="E32:F32"/>
    <mergeCell ref="B34:I34"/>
    <mergeCell ref="C36:D36"/>
    <mergeCell ref="C38:D38"/>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I5:I11"/>
    <mergeCell ref="B17:I17"/>
    <mergeCell ref="B19:B20"/>
    <mergeCell ref="C19:D20"/>
    <mergeCell ref="E19:F20"/>
    <mergeCell ref="C21:D21"/>
    <mergeCell ref="E21:F21"/>
    <mergeCell ref="C48:D48"/>
    <mergeCell ref="C49:D49"/>
    <mergeCell ref="A1:J1"/>
    <mergeCell ref="B3:I3"/>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141</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0.9</v>
      </c>
      <c r="G6" s="161">
        <v>0.9</v>
      </c>
    </row>
    <row r="7" spans="2:7" ht="12.75" customHeight="1">
      <c r="B7" s="200" t="s">
        <v>75</v>
      </c>
      <c r="C7" s="263"/>
      <c r="D7" s="263"/>
      <c r="E7" s="201"/>
      <c r="F7" s="160">
        <v>8.6</v>
      </c>
      <c r="G7" s="162">
        <v>8.6</v>
      </c>
    </row>
    <row r="8" spans="2:7" ht="11.25" customHeight="1">
      <c r="B8" s="200" t="s">
        <v>76</v>
      </c>
      <c r="C8" s="263"/>
      <c r="D8" s="263"/>
      <c r="E8" s="201"/>
      <c r="F8" s="160">
        <v>1.9</v>
      </c>
      <c r="G8" s="162">
        <v>1.8</v>
      </c>
    </row>
    <row r="9" spans="2:7" ht="12" customHeight="1">
      <c r="B9" s="200" t="s">
        <v>120</v>
      </c>
      <c r="C9" s="263"/>
      <c r="D9" s="263"/>
      <c r="E9" s="201"/>
      <c r="F9" s="160">
        <v>0.7</v>
      </c>
      <c r="G9" s="162">
        <v>0.7</v>
      </c>
    </row>
    <row r="10" spans="2:7" ht="11.25">
      <c r="B10" s="200" t="s">
        <v>313</v>
      </c>
      <c r="C10" s="263"/>
      <c r="D10" s="263"/>
      <c r="E10" s="201"/>
      <c r="F10" s="160">
        <v>9.9</v>
      </c>
      <c r="G10" s="162">
        <v>10.3</v>
      </c>
    </row>
    <row r="11" spans="2:7" ht="13.5" customHeight="1">
      <c r="B11" s="200" t="s">
        <v>121</v>
      </c>
      <c r="C11" s="263"/>
      <c r="D11" s="263"/>
      <c r="E11" s="201"/>
      <c r="F11" s="160">
        <v>3.7</v>
      </c>
      <c r="G11" s="162">
        <v>3.8</v>
      </c>
    </row>
    <row r="12" spans="2:7" ht="13.5" customHeight="1">
      <c r="B12" s="200" t="s">
        <v>77</v>
      </c>
      <c r="C12" s="263"/>
      <c r="D12" s="263"/>
      <c r="E12" s="201"/>
      <c r="F12" s="160">
        <v>49.7</v>
      </c>
      <c r="G12" s="162">
        <v>49.5</v>
      </c>
    </row>
    <row r="13" spans="2:7" ht="11.25">
      <c r="B13" s="200" t="s">
        <v>78</v>
      </c>
      <c r="C13" s="263"/>
      <c r="D13" s="263"/>
      <c r="E13" s="201"/>
      <c r="F13" s="160">
        <v>2.6</v>
      </c>
      <c r="G13" s="162">
        <v>2.5</v>
      </c>
    </row>
    <row r="14" spans="2:7" ht="11.25">
      <c r="B14" s="200" t="s">
        <v>79</v>
      </c>
      <c r="C14" s="263"/>
      <c r="D14" s="263"/>
      <c r="E14" s="201"/>
      <c r="F14" s="160">
        <v>6.2</v>
      </c>
      <c r="G14" s="162">
        <v>6.1</v>
      </c>
    </row>
    <row r="15" spans="2:7" ht="12.75" customHeight="1">
      <c r="B15" s="200" t="s">
        <v>122</v>
      </c>
      <c r="C15" s="263"/>
      <c r="D15" s="263"/>
      <c r="E15" s="201"/>
      <c r="F15" s="160">
        <v>1.7</v>
      </c>
      <c r="G15" s="162">
        <v>1.6</v>
      </c>
    </row>
    <row r="16" spans="2:7" ht="11.25">
      <c r="B16" s="200" t="s">
        <v>80</v>
      </c>
      <c r="C16" s="263"/>
      <c r="D16" s="263"/>
      <c r="E16" s="201"/>
      <c r="F16" s="160">
        <v>1.6</v>
      </c>
      <c r="G16" s="162">
        <v>1.6</v>
      </c>
    </row>
    <row r="17" spans="2:7" ht="11.25">
      <c r="B17" s="200" t="s">
        <v>81</v>
      </c>
      <c r="C17" s="263"/>
      <c r="D17" s="263"/>
      <c r="E17" s="201"/>
      <c r="F17" s="160">
        <v>4.1</v>
      </c>
      <c r="G17" s="162">
        <v>4</v>
      </c>
    </row>
    <row r="18" spans="2:7" ht="12.75" customHeight="1">
      <c r="B18" s="200" t="s">
        <v>82</v>
      </c>
      <c r="C18" s="263"/>
      <c r="D18" s="263"/>
      <c r="E18" s="201"/>
      <c r="F18" s="160">
        <v>1.5</v>
      </c>
      <c r="G18" s="162">
        <v>1.5</v>
      </c>
    </row>
    <row r="19" spans="2:7" ht="11.25">
      <c r="B19" s="200" t="s">
        <v>83</v>
      </c>
      <c r="C19" s="263"/>
      <c r="D19" s="263"/>
      <c r="E19" s="201"/>
      <c r="F19" s="160">
        <v>1</v>
      </c>
      <c r="G19" s="162">
        <v>0.9</v>
      </c>
    </row>
    <row r="20" spans="2:7" ht="11.25">
      <c r="B20" s="200" t="s">
        <v>84</v>
      </c>
      <c r="C20" s="263"/>
      <c r="D20" s="263"/>
      <c r="E20" s="201"/>
      <c r="F20" s="160">
        <v>0</v>
      </c>
      <c r="G20" s="162">
        <v>0</v>
      </c>
    </row>
    <row r="21" spans="2:7" ht="11.25">
      <c r="B21" s="202" t="s">
        <v>1</v>
      </c>
      <c r="C21" s="218"/>
      <c r="D21" s="218"/>
      <c r="E21" s="203"/>
      <c r="F21" s="160">
        <v>5.9</v>
      </c>
      <c r="G21" s="163">
        <v>6</v>
      </c>
    </row>
    <row r="22" spans="2:7" ht="12.75" customHeight="1">
      <c r="B22" s="266" t="s">
        <v>0</v>
      </c>
      <c r="C22" s="267"/>
      <c r="D22" s="267"/>
      <c r="E22" s="268"/>
      <c r="F22" s="132">
        <f>SUM(F6:F21)</f>
        <v>100</v>
      </c>
      <c r="G22" s="132">
        <f>SUM(G6:G21)</f>
        <v>99.79999999999998</v>
      </c>
    </row>
    <row r="23" spans="2:7" ht="16.5" customHeight="1">
      <c r="B23" s="269" t="s">
        <v>15</v>
      </c>
      <c r="C23" s="270"/>
      <c r="D23" s="270"/>
      <c r="E23" s="271"/>
      <c r="F23" s="164">
        <v>4585</v>
      </c>
      <c r="G23" s="164">
        <v>4845</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12.2</v>
      </c>
      <c r="G28" s="129">
        <v>12.1</v>
      </c>
    </row>
    <row r="29" spans="2:7" ht="11.25">
      <c r="B29" s="196" t="s">
        <v>87</v>
      </c>
      <c r="C29" s="216"/>
      <c r="D29" s="216"/>
      <c r="E29" s="197"/>
      <c r="F29" s="128">
        <v>13.6</v>
      </c>
      <c r="G29" s="130">
        <v>13.4</v>
      </c>
    </row>
    <row r="30" spans="2:7" ht="11.25">
      <c r="B30" s="196" t="s">
        <v>88</v>
      </c>
      <c r="C30" s="216"/>
      <c r="D30" s="216"/>
      <c r="E30" s="197"/>
      <c r="F30" s="128">
        <v>7.9</v>
      </c>
      <c r="G30" s="130">
        <v>7.8</v>
      </c>
    </row>
    <row r="31" spans="2:7" ht="11.25">
      <c r="B31" s="196" t="s">
        <v>126</v>
      </c>
      <c r="C31" s="216"/>
      <c r="D31" s="216"/>
      <c r="E31" s="197"/>
      <c r="F31" s="128">
        <v>1</v>
      </c>
      <c r="G31" s="130">
        <v>1.1</v>
      </c>
    </row>
    <row r="32" spans="2:7" ht="11.25">
      <c r="B32" s="196" t="s">
        <v>89</v>
      </c>
      <c r="C32" s="216"/>
      <c r="D32" s="216"/>
      <c r="E32" s="197"/>
      <c r="F32" s="128">
        <v>0.7</v>
      </c>
      <c r="G32" s="130">
        <v>0.7</v>
      </c>
    </row>
    <row r="33" spans="2:7" ht="11.25">
      <c r="B33" s="196" t="s">
        <v>123</v>
      </c>
      <c r="C33" s="216"/>
      <c r="D33" s="216"/>
      <c r="E33" s="197"/>
      <c r="F33" s="128">
        <v>13.4</v>
      </c>
      <c r="G33" s="130">
        <v>13.6</v>
      </c>
    </row>
    <row r="34" spans="2:7" ht="11.25">
      <c r="B34" s="196" t="s">
        <v>90</v>
      </c>
      <c r="C34" s="216"/>
      <c r="D34" s="216"/>
      <c r="E34" s="197"/>
      <c r="F34" s="128">
        <v>0.5</v>
      </c>
      <c r="G34" s="130">
        <v>0.5</v>
      </c>
    </row>
    <row r="35" spans="2:7" ht="11.25">
      <c r="B35" s="196" t="s">
        <v>108</v>
      </c>
      <c r="C35" s="216"/>
      <c r="D35" s="216"/>
      <c r="E35" s="197"/>
      <c r="F35" s="128">
        <v>24.4</v>
      </c>
      <c r="G35" s="130">
        <v>24.7</v>
      </c>
    </row>
    <row r="36" spans="2:7" ht="11.25">
      <c r="B36" s="196" t="s">
        <v>91</v>
      </c>
      <c r="C36" s="216"/>
      <c r="D36" s="216"/>
      <c r="E36" s="197"/>
      <c r="F36" s="128">
        <v>0.7</v>
      </c>
      <c r="G36" s="130">
        <v>0.7</v>
      </c>
    </row>
    <row r="37" spans="2:7" ht="11.25">
      <c r="B37" s="196" t="s">
        <v>124</v>
      </c>
      <c r="C37" s="216"/>
      <c r="D37" s="216"/>
      <c r="E37" s="197"/>
      <c r="F37" s="128">
        <v>0</v>
      </c>
      <c r="G37" s="130">
        <v>0</v>
      </c>
    </row>
    <row r="38" spans="2:7" ht="11.25">
      <c r="B38" s="196" t="s">
        <v>92</v>
      </c>
      <c r="C38" s="216"/>
      <c r="D38" s="216"/>
      <c r="E38" s="197"/>
      <c r="F38" s="128">
        <v>19.5</v>
      </c>
      <c r="G38" s="130">
        <v>19.6</v>
      </c>
    </row>
    <row r="39" spans="2:7" ht="11.25">
      <c r="B39" s="166" t="s">
        <v>125</v>
      </c>
      <c r="C39" s="24"/>
      <c r="D39" s="24"/>
      <c r="E39" s="167"/>
      <c r="F39" s="128">
        <v>1.4</v>
      </c>
      <c r="G39" s="130">
        <v>1.3</v>
      </c>
    </row>
    <row r="40" spans="2:7" ht="11.25">
      <c r="B40" s="198" t="s">
        <v>1</v>
      </c>
      <c r="C40" s="262"/>
      <c r="D40" s="262"/>
      <c r="E40" s="199"/>
      <c r="F40" s="128">
        <v>4.7</v>
      </c>
      <c r="G40" s="131">
        <v>4.5</v>
      </c>
    </row>
    <row r="41" spans="2:7" ht="11.25">
      <c r="B41" s="256" t="s">
        <v>0</v>
      </c>
      <c r="C41" s="257"/>
      <c r="D41" s="257"/>
      <c r="E41" s="258"/>
      <c r="F41" s="132">
        <f>SUM(F28:F40)</f>
        <v>100</v>
      </c>
      <c r="G41" s="132">
        <f>SUM(G28:G40)</f>
        <v>100.00000000000001</v>
      </c>
    </row>
    <row r="42" spans="2:7" ht="16.5" customHeight="1">
      <c r="B42" s="259" t="s">
        <v>15</v>
      </c>
      <c r="C42" s="260"/>
      <c r="D42" s="260"/>
      <c r="E42" s="261"/>
      <c r="F42" s="164">
        <v>3016</v>
      </c>
      <c r="G42" s="164">
        <v>3161</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8.4</v>
      </c>
      <c r="G47" s="138">
        <v>8.5</v>
      </c>
    </row>
    <row r="48" spans="2:7" ht="11.25">
      <c r="B48" s="196" t="s">
        <v>65</v>
      </c>
      <c r="C48" s="216"/>
      <c r="D48" s="216"/>
      <c r="E48" s="197"/>
      <c r="F48" s="168">
        <v>9.8</v>
      </c>
      <c r="G48" s="169">
        <v>10</v>
      </c>
    </row>
    <row r="49" spans="2:7" ht="11.25">
      <c r="B49" s="196" t="s">
        <v>94</v>
      </c>
      <c r="C49" s="216"/>
      <c r="D49" s="216"/>
      <c r="E49" s="197"/>
      <c r="F49" s="168">
        <v>0.3</v>
      </c>
      <c r="G49" s="169">
        <v>0.3</v>
      </c>
    </row>
    <row r="50" spans="2:7" ht="27.75" customHeight="1">
      <c r="B50" s="200" t="s">
        <v>95</v>
      </c>
      <c r="C50" s="263"/>
      <c r="D50" s="263"/>
      <c r="E50" s="201"/>
      <c r="F50" s="168">
        <v>3.3</v>
      </c>
      <c r="G50" s="169">
        <v>3.3</v>
      </c>
    </row>
    <row r="51" spans="2:7" ht="11.25">
      <c r="B51" s="196" t="s">
        <v>96</v>
      </c>
      <c r="C51" s="216"/>
      <c r="D51" s="216"/>
      <c r="E51" s="197"/>
      <c r="F51" s="168">
        <v>22.8</v>
      </c>
      <c r="G51" s="169">
        <v>22.9</v>
      </c>
    </row>
    <row r="52" spans="2:7" ht="11.25">
      <c r="B52" s="196" t="s">
        <v>3</v>
      </c>
      <c r="C52" s="216"/>
      <c r="D52" s="216"/>
      <c r="E52" s="197"/>
      <c r="F52" s="168">
        <v>19.1</v>
      </c>
      <c r="G52" s="169">
        <v>18.8</v>
      </c>
    </row>
    <row r="53" spans="2:7" ht="33" customHeight="1">
      <c r="B53" s="200" t="s">
        <v>97</v>
      </c>
      <c r="C53" s="263"/>
      <c r="D53" s="263"/>
      <c r="E53" s="201"/>
      <c r="F53" s="168">
        <v>0.5</v>
      </c>
      <c r="G53" s="169">
        <v>0.5</v>
      </c>
    </row>
    <row r="54" spans="2:7" ht="11.25">
      <c r="B54" s="196" t="s">
        <v>4</v>
      </c>
      <c r="C54" s="216"/>
      <c r="D54" s="216"/>
      <c r="E54" s="197"/>
      <c r="F54" s="168">
        <v>18.1</v>
      </c>
      <c r="G54" s="169">
        <v>17.9</v>
      </c>
    </row>
    <row r="55" spans="2:7" ht="11.25">
      <c r="B55" s="196" t="s">
        <v>66</v>
      </c>
      <c r="C55" s="216"/>
      <c r="D55" s="216"/>
      <c r="E55" s="197"/>
      <c r="F55" s="168">
        <v>0.1</v>
      </c>
      <c r="G55" s="169">
        <v>0.2</v>
      </c>
    </row>
    <row r="56" spans="2:7" ht="11.25">
      <c r="B56" s="196" t="s">
        <v>67</v>
      </c>
      <c r="C56" s="216"/>
      <c r="D56" s="216"/>
      <c r="E56" s="197"/>
      <c r="F56" s="168">
        <v>3.3</v>
      </c>
      <c r="G56" s="169">
        <v>3.4</v>
      </c>
    </row>
    <row r="57" spans="2:7" ht="11.25">
      <c r="B57" s="196" t="s">
        <v>5</v>
      </c>
      <c r="C57" s="216"/>
      <c r="D57" s="216"/>
      <c r="E57" s="197"/>
      <c r="F57" s="168">
        <v>1.2</v>
      </c>
      <c r="G57" s="169">
        <v>1.2</v>
      </c>
    </row>
    <row r="58" spans="2:7" ht="11.25">
      <c r="B58" s="196" t="s">
        <v>68</v>
      </c>
      <c r="C58" s="216"/>
      <c r="D58" s="216"/>
      <c r="E58" s="197"/>
      <c r="F58" s="168">
        <v>3.1</v>
      </c>
      <c r="G58" s="169">
        <v>3.1</v>
      </c>
    </row>
    <row r="59" spans="2:7" ht="11.25">
      <c r="B59" s="198" t="s">
        <v>1</v>
      </c>
      <c r="C59" s="262"/>
      <c r="D59" s="262"/>
      <c r="E59" s="199"/>
      <c r="F59" s="168">
        <v>10</v>
      </c>
      <c r="G59" s="141">
        <v>9.9</v>
      </c>
    </row>
    <row r="60" spans="2:7" ht="11.25">
      <c r="B60" s="256" t="s">
        <v>0</v>
      </c>
      <c r="C60" s="257"/>
      <c r="D60" s="257"/>
      <c r="E60" s="258"/>
      <c r="F60" s="139">
        <f>SUM(F47:F59)</f>
        <v>100</v>
      </c>
      <c r="G60" s="139">
        <f>SUM(G47:G59)</f>
        <v>100</v>
      </c>
    </row>
    <row r="61" spans="2:7" ht="11.25">
      <c r="B61" s="259" t="s">
        <v>15</v>
      </c>
      <c r="C61" s="260"/>
      <c r="D61" s="260"/>
      <c r="E61" s="261"/>
      <c r="F61" s="171">
        <v>4585</v>
      </c>
      <c r="G61" s="172">
        <v>4845</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141</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2.4</v>
      </c>
      <c r="D7" s="129">
        <v>1.2</v>
      </c>
      <c r="E7" s="128">
        <v>2.4</v>
      </c>
      <c r="F7" s="129">
        <v>1.2</v>
      </c>
    </row>
    <row r="8" spans="2:6" ht="17.25" customHeight="1">
      <c r="B8" s="150" t="s">
        <v>110</v>
      </c>
      <c r="C8" s="128">
        <v>11.7</v>
      </c>
      <c r="D8" s="130">
        <v>3.9</v>
      </c>
      <c r="E8" s="128">
        <v>11.6</v>
      </c>
      <c r="F8" s="130">
        <v>3.9</v>
      </c>
    </row>
    <row r="9" spans="2:6" ht="17.25" customHeight="1">
      <c r="B9" s="150" t="s">
        <v>111</v>
      </c>
      <c r="C9" s="128">
        <v>11.7</v>
      </c>
      <c r="D9" s="130">
        <v>5.9</v>
      </c>
      <c r="E9" s="128">
        <v>11.6</v>
      </c>
      <c r="F9" s="130">
        <v>6</v>
      </c>
    </row>
    <row r="10" spans="2:6" ht="17.25" customHeight="1">
      <c r="B10" s="150" t="s">
        <v>112</v>
      </c>
      <c r="C10" s="128">
        <v>5.2</v>
      </c>
      <c r="D10" s="130">
        <v>6.9</v>
      </c>
      <c r="E10" s="128">
        <v>5.1</v>
      </c>
      <c r="F10" s="130">
        <v>6.9</v>
      </c>
    </row>
    <row r="11" spans="2:6" ht="17.25" customHeight="1">
      <c r="B11" s="150" t="s">
        <v>113</v>
      </c>
      <c r="C11" s="128">
        <v>31.2</v>
      </c>
      <c r="D11" s="130">
        <v>49.7</v>
      </c>
      <c r="E11" s="128">
        <v>31.3</v>
      </c>
      <c r="F11" s="130">
        <v>49.7</v>
      </c>
    </row>
    <row r="12" spans="2:6" ht="17.25" customHeight="1">
      <c r="B12" s="150" t="s">
        <v>114</v>
      </c>
      <c r="C12" s="128">
        <v>18.4</v>
      </c>
      <c r="D12" s="130">
        <v>7.3</v>
      </c>
      <c r="E12" s="128">
        <v>18.4</v>
      </c>
      <c r="F12" s="130">
        <v>7.3</v>
      </c>
    </row>
    <row r="13" spans="2:6" ht="17.25" customHeight="1">
      <c r="B13" s="157" t="s">
        <v>2</v>
      </c>
      <c r="C13" s="128">
        <v>1.5</v>
      </c>
      <c r="D13" s="130">
        <v>11.5</v>
      </c>
      <c r="E13" s="128">
        <v>1.6</v>
      </c>
      <c r="F13" s="130">
        <v>11.5</v>
      </c>
    </row>
    <row r="14" spans="2:6" ht="17.25" customHeight="1">
      <c r="B14" s="17" t="s">
        <v>1</v>
      </c>
      <c r="C14" s="128">
        <v>17.9</v>
      </c>
      <c r="D14" s="131">
        <v>13.5</v>
      </c>
      <c r="E14" s="128">
        <v>18</v>
      </c>
      <c r="F14" s="131">
        <v>13.5</v>
      </c>
    </row>
    <row r="15" spans="2:6" ht="15.75" customHeight="1">
      <c r="B15" s="158" t="s">
        <v>14</v>
      </c>
      <c r="C15" s="132">
        <f>SUM(C7:C14)</f>
        <v>100</v>
      </c>
      <c r="D15" s="132">
        <f>SUM(D7:D14)</f>
        <v>99.89999999999999</v>
      </c>
      <c r="E15" s="132">
        <f>SUM(E7:E14)</f>
        <v>100</v>
      </c>
      <c r="F15" s="132">
        <f>SUM(F7:F14)</f>
        <v>100</v>
      </c>
    </row>
    <row r="16" spans="2:6" ht="15.75" customHeight="1">
      <c r="B16" s="159" t="s">
        <v>15</v>
      </c>
      <c r="C16" s="133">
        <v>4585</v>
      </c>
      <c r="D16" s="133">
        <v>4585</v>
      </c>
      <c r="E16" s="133">
        <v>4845</v>
      </c>
      <c r="F16" s="133">
        <v>4845</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41.4</v>
      </c>
      <c r="D21" s="275">
        <v>41.4</v>
      </c>
      <c r="E21" s="282">
        <v>41.7</v>
      </c>
      <c r="F21" s="283">
        <v>41.7</v>
      </c>
    </row>
    <row r="22" spans="2:6" ht="17.25" customHeight="1">
      <c r="B22" s="157" t="s">
        <v>27</v>
      </c>
      <c r="C22" s="275">
        <v>10.4</v>
      </c>
      <c r="D22" s="275">
        <v>10.4</v>
      </c>
      <c r="E22" s="276">
        <v>10.3</v>
      </c>
      <c r="F22" s="277">
        <v>10.3</v>
      </c>
    </row>
    <row r="23" spans="2:6" ht="17.25" customHeight="1">
      <c r="B23" s="157" t="s">
        <v>6</v>
      </c>
      <c r="C23" s="275">
        <v>0</v>
      </c>
      <c r="D23" s="275">
        <v>0</v>
      </c>
      <c r="E23" s="276">
        <v>0</v>
      </c>
      <c r="F23" s="277">
        <v>0</v>
      </c>
    </row>
    <row r="24" spans="2:6" ht="17.25" customHeight="1">
      <c r="B24" s="157" t="s">
        <v>28</v>
      </c>
      <c r="C24" s="275">
        <v>0</v>
      </c>
      <c r="D24" s="275">
        <v>0</v>
      </c>
      <c r="E24" s="276">
        <v>0</v>
      </c>
      <c r="F24" s="277">
        <v>0</v>
      </c>
    </row>
    <row r="25" spans="2:6" ht="17.25" customHeight="1">
      <c r="B25" s="157" t="s">
        <v>29</v>
      </c>
      <c r="C25" s="275">
        <v>0</v>
      </c>
      <c r="D25" s="275"/>
      <c r="E25" s="276">
        <v>0</v>
      </c>
      <c r="F25" s="277"/>
    </row>
    <row r="26" spans="2:6" ht="17.25" customHeight="1">
      <c r="B26" s="157" t="s">
        <v>30</v>
      </c>
      <c r="C26" s="275">
        <v>0</v>
      </c>
      <c r="D26" s="275"/>
      <c r="E26" s="276">
        <v>0</v>
      </c>
      <c r="F26" s="277"/>
    </row>
    <row r="27" spans="2:6" ht="17.25" customHeight="1">
      <c r="B27" s="157" t="s">
        <v>127</v>
      </c>
      <c r="C27" s="275">
        <v>0</v>
      </c>
      <c r="D27" s="275">
        <v>0</v>
      </c>
      <c r="E27" s="276">
        <v>0</v>
      </c>
      <c r="F27" s="277">
        <v>0</v>
      </c>
    </row>
    <row r="28" spans="2:6" ht="17.25" customHeight="1">
      <c r="B28" s="157" t="s">
        <v>31</v>
      </c>
      <c r="C28" s="275">
        <v>11.7</v>
      </c>
      <c r="D28" s="275">
        <v>11.7</v>
      </c>
      <c r="E28" s="276">
        <v>11.4</v>
      </c>
      <c r="F28" s="277">
        <v>11.4</v>
      </c>
    </row>
    <row r="29" spans="2:6" ht="17.25" customHeight="1">
      <c r="B29" s="157" t="s">
        <v>32</v>
      </c>
      <c r="C29" s="275">
        <v>0</v>
      </c>
      <c r="D29" s="275"/>
      <c r="E29" s="276">
        <v>0</v>
      </c>
      <c r="F29" s="277"/>
    </row>
    <row r="30" spans="2:6" ht="17.25" customHeight="1">
      <c r="B30" s="157" t="s">
        <v>33</v>
      </c>
      <c r="C30" s="275">
        <v>0</v>
      </c>
      <c r="D30" s="275"/>
      <c r="E30" s="276">
        <v>0</v>
      </c>
      <c r="F30" s="277"/>
    </row>
    <row r="31" spans="2:6" ht="17.25" customHeight="1">
      <c r="B31" s="157" t="s">
        <v>34</v>
      </c>
      <c r="C31" s="275">
        <v>0</v>
      </c>
      <c r="D31" s="275"/>
      <c r="E31" s="276">
        <v>0</v>
      </c>
      <c r="F31" s="277"/>
    </row>
    <row r="32" spans="2:6" ht="17.25" customHeight="1">
      <c r="B32" s="157" t="s">
        <v>35</v>
      </c>
      <c r="C32" s="275">
        <v>0</v>
      </c>
      <c r="D32" s="275"/>
      <c r="E32" s="276">
        <v>0</v>
      </c>
      <c r="F32" s="277"/>
    </row>
    <row r="33" spans="2:6" ht="17.25" customHeight="1">
      <c r="B33" s="157" t="s">
        <v>36</v>
      </c>
      <c r="C33" s="275">
        <v>0.1</v>
      </c>
      <c r="D33" s="275">
        <v>0.1</v>
      </c>
      <c r="E33" s="276">
        <v>0.1</v>
      </c>
      <c r="F33" s="277">
        <v>0.1</v>
      </c>
    </row>
    <row r="34" spans="2:6" ht="17.25" customHeight="1">
      <c r="B34" s="157" t="s">
        <v>115</v>
      </c>
      <c r="C34" s="275">
        <v>0.3</v>
      </c>
      <c r="D34" s="275">
        <v>0.3</v>
      </c>
      <c r="E34" s="276">
        <v>0.3</v>
      </c>
      <c r="F34" s="277">
        <v>0.3</v>
      </c>
    </row>
    <row r="35" spans="2:6" ht="17.25" customHeight="1">
      <c r="B35" s="157" t="s">
        <v>37</v>
      </c>
      <c r="C35" s="275">
        <v>8.1</v>
      </c>
      <c r="D35" s="275">
        <v>8.1</v>
      </c>
      <c r="E35" s="276">
        <v>8.3</v>
      </c>
      <c r="F35" s="277">
        <v>8.3</v>
      </c>
    </row>
    <row r="36" spans="2:6" ht="15.75" customHeight="1">
      <c r="B36" s="17" t="s">
        <v>1</v>
      </c>
      <c r="C36" s="275">
        <v>27.9</v>
      </c>
      <c r="D36" s="275"/>
      <c r="E36" s="280">
        <v>27.8</v>
      </c>
      <c r="F36" s="281"/>
    </row>
    <row r="37" spans="2:6" ht="15.75" customHeight="1">
      <c r="B37" s="158" t="s">
        <v>14</v>
      </c>
      <c r="C37" s="273">
        <f>SUM(C21:C36)</f>
        <v>99.9</v>
      </c>
      <c r="D37" s="274"/>
      <c r="E37" s="273">
        <f>SUM(E21:E36)</f>
        <v>99.89999999999999</v>
      </c>
      <c r="F37" s="274"/>
    </row>
    <row r="38" spans="2:6" ht="11.25">
      <c r="B38" s="159" t="s">
        <v>15</v>
      </c>
      <c r="C38" s="278">
        <v>4585</v>
      </c>
      <c r="D38" s="279">
        <v>4585</v>
      </c>
      <c r="E38" s="278">
        <v>4845</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130</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3.1</v>
      </c>
      <c r="D7" s="129">
        <v>1.4</v>
      </c>
      <c r="E7" s="128">
        <v>3</v>
      </c>
      <c r="F7" s="129">
        <v>1.4</v>
      </c>
    </row>
    <row r="8" spans="2:6" ht="17.25" customHeight="1">
      <c r="B8" s="150" t="s">
        <v>110</v>
      </c>
      <c r="C8" s="128">
        <v>10.7</v>
      </c>
      <c r="D8" s="130">
        <v>4.6</v>
      </c>
      <c r="E8" s="128">
        <v>11</v>
      </c>
      <c r="F8" s="130">
        <v>4.6</v>
      </c>
    </row>
    <row r="9" spans="2:6" ht="17.25" customHeight="1">
      <c r="B9" s="150" t="s">
        <v>111</v>
      </c>
      <c r="C9" s="128">
        <v>16.3</v>
      </c>
      <c r="D9" s="130">
        <v>9.6</v>
      </c>
      <c r="E9" s="128">
        <v>19.8</v>
      </c>
      <c r="F9" s="130">
        <v>11.7</v>
      </c>
    </row>
    <row r="10" spans="2:6" ht="17.25" customHeight="1">
      <c r="B10" s="150" t="s">
        <v>112</v>
      </c>
      <c r="C10" s="128">
        <v>6.7</v>
      </c>
      <c r="D10" s="130">
        <v>10.1</v>
      </c>
      <c r="E10" s="128">
        <v>7.8</v>
      </c>
      <c r="F10" s="130">
        <v>12</v>
      </c>
    </row>
    <row r="11" spans="2:6" ht="17.25" customHeight="1">
      <c r="B11" s="150" t="s">
        <v>113</v>
      </c>
      <c r="C11" s="128">
        <v>27.3</v>
      </c>
      <c r="D11" s="130">
        <v>43.8</v>
      </c>
      <c r="E11" s="128">
        <v>25.9</v>
      </c>
      <c r="F11" s="130">
        <v>43.1</v>
      </c>
    </row>
    <row r="12" spans="2:6" ht="17.25" customHeight="1">
      <c r="B12" s="150" t="s">
        <v>114</v>
      </c>
      <c r="C12" s="128">
        <v>20.9</v>
      </c>
      <c r="D12" s="130">
        <v>8.7</v>
      </c>
      <c r="E12" s="128">
        <v>18.9</v>
      </c>
      <c r="F12" s="130">
        <v>7.4</v>
      </c>
    </row>
    <row r="13" spans="2:6" ht="17.25" customHeight="1">
      <c r="B13" s="157" t="s">
        <v>2</v>
      </c>
      <c r="C13" s="128">
        <v>1.8</v>
      </c>
      <c r="D13" s="130">
        <v>12.4</v>
      </c>
      <c r="E13" s="128">
        <v>1.7</v>
      </c>
      <c r="F13" s="130">
        <v>11.4</v>
      </c>
    </row>
    <row r="14" spans="2:6" ht="17.25" customHeight="1">
      <c r="B14" s="17" t="s">
        <v>1</v>
      </c>
      <c r="C14" s="128">
        <v>13.2</v>
      </c>
      <c r="D14" s="131">
        <v>9.5</v>
      </c>
      <c r="E14" s="128">
        <v>11.9</v>
      </c>
      <c r="F14" s="131">
        <v>8.5</v>
      </c>
    </row>
    <row r="15" spans="2:6" ht="15.75" customHeight="1">
      <c r="B15" s="158" t="s">
        <v>14</v>
      </c>
      <c r="C15" s="132">
        <f>SUM(C7:C14)</f>
        <v>100</v>
      </c>
      <c r="D15" s="132">
        <f>SUM(D7:D14)</f>
        <v>100.10000000000001</v>
      </c>
      <c r="E15" s="132">
        <f>SUM(E7:E14)</f>
        <v>100.00000000000001</v>
      </c>
      <c r="F15" s="132">
        <f>SUM(F7:F14)</f>
        <v>100.10000000000001</v>
      </c>
    </row>
    <row r="16" spans="2:6" ht="15.75" customHeight="1">
      <c r="B16" s="159" t="s">
        <v>15</v>
      </c>
      <c r="C16" s="133">
        <v>66691</v>
      </c>
      <c r="D16" s="133">
        <v>66691</v>
      </c>
      <c r="E16" s="133">
        <v>141766</v>
      </c>
      <c r="F16" s="133">
        <v>141766</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75">
        <v>53.8</v>
      </c>
      <c r="D21" s="275">
        <v>53.8</v>
      </c>
      <c r="E21" s="282">
        <v>61.6</v>
      </c>
      <c r="F21" s="283">
        <v>61.6</v>
      </c>
    </row>
    <row r="22" spans="2:6" ht="17.25" customHeight="1">
      <c r="B22" s="157" t="s">
        <v>27</v>
      </c>
      <c r="C22" s="275">
        <v>7.6</v>
      </c>
      <c r="D22" s="275">
        <v>7.6</v>
      </c>
      <c r="E22" s="276">
        <v>4.7</v>
      </c>
      <c r="F22" s="277">
        <v>4.7</v>
      </c>
    </row>
    <row r="23" spans="2:6" ht="17.25" customHeight="1">
      <c r="B23" s="157" t="s">
        <v>6</v>
      </c>
      <c r="C23" s="275">
        <v>0.7</v>
      </c>
      <c r="D23" s="275">
        <v>0.7</v>
      </c>
      <c r="E23" s="276">
        <v>0.5</v>
      </c>
      <c r="F23" s="277">
        <v>0.5</v>
      </c>
    </row>
    <row r="24" spans="2:6" ht="17.25" customHeight="1">
      <c r="B24" s="157" t="s">
        <v>28</v>
      </c>
      <c r="C24" s="275">
        <v>0.1</v>
      </c>
      <c r="D24" s="275">
        <v>0.1</v>
      </c>
      <c r="E24" s="276">
        <v>0.1</v>
      </c>
      <c r="F24" s="277">
        <v>0.1</v>
      </c>
    </row>
    <row r="25" spans="2:6" ht="17.25" customHeight="1">
      <c r="B25" s="157" t="s">
        <v>29</v>
      </c>
      <c r="C25" s="275">
        <v>0</v>
      </c>
      <c r="D25" s="275">
        <v>0</v>
      </c>
      <c r="E25" s="276">
        <v>0</v>
      </c>
      <c r="F25" s="277">
        <v>0</v>
      </c>
    </row>
    <row r="26" spans="2:6" ht="17.25" customHeight="1">
      <c r="B26" s="157" t="s">
        <v>30</v>
      </c>
      <c r="C26" s="275">
        <v>0</v>
      </c>
      <c r="D26" s="275">
        <v>0</v>
      </c>
      <c r="E26" s="276">
        <v>0</v>
      </c>
      <c r="F26" s="277">
        <v>0</v>
      </c>
    </row>
    <row r="27" spans="2:6" ht="17.25" customHeight="1">
      <c r="B27" s="157" t="s">
        <v>127</v>
      </c>
      <c r="C27" s="275">
        <v>0.1</v>
      </c>
      <c r="D27" s="275">
        <v>0.1</v>
      </c>
      <c r="E27" s="276">
        <v>0.2</v>
      </c>
      <c r="F27" s="277">
        <v>0.2</v>
      </c>
    </row>
    <row r="28" spans="2:6" ht="17.25" customHeight="1">
      <c r="B28" s="157" t="s">
        <v>31</v>
      </c>
      <c r="C28" s="275">
        <v>5.7</v>
      </c>
      <c r="D28" s="275">
        <v>5.7</v>
      </c>
      <c r="E28" s="276">
        <v>7.6</v>
      </c>
      <c r="F28" s="277">
        <v>7.6</v>
      </c>
    </row>
    <row r="29" spans="2:6" ht="17.25" customHeight="1">
      <c r="B29" s="157" t="s">
        <v>32</v>
      </c>
      <c r="C29" s="275">
        <v>0</v>
      </c>
      <c r="D29" s="275">
        <v>0</v>
      </c>
      <c r="E29" s="276">
        <v>0</v>
      </c>
      <c r="F29" s="277">
        <v>0</v>
      </c>
    </row>
    <row r="30" spans="2:6" ht="17.25" customHeight="1">
      <c r="B30" s="157" t="s">
        <v>33</v>
      </c>
      <c r="C30" s="275">
        <v>0</v>
      </c>
      <c r="D30" s="275">
        <v>0</v>
      </c>
      <c r="E30" s="276">
        <v>0</v>
      </c>
      <c r="F30" s="277">
        <v>0</v>
      </c>
    </row>
    <row r="31" spans="2:6" ht="17.25" customHeight="1">
      <c r="B31" s="157" t="s">
        <v>34</v>
      </c>
      <c r="C31" s="275">
        <v>0</v>
      </c>
      <c r="D31" s="275">
        <v>0</v>
      </c>
      <c r="E31" s="276">
        <v>0</v>
      </c>
      <c r="F31" s="277">
        <v>0</v>
      </c>
    </row>
    <row r="32" spans="2:6" ht="17.25" customHeight="1">
      <c r="B32" s="157" t="s">
        <v>35</v>
      </c>
      <c r="C32" s="275">
        <v>0</v>
      </c>
      <c r="D32" s="275">
        <v>0</v>
      </c>
      <c r="E32" s="276">
        <v>0</v>
      </c>
      <c r="F32" s="277">
        <v>0</v>
      </c>
    </row>
    <row r="33" spans="2:6" ht="17.25" customHeight="1">
      <c r="B33" s="157" t="s">
        <v>36</v>
      </c>
      <c r="C33" s="275">
        <v>0.5</v>
      </c>
      <c r="D33" s="275">
        <v>0.5</v>
      </c>
      <c r="E33" s="276">
        <v>0.6</v>
      </c>
      <c r="F33" s="277">
        <v>0.6</v>
      </c>
    </row>
    <row r="34" spans="2:6" ht="17.25" customHeight="1">
      <c r="B34" s="157" t="s">
        <v>115</v>
      </c>
      <c r="C34" s="275">
        <v>0.2</v>
      </c>
      <c r="D34" s="275">
        <v>0.2</v>
      </c>
      <c r="E34" s="276">
        <v>0.2</v>
      </c>
      <c r="F34" s="277">
        <v>0.2</v>
      </c>
    </row>
    <row r="35" spans="2:6" ht="17.25" customHeight="1">
      <c r="B35" s="157" t="s">
        <v>37</v>
      </c>
      <c r="C35" s="275">
        <v>5.4</v>
      </c>
      <c r="D35" s="275">
        <v>5.4</v>
      </c>
      <c r="E35" s="276">
        <v>3.4</v>
      </c>
      <c r="F35" s="277">
        <v>3.4</v>
      </c>
    </row>
    <row r="36" spans="2:6" ht="17.25" customHeight="1">
      <c r="B36" s="17" t="s">
        <v>1</v>
      </c>
      <c r="C36" s="275">
        <v>25.6</v>
      </c>
      <c r="D36" s="275"/>
      <c r="E36" s="280">
        <v>21</v>
      </c>
      <c r="F36" s="281"/>
    </row>
    <row r="37" spans="2:6" ht="15.75" customHeight="1">
      <c r="B37" s="158" t="s">
        <v>14</v>
      </c>
      <c r="C37" s="273">
        <f>SUM(C21:C36)</f>
        <v>99.70000000000002</v>
      </c>
      <c r="D37" s="274"/>
      <c r="E37" s="273">
        <f>SUM(E21:E36)</f>
        <v>99.89999999999999</v>
      </c>
      <c r="F37" s="274"/>
    </row>
    <row r="38" spans="2:6" ht="15.75" customHeight="1">
      <c r="B38" s="159" t="s">
        <v>15</v>
      </c>
      <c r="C38" s="278">
        <v>66691</v>
      </c>
      <c r="D38" s="279">
        <v>66691</v>
      </c>
      <c r="E38" s="278">
        <v>141766</v>
      </c>
      <c r="F38" s="279">
        <v>141766</v>
      </c>
    </row>
  </sheetData>
  <sheetProtection/>
  <mergeCells count="43">
    <mergeCell ref="C29:D29"/>
    <mergeCell ref="C28:D28"/>
    <mergeCell ref="E27:F27"/>
    <mergeCell ref="C26:D26"/>
    <mergeCell ref="E22:F22"/>
    <mergeCell ref="C34:D34"/>
    <mergeCell ref="E34:F34"/>
    <mergeCell ref="E21:F21"/>
    <mergeCell ref="E5:F5"/>
    <mergeCell ref="A1:G1"/>
    <mergeCell ref="C5:D5"/>
    <mergeCell ref="C20:D20"/>
    <mergeCell ref="E20:F20"/>
    <mergeCell ref="E35:F35"/>
    <mergeCell ref="E36:F36"/>
    <mergeCell ref="C36:D36"/>
    <mergeCell ref="C21:D21"/>
    <mergeCell ref="C22:D22"/>
    <mergeCell ref="C23:D23"/>
    <mergeCell ref="C24:D24"/>
    <mergeCell ref="C25:D25"/>
    <mergeCell ref="C27:D27"/>
    <mergeCell ref="E29:F29"/>
    <mergeCell ref="C38:D38"/>
    <mergeCell ref="E38:F38"/>
    <mergeCell ref="B3:F3"/>
    <mergeCell ref="B18:F18"/>
    <mergeCell ref="E32:F32"/>
    <mergeCell ref="E33:F33"/>
    <mergeCell ref="C30:D30"/>
    <mergeCell ref="E23:F23"/>
    <mergeCell ref="E24:F24"/>
    <mergeCell ref="E25:F25"/>
    <mergeCell ref="E37:F37"/>
    <mergeCell ref="C31:D31"/>
    <mergeCell ref="E26:F26"/>
    <mergeCell ref="C35:D35"/>
    <mergeCell ref="E30:F30"/>
    <mergeCell ref="C32:D32"/>
    <mergeCell ref="C33:D33"/>
    <mergeCell ref="C37:D37"/>
    <mergeCell ref="E28:F28"/>
    <mergeCell ref="E31:F3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A1" sqref="A1:I42"/>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142</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302" t="s">
        <v>39</v>
      </c>
      <c r="D5" s="191" t="s">
        <v>51</v>
      </c>
      <c r="E5" s="206" t="s">
        <v>38</v>
      </c>
      <c r="F5" s="207"/>
      <c r="G5" s="207"/>
      <c r="H5" s="208"/>
    </row>
    <row r="6" spans="2:8" ht="11.25">
      <c r="B6" s="217"/>
      <c r="C6" s="303"/>
      <c r="D6" s="192"/>
      <c r="E6" s="11" t="s">
        <v>40</v>
      </c>
      <c r="F6" s="11" t="s">
        <v>41</v>
      </c>
      <c r="G6" s="12" t="s">
        <v>0</v>
      </c>
      <c r="H6" s="13" t="s">
        <v>42</v>
      </c>
    </row>
    <row r="7" spans="2:8" ht="15" customHeight="1">
      <c r="B7" s="217"/>
      <c r="C7" s="216" t="s">
        <v>306</v>
      </c>
      <c r="D7" s="14" t="s">
        <v>306</v>
      </c>
      <c r="E7" s="22">
        <v>31</v>
      </c>
      <c r="F7" s="15">
        <v>1</v>
      </c>
      <c r="G7" s="23">
        <f>SUM(E7:F7)</f>
        <v>32</v>
      </c>
      <c r="H7" s="15">
        <v>0</v>
      </c>
    </row>
    <row r="8" spans="2:8" ht="11.25">
      <c r="B8" s="217"/>
      <c r="C8" s="216"/>
      <c r="D8" s="17" t="s">
        <v>307</v>
      </c>
      <c r="E8" s="22">
        <v>357</v>
      </c>
      <c r="F8" s="18">
        <v>41</v>
      </c>
      <c r="G8" s="23">
        <f>SUM(E8:F8)</f>
        <v>398</v>
      </c>
      <c r="H8" s="18">
        <v>0</v>
      </c>
    </row>
    <row r="9" spans="2:8" ht="11.25">
      <c r="B9" s="217"/>
      <c r="C9" s="216"/>
      <c r="D9" s="20" t="s">
        <v>0</v>
      </c>
      <c r="E9" s="21">
        <f>SUM(E7:E8)</f>
        <v>388</v>
      </c>
      <c r="F9" s="21">
        <f>SUM(F7:F8)</f>
        <v>42</v>
      </c>
      <c r="G9" s="21">
        <f>SUM(G7:G8)</f>
        <v>430</v>
      </c>
      <c r="H9" s="21">
        <f>SUM(H7:H8)</f>
        <v>0</v>
      </c>
    </row>
    <row r="10" spans="2:8" ht="11.25">
      <c r="B10" s="214"/>
      <c r="C10" s="204" t="s">
        <v>0</v>
      </c>
      <c r="D10" s="205"/>
      <c r="E10" s="21">
        <f>SUM(E9)</f>
        <v>388</v>
      </c>
      <c r="F10" s="21">
        <f>SUM(F9)</f>
        <v>42</v>
      </c>
      <c r="G10" s="21">
        <f>SUM(G9)</f>
        <v>430</v>
      </c>
      <c r="H10" s="21">
        <f>SUM(H9)</f>
        <v>0</v>
      </c>
    </row>
    <row r="11" spans="2:8" ht="11.25">
      <c r="B11" s="38"/>
      <c r="C11" s="38"/>
      <c r="D11" s="38"/>
      <c r="E11" s="38"/>
      <c r="F11" s="38"/>
      <c r="G11" s="28"/>
      <c r="H11" s="28"/>
    </row>
    <row r="12" spans="2:7" ht="16.5" customHeight="1">
      <c r="B12" s="27"/>
      <c r="C12" s="27"/>
      <c r="D12" s="27"/>
      <c r="E12" s="11" t="s">
        <v>40</v>
      </c>
      <c r="F12" s="11" t="s">
        <v>41</v>
      </c>
      <c r="G12" s="12" t="s">
        <v>0</v>
      </c>
    </row>
    <row r="13" spans="2:7" ht="28.5" customHeight="1">
      <c r="B13" s="286" t="s">
        <v>116</v>
      </c>
      <c r="C13" s="287"/>
      <c r="D13" s="288"/>
      <c r="E13" s="153">
        <v>73</v>
      </c>
      <c r="F13" s="153">
        <v>5</v>
      </c>
      <c r="G13" s="155">
        <f>SUM(E13:F13)</f>
        <v>78</v>
      </c>
    </row>
    <row r="14" spans="2:8" ht="11.25">
      <c r="B14" s="24"/>
      <c r="C14" s="37"/>
      <c r="D14" s="37"/>
      <c r="E14" s="1"/>
      <c r="F14" s="1"/>
      <c r="G14" s="1"/>
      <c r="H14" s="1"/>
    </row>
    <row r="15" spans="2:8" ht="11.25">
      <c r="B15" s="193" t="s">
        <v>55</v>
      </c>
      <c r="C15" s="193"/>
      <c r="D15" s="193"/>
      <c r="E15" s="193"/>
      <c r="F15" s="193"/>
      <c r="G15" s="193"/>
      <c r="H15" s="7"/>
    </row>
    <row r="16" spans="2:8" ht="8.25" customHeight="1">
      <c r="B16" s="7"/>
      <c r="C16" s="38"/>
      <c r="D16" s="38"/>
      <c r="E16" s="10"/>
      <c r="F16" s="8"/>
      <c r="G16" s="8"/>
      <c r="H16" s="1"/>
    </row>
    <row r="17" spans="2:8" ht="16.5" customHeight="1">
      <c r="B17" s="38"/>
      <c r="C17" s="38"/>
      <c r="D17" s="11" t="s">
        <v>51</v>
      </c>
      <c r="E17" s="11" t="s">
        <v>40</v>
      </c>
      <c r="F17" s="11" t="s">
        <v>41</v>
      </c>
      <c r="G17" s="12" t="s">
        <v>0</v>
      </c>
      <c r="H17" s="1"/>
    </row>
    <row r="18" spans="2:8" ht="11.25">
      <c r="B18" s="194" t="s">
        <v>43</v>
      </c>
      <c r="C18" s="195"/>
      <c r="D18" s="24" t="s">
        <v>306</v>
      </c>
      <c r="E18" s="15">
        <v>220</v>
      </c>
      <c r="F18" s="22">
        <v>25</v>
      </c>
      <c r="G18" s="16">
        <f>SUM(E18:F18)</f>
        <v>245</v>
      </c>
      <c r="H18" s="1"/>
    </row>
    <row r="19" spans="2:8" ht="11.25">
      <c r="B19" s="196"/>
      <c r="C19" s="197"/>
      <c r="D19" s="24" t="s">
        <v>307</v>
      </c>
      <c r="E19" s="18">
        <v>75</v>
      </c>
      <c r="F19" s="22">
        <v>18</v>
      </c>
      <c r="G19" s="19">
        <f>SUM(E19:F19)</f>
        <v>93</v>
      </c>
      <c r="H19" s="1"/>
    </row>
    <row r="20" spans="2:8" ht="11.25">
      <c r="B20" s="198"/>
      <c r="C20" s="199"/>
      <c r="D20" s="154" t="s">
        <v>0</v>
      </c>
      <c r="E20" s="21">
        <f>SUM(E18:E19)</f>
        <v>295</v>
      </c>
      <c r="F20" s="21">
        <f>SUM(F18:F19)</f>
        <v>43</v>
      </c>
      <c r="G20" s="21">
        <f>SUM(G18:G19)</f>
        <v>338</v>
      </c>
      <c r="H20" s="1"/>
    </row>
    <row r="21" spans="2:8" ht="11.25">
      <c r="B21" s="194" t="s">
        <v>44</v>
      </c>
      <c r="C21" s="195"/>
      <c r="D21" s="24" t="s">
        <v>306</v>
      </c>
      <c r="E21" s="15">
        <v>217</v>
      </c>
      <c r="F21" s="22">
        <v>24</v>
      </c>
      <c r="G21" s="16">
        <f>SUM(E21:F21)</f>
        <v>241</v>
      </c>
      <c r="H21" s="38"/>
    </row>
    <row r="22" spans="2:8" ht="11.25">
      <c r="B22" s="196"/>
      <c r="C22" s="197"/>
      <c r="D22" s="24" t="s">
        <v>307</v>
      </c>
      <c r="E22" s="18">
        <v>75</v>
      </c>
      <c r="F22" s="22">
        <v>17</v>
      </c>
      <c r="G22" s="19">
        <f>SUM(E22:F22)</f>
        <v>92</v>
      </c>
      <c r="H22" s="38"/>
    </row>
    <row r="23" spans="2:8" ht="11.25">
      <c r="B23" s="198"/>
      <c r="C23" s="199"/>
      <c r="D23" s="154" t="s">
        <v>0</v>
      </c>
      <c r="E23" s="21">
        <f>SUM(E21:E22)</f>
        <v>292</v>
      </c>
      <c r="F23" s="21">
        <f>SUM(F21:F22)</f>
        <v>41</v>
      </c>
      <c r="G23" s="21">
        <f>SUM(G21:G22)</f>
        <v>333</v>
      </c>
      <c r="H23" s="38"/>
    </row>
    <row r="24" spans="2:8" ht="12.75" customHeight="1">
      <c r="B24" s="188" t="s">
        <v>45</v>
      </c>
      <c r="C24" s="190"/>
      <c r="D24" s="24" t="s">
        <v>306</v>
      </c>
      <c r="E24" s="15">
        <v>43</v>
      </c>
      <c r="F24" s="22">
        <v>3</v>
      </c>
      <c r="G24" s="16">
        <f>SUM(E24:F24)</f>
        <v>46</v>
      </c>
      <c r="H24" s="38"/>
    </row>
    <row r="25" spans="2:8" ht="12.75" customHeight="1">
      <c r="B25" s="200"/>
      <c r="C25" s="201"/>
      <c r="D25" s="24" t="s">
        <v>307</v>
      </c>
      <c r="E25" s="18">
        <v>70</v>
      </c>
      <c r="F25" s="22">
        <v>2</v>
      </c>
      <c r="G25" s="19">
        <f>SUM(E25:F25)</f>
        <v>72</v>
      </c>
      <c r="H25" s="38"/>
    </row>
    <row r="26" spans="2:8" ht="12.75" customHeight="1">
      <c r="B26" s="202"/>
      <c r="C26" s="203"/>
      <c r="D26" s="154" t="s">
        <v>0</v>
      </c>
      <c r="E26" s="21">
        <f>SUM(E24:E25)</f>
        <v>113</v>
      </c>
      <c r="F26" s="21">
        <f>SUM(F24:F25)</f>
        <v>5</v>
      </c>
      <c r="G26" s="21">
        <f>SUM(G24:G25)</f>
        <v>118</v>
      </c>
      <c r="H26" s="38"/>
    </row>
    <row r="27" spans="2:8" ht="12.75" customHeight="1">
      <c r="B27" s="188" t="s">
        <v>46</v>
      </c>
      <c r="C27" s="190"/>
      <c r="D27" s="24" t="s">
        <v>306</v>
      </c>
      <c r="E27" s="15">
        <v>42</v>
      </c>
      <c r="F27" s="22">
        <v>3</v>
      </c>
      <c r="G27" s="16">
        <f>SUM(E27:F27)</f>
        <v>45</v>
      </c>
      <c r="H27" s="39"/>
    </row>
    <row r="28" spans="2:8" ht="12.75" customHeight="1">
      <c r="B28" s="200"/>
      <c r="C28" s="201"/>
      <c r="D28" s="24" t="s">
        <v>307</v>
      </c>
      <c r="E28" s="18">
        <v>23</v>
      </c>
      <c r="F28" s="22">
        <v>1</v>
      </c>
      <c r="G28" s="19">
        <f>SUM(E28:F28)</f>
        <v>24</v>
      </c>
      <c r="H28" s="39"/>
    </row>
    <row r="29" spans="2:8" ht="12.75" customHeight="1">
      <c r="B29" s="202"/>
      <c r="C29" s="203"/>
      <c r="D29" s="154" t="s">
        <v>0</v>
      </c>
      <c r="E29" s="21">
        <f>SUM(E27:E28)</f>
        <v>65</v>
      </c>
      <c r="F29" s="21">
        <f>SUM(F27:F28)</f>
        <v>4</v>
      </c>
      <c r="G29" s="21">
        <f>SUM(G27:G28)</f>
        <v>69</v>
      </c>
      <c r="H29" s="39"/>
    </row>
    <row r="30" spans="2:8" ht="11.25">
      <c r="B30" s="1"/>
      <c r="C30" s="1"/>
      <c r="D30" s="1"/>
      <c r="E30" s="40"/>
      <c r="F30" s="40"/>
      <c r="G30" s="40"/>
      <c r="H30" s="38"/>
    </row>
    <row r="31" spans="2:8" ht="11.25">
      <c r="B31" s="193" t="s">
        <v>56</v>
      </c>
      <c r="C31" s="193"/>
      <c r="D31" s="193"/>
      <c r="E31" s="193"/>
      <c r="F31" s="193"/>
      <c r="G31" s="193"/>
      <c r="H31" s="7"/>
    </row>
    <row r="32" spans="2:8" ht="8.25" customHeight="1">
      <c r="B32" s="7"/>
      <c r="C32" s="38"/>
      <c r="D32" s="38"/>
      <c r="E32" s="38"/>
      <c r="F32" s="38"/>
      <c r="G32" s="38"/>
      <c r="H32" s="38"/>
    </row>
    <row r="33" spans="2:8" ht="17.25" customHeight="1">
      <c r="B33" s="27"/>
      <c r="C33" s="27"/>
      <c r="D33" s="27"/>
      <c r="E33" s="11" t="s">
        <v>40</v>
      </c>
      <c r="F33" s="11" t="s">
        <v>41</v>
      </c>
      <c r="G33" s="12" t="s">
        <v>0</v>
      </c>
      <c r="H33" s="38"/>
    </row>
    <row r="34" spans="2:8" ht="27" customHeight="1">
      <c r="B34" s="188" t="s">
        <v>62</v>
      </c>
      <c r="C34" s="189"/>
      <c r="D34" s="190"/>
      <c r="E34" s="29">
        <v>717</v>
      </c>
      <c r="F34" s="29">
        <v>87</v>
      </c>
      <c r="G34" s="30">
        <f>SUM(E34:F34)</f>
        <v>804</v>
      </c>
      <c r="H34" s="38"/>
    </row>
    <row r="35" spans="2:8" ht="12.75" customHeight="1">
      <c r="B35" s="202" t="s">
        <v>47</v>
      </c>
      <c r="C35" s="218"/>
      <c r="D35" s="203"/>
      <c r="E35" s="32">
        <v>323</v>
      </c>
      <c r="F35" s="32">
        <v>34</v>
      </c>
      <c r="G35" s="33">
        <f>SUM(E35:F35)</f>
        <v>357</v>
      </c>
      <c r="H35" s="38"/>
    </row>
    <row r="36" spans="2:8" ht="11.25">
      <c r="B36" s="1" t="s">
        <v>63</v>
      </c>
      <c r="C36" s="1"/>
      <c r="D36" s="1"/>
      <c r="E36" s="1"/>
      <c r="F36" s="1"/>
      <c r="G36" s="38"/>
      <c r="H36" s="38"/>
    </row>
    <row r="37" spans="2:8" ht="11.25">
      <c r="B37" s="1"/>
      <c r="C37" s="1"/>
      <c r="D37" s="1"/>
      <c r="E37" s="1"/>
      <c r="F37" s="1"/>
      <c r="G37" s="38"/>
      <c r="H37" s="38"/>
    </row>
    <row r="38" spans="2:8" ht="11.25">
      <c r="B38" s="193" t="s">
        <v>57</v>
      </c>
      <c r="C38" s="193"/>
      <c r="D38" s="193"/>
      <c r="E38" s="193"/>
      <c r="F38" s="193"/>
      <c r="G38" s="193"/>
      <c r="H38" s="7"/>
    </row>
    <row r="39" spans="2:8" ht="8.25" customHeight="1">
      <c r="B39" s="41"/>
      <c r="C39" s="10"/>
      <c r="D39" s="10"/>
      <c r="E39" s="8"/>
      <c r="G39" s="38"/>
      <c r="H39" s="38"/>
    </row>
    <row r="40" spans="2:8" ht="11.25">
      <c r="B40" s="42" t="s">
        <v>48</v>
      </c>
      <c r="C40" s="42" t="s">
        <v>49</v>
      </c>
      <c r="D40" s="219" t="s">
        <v>50</v>
      </c>
      <c r="E40" s="220"/>
      <c r="F40" s="223" t="s">
        <v>0</v>
      </c>
      <c r="G40" s="224"/>
      <c r="H40" s="38"/>
    </row>
    <row r="41" spans="2:8" ht="11.25">
      <c r="B41" s="43">
        <v>8</v>
      </c>
      <c r="C41" s="43">
        <v>0</v>
      </c>
      <c r="D41" s="221">
        <v>0</v>
      </c>
      <c r="E41" s="222"/>
      <c r="F41" s="225">
        <f>SUM(B41:E41)</f>
        <v>8</v>
      </c>
      <c r="G41" s="226"/>
      <c r="H41" s="38"/>
    </row>
  </sheetData>
  <sheetProtection/>
  <mergeCells count="22">
    <mergeCell ref="B13:D13"/>
    <mergeCell ref="B15:G15"/>
    <mergeCell ref="B18:C20"/>
    <mergeCell ref="B21:C23"/>
    <mergeCell ref="B24:C26"/>
    <mergeCell ref="B27:C29"/>
    <mergeCell ref="D41:E41"/>
    <mergeCell ref="F41:G41"/>
    <mergeCell ref="B31:G31"/>
    <mergeCell ref="B34:D34"/>
    <mergeCell ref="B35:D35"/>
    <mergeCell ref="B38:G38"/>
    <mergeCell ref="D40:E40"/>
    <mergeCell ref="F40:G40"/>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0:G29" formula="1"/>
  </ignoredErrors>
</worksheet>
</file>

<file path=xl/worksheets/sheet51.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142</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3.2</v>
      </c>
      <c r="D12" s="138">
        <v>41.2</v>
      </c>
      <c r="E12" s="138">
        <v>9</v>
      </c>
      <c r="F12" s="137">
        <v>38.8</v>
      </c>
      <c r="G12" s="138">
        <v>7.8</v>
      </c>
      <c r="H12" s="137">
        <v>0</v>
      </c>
      <c r="I12" s="139">
        <f>SUM(C12:H12)</f>
        <v>100</v>
      </c>
    </row>
    <row r="13" spans="2:9" ht="11.25">
      <c r="B13" s="140" t="s">
        <v>15</v>
      </c>
      <c r="C13" s="137"/>
      <c r="D13" s="141"/>
      <c r="E13" s="141"/>
      <c r="F13" s="137"/>
      <c r="G13" s="141"/>
      <c r="H13" s="145"/>
      <c r="I13" s="143">
        <v>345</v>
      </c>
    </row>
    <row r="14" spans="2:9" ht="11.25">
      <c r="B14" s="136" t="s">
        <v>60</v>
      </c>
      <c r="C14" s="138">
        <v>3.1</v>
      </c>
      <c r="D14" s="138">
        <v>37.3</v>
      </c>
      <c r="E14" s="138">
        <v>8.5</v>
      </c>
      <c r="F14" s="138">
        <v>43.4</v>
      </c>
      <c r="G14" s="138">
        <v>7.7</v>
      </c>
      <c r="H14" s="129">
        <v>0</v>
      </c>
      <c r="I14" s="139">
        <f>SUM(C14:H14)</f>
        <v>100</v>
      </c>
    </row>
    <row r="15" spans="2:9" ht="11.25">
      <c r="B15" s="140" t="s">
        <v>15</v>
      </c>
      <c r="C15" s="141"/>
      <c r="D15" s="141"/>
      <c r="E15" s="141"/>
      <c r="F15" s="141"/>
      <c r="G15" s="141"/>
      <c r="H15" s="142"/>
      <c r="I15" s="143">
        <v>389</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49" t="s">
        <v>16</v>
      </c>
      <c r="C21" s="310">
        <v>0.6</v>
      </c>
      <c r="D21" s="310">
        <v>0.6</v>
      </c>
      <c r="E21" s="307">
        <v>0.8</v>
      </c>
      <c r="F21" s="302">
        <v>0.8</v>
      </c>
      <c r="G21" s="137"/>
      <c r="H21" s="145"/>
      <c r="I21" s="146"/>
    </row>
    <row r="22" spans="2:9" ht="11.25">
      <c r="B22" s="150" t="s">
        <v>17</v>
      </c>
      <c r="C22" s="310">
        <v>11.6</v>
      </c>
      <c r="D22" s="310">
        <v>11.6</v>
      </c>
      <c r="E22" s="308">
        <v>10.3</v>
      </c>
      <c r="F22" s="309">
        <v>10.3</v>
      </c>
      <c r="G22" s="137"/>
      <c r="H22" s="145"/>
      <c r="I22" s="146"/>
    </row>
    <row r="23" spans="2:9" ht="11.25">
      <c r="B23" s="150" t="s">
        <v>18</v>
      </c>
      <c r="C23" s="310">
        <v>27.2</v>
      </c>
      <c r="D23" s="310">
        <v>27.2</v>
      </c>
      <c r="E23" s="308">
        <v>24.4</v>
      </c>
      <c r="F23" s="309">
        <v>24.4</v>
      </c>
      <c r="G23" s="137"/>
      <c r="H23" s="145"/>
      <c r="I23" s="146"/>
    </row>
    <row r="24" spans="2:9" ht="11.25">
      <c r="B24" s="150" t="s">
        <v>19</v>
      </c>
      <c r="C24" s="310">
        <v>24.6</v>
      </c>
      <c r="D24" s="310">
        <v>24.6</v>
      </c>
      <c r="E24" s="308">
        <v>22.6</v>
      </c>
      <c r="F24" s="309">
        <v>22.6</v>
      </c>
      <c r="G24" s="137"/>
      <c r="H24" s="145"/>
      <c r="I24" s="146"/>
    </row>
    <row r="25" spans="2:9" ht="11.25">
      <c r="B25" s="150" t="s">
        <v>20</v>
      </c>
      <c r="C25" s="310">
        <v>13.6</v>
      </c>
      <c r="D25" s="310">
        <v>13.6</v>
      </c>
      <c r="E25" s="308">
        <v>15.7</v>
      </c>
      <c r="F25" s="309">
        <v>15.7</v>
      </c>
      <c r="G25" s="137"/>
      <c r="H25" s="145"/>
      <c r="I25" s="146"/>
    </row>
    <row r="26" spans="2:9" ht="11.25">
      <c r="B26" s="150" t="s">
        <v>21</v>
      </c>
      <c r="C26" s="310">
        <v>12.8</v>
      </c>
      <c r="D26" s="310">
        <v>12.8</v>
      </c>
      <c r="E26" s="308">
        <v>14.4</v>
      </c>
      <c r="F26" s="309">
        <v>14.4</v>
      </c>
      <c r="G26" s="137"/>
      <c r="H26" s="145"/>
      <c r="I26" s="146"/>
    </row>
    <row r="27" spans="2:9" ht="11.25">
      <c r="B27" s="150" t="s">
        <v>22</v>
      </c>
      <c r="C27" s="310">
        <v>7.8</v>
      </c>
      <c r="D27" s="310">
        <v>7.8</v>
      </c>
      <c r="E27" s="308">
        <v>8.2</v>
      </c>
      <c r="F27" s="309">
        <v>8.2</v>
      </c>
      <c r="G27" s="137"/>
      <c r="H27" s="145"/>
      <c r="I27" s="146"/>
    </row>
    <row r="28" spans="2:9" ht="11.25">
      <c r="B28" s="150" t="s">
        <v>23</v>
      </c>
      <c r="C28" s="310">
        <v>1.2</v>
      </c>
      <c r="D28" s="310">
        <v>1.2</v>
      </c>
      <c r="E28" s="308">
        <v>3.1</v>
      </c>
      <c r="F28" s="309">
        <v>3.1</v>
      </c>
      <c r="G28" s="137"/>
      <c r="H28" s="145"/>
      <c r="I28" s="146"/>
    </row>
    <row r="29" spans="2:9" ht="11.25">
      <c r="B29" s="150" t="s">
        <v>24</v>
      </c>
      <c r="C29" s="310">
        <v>0.3</v>
      </c>
      <c r="D29" s="310">
        <v>0.3</v>
      </c>
      <c r="E29" s="308">
        <v>0.3</v>
      </c>
      <c r="F29" s="309">
        <v>0.3</v>
      </c>
      <c r="G29" s="137"/>
      <c r="H29" s="145"/>
      <c r="I29" s="146"/>
    </row>
    <row r="30" spans="2:9" ht="11.25">
      <c r="B30" s="151" t="s">
        <v>1</v>
      </c>
      <c r="C30" s="235">
        <v>0.3</v>
      </c>
      <c r="D30" s="235"/>
      <c r="E30" s="244">
        <v>0.3</v>
      </c>
      <c r="F30" s="245"/>
      <c r="G30" s="137"/>
      <c r="H30" s="145"/>
      <c r="I30" s="146"/>
    </row>
    <row r="31" spans="2:9" ht="11.25">
      <c r="B31" s="136" t="s">
        <v>0</v>
      </c>
      <c r="C31" s="236">
        <f>SUM(C21:C30)</f>
        <v>99.99999999999999</v>
      </c>
      <c r="D31" s="237"/>
      <c r="E31" s="236">
        <f>SUM(E21:E30)</f>
        <v>100.1</v>
      </c>
      <c r="F31" s="237"/>
      <c r="G31" s="137"/>
      <c r="H31" s="145"/>
      <c r="I31" s="146"/>
    </row>
    <row r="32" spans="2:9" ht="11.25">
      <c r="B32" s="140" t="s">
        <v>15</v>
      </c>
      <c r="C32" s="231">
        <v>345</v>
      </c>
      <c r="D32" s="232"/>
      <c r="E32" s="231">
        <v>389</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4" ht="18" customHeight="1">
      <c r="C36" s="206" t="s">
        <v>311</v>
      </c>
      <c r="D36" s="208"/>
    </row>
    <row r="37" spans="2:4" ht="18.75" customHeight="1">
      <c r="B37" s="149" t="s">
        <v>101</v>
      </c>
      <c r="C37" s="246">
        <v>4</v>
      </c>
      <c r="D37" s="247">
        <v>4</v>
      </c>
    </row>
    <row r="38" spans="2:4" ht="27" customHeight="1">
      <c r="B38" s="150" t="s">
        <v>102</v>
      </c>
      <c r="C38" s="227">
        <v>0</v>
      </c>
      <c r="D38" s="228" t="s">
        <v>155</v>
      </c>
    </row>
    <row r="39" spans="2:4" ht="27" customHeight="1">
      <c r="B39" s="150" t="s">
        <v>103</v>
      </c>
      <c r="C39" s="227">
        <v>0</v>
      </c>
      <c r="D39" s="228" t="s">
        <v>155</v>
      </c>
    </row>
    <row r="40" spans="2:4" ht="15.75" customHeight="1">
      <c r="B40" s="150" t="s">
        <v>104</v>
      </c>
      <c r="C40" s="227">
        <v>6</v>
      </c>
      <c r="D40" s="228">
        <v>6</v>
      </c>
    </row>
    <row r="41" spans="2:4" ht="29.25" customHeight="1">
      <c r="B41" s="150" t="s">
        <v>64</v>
      </c>
      <c r="C41" s="227">
        <v>27</v>
      </c>
      <c r="D41" s="228">
        <v>27</v>
      </c>
    </row>
    <row r="42" spans="2:4" ht="16.5" customHeight="1">
      <c r="B42" s="150" t="s">
        <v>25</v>
      </c>
      <c r="C42" s="227">
        <v>143</v>
      </c>
      <c r="D42" s="228">
        <v>143</v>
      </c>
    </row>
    <row r="43" spans="2:4" ht="29.25" customHeight="1">
      <c r="B43" s="150" t="s">
        <v>107</v>
      </c>
      <c r="C43" s="227">
        <v>21</v>
      </c>
      <c r="D43" s="228">
        <v>21</v>
      </c>
    </row>
    <row r="44" spans="2:4" ht="26.25" customHeight="1">
      <c r="B44" s="150" t="s">
        <v>128</v>
      </c>
      <c r="C44" s="227">
        <v>75</v>
      </c>
      <c r="D44" s="228">
        <v>75</v>
      </c>
    </row>
    <row r="45" spans="2:4" ht="28.5" customHeight="1">
      <c r="B45" s="150" t="s">
        <v>118</v>
      </c>
      <c r="C45" s="227">
        <v>2</v>
      </c>
      <c r="D45" s="228">
        <v>2</v>
      </c>
    </row>
    <row r="46" spans="2:4" ht="27" customHeight="1">
      <c r="B46" s="150" t="s">
        <v>119</v>
      </c>
      <c r="C46" s="227">
        <v>99</v>
      </c>
      <c r="D46" s="228">
        <v>99</v>
      </c>
    </row>
    <row r="47" spans="2:4" ht="16.5" customHeight="1">
      <c r="B47" s="150" t="s">
        <v>105</v>
      </c>
      <c r="C47" s="227">
        <v>6</v>
      </c>
      <c r="D47" s="228">
        <v>6</v>
      </c>
    </row>
    <row r="48" spans="2:4" ht="11.25">
      <c r="B48" s="150" t="s">
        <v>106</v>
      </c>
      <c r="C48" s="227">
        <v>3</v>
      </c>
      <c r="D48" s="228">
        <v>3</v>
      </c>
    </row>
    <row r="49" spans="2:4" ht="11.25">
      <c r="B49" s="151" t="s">
        <v>149</v>
      </c>
      <c r="C49" s="248">
        <v>14</v>
      </c>
      <c r="D49" s="249">
        <v>14</v>
      </c>
    </row>
  </sheetData>
  <sheetProtection/>
  <mergeCells count="52">
    <mergeCell ref="C47:D47"/>
    <mergeCell ref="C44:D44"/>
    <mergeCell ref="C45:D45"/>
    <mergeCell ref="C42:D42"/>
    <mergeCell ref="C43:D43"/>
    <mergeCell ref="C40:D40"/>
    <mergeCell ref="C41:D41"/>
    <mergeCell ref="C46:D46"/>
    <mergeCell ref="C37:D37"/>
    <mergeCell ref="C39:D39"/>
    <mergeCell ref="C31:D31"/>
    <mergeCell ref="E31:F31"/>
    <mergeCell ref="C32:D32"/>
    <mergeCell ref="E32:F32"/>
    <mergeCell ref="B34:I34"/>
    <mergeCell ref="C36:D36"/>
    <mergeCell ref="C38:D38"/>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I5:I11"/>
    <mergeCell ref="B17:I17"/>
    <mergeCell ref="B19:B20"/>
    <mergeCell ref="C19:D20"/>
    <mergeCell ref="E19:F20"/>
    <mergeCell ref="C21:D21"/>
    <mergeCell ref="E21:F21"/>
    <mergeCell ref="C48:D48"/>
    <mergeCell ref="C49:D49"/>
    <mergeCell ref="A1:J1"/>
    <mergeCell ref="B3:I3"/>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L78"/>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142</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0</v>
      </c>
      <c r="G6" s="161">
        <v>0</v>
      </c>
    </row>
    <row r="7" spans="2:7" ht="12.75" customHeight="1">
      <c r="B7" s="200" t="s">
        <v>75</v>
      </c>
      <c r="C7" s="263"/>
      <c r="D7" s="263"/>
      <c r="E7" s="201"/>
      <c r="F7" s="160">
        <v>4.9</v>
      </c>
      <c r="G7" s="162">
        <v>4.6</v>
      </c>
    </row>
    <row r="8" spans="2:7" ht="11.25" customHeight="1">
      <c r="B8" s="200" t="s">
        <v>76</v>
      </c>
      <c r="C8" s="263"/>
      <c r="D8" s="263"/>
      <c r="E8" s="201"/>
      <c r="F8" s="160">
        <v>0</v>
      </c>
      <c r="G8" s="162">
        <v>0</v>
      </c>
    </row>
    <row r="9" spans="2:7" ht="12" customHeight="1">
      <c r="B9" s="200" t="s">
        <v>120</v>
      </c>
      <c r="C9" s="263"/>
      <c r="D9" s="263"/>
      <c r="E9" s="201"/>
      <c r="F9" s="160">
        <v>0.3</v>
      </c>
      <c r="G9" s="162">
        <v>0.3</v>
      </c>
    </row>
    <row r="10" spans="2:7" ht="11.25">
      <c r="B10" s="200" t="s">
        <v>313</v>
      </c>
      <c r="C10" s="263"/>
      <c r="D10" s="263"/>
      <c r="E10" s="201"/>
      <c r="F10" s="160">
        <v>2.6</v>
      </c>
      <c r="G10" s="162">
        <v>4.1</v>
      </c>
    </row>
    <row r="11" spans="2:7" ht="13.5" customHeight="1">
      <c r="B11" s="200" t="s">
        <v>121</v>
      </c>
      <c r="C11" s="263"/>
      <c r="D11" s="263"/>
      <c r="E11" s="201"/>
      <c r="F11" s="160">
        <v>1.4</v>
      </c>
      <c r="G11" s="162">
        <v>2.6</v>
      </c>
    </row>
    <row r="12" spans="2:7" ht="13.5" customHeight="1">
      <c r="B12" s="200" t="s">
        <v>77</v>
      </c>
      <c r="C12" s="263"/>
      <c r="D12" s="263"/>
      <c r="E12" s="201"/>
      <c r="F12" s="160">
        <v>64.6</v>
      </c>
      <c r="G12" s="162">
        <v>61.2</v>
      </c>
    </row>
    <row r="13" spans="2:7" ht="11.25">
      <c r="B13" s="200" t="s">
        <v>78</v>
      </c>
      <c r="C13" s="263"/>
      <c r="D13" s="263"/>
      <c r="E13" s="201"/>
      <c r="F13" s="160">
        <v>11</v>
      </c>
      <c r="G13" s="162">
        <v>11.1</v>
      </c>
    </row>
    <row r="14" spans="2:7" ht="11.25">
      <c r="B14" s="200" t="s">
        <v>79</v>
      </c>
      <c r="C14" s="263"/>
      <c r="D14" s="263"/>
      <c r="E14" s="201"/>
      <c r="F14" s="160">
        <v>3.8</v>
      </c>
      <c r="G14" s="162">
        <v>3.3</v>
      </c>
    </row>
    <row r="15" spans="2:7" ht="12.75" customHeight="1">
      <c r="B15" s="200" t="s">
        <v>122</v>
      </c>
      <c r="C15" s="263"/>
      <c r="D15" s="263"/>
      <c r="E15" s="201"/>
      <c r="F15" s="160">
        <v>5.5</v>
      </c>
      <c r="G15" s="162">
        <v>4.9</v>
      </c>
    </row>
    <row r="16" spans="2:7" ht="11.25">
      <c r="B16" s="200" t="s">
        <v>80</v>
      </c>
      <c r="C16" s="263"/>
      <c r="D16" s="263"/>
      <c r="E16" s="201"/>
      <c r="F16" s="160">
        <v>1.4</v>
      </c>
      <c r="G16" s="162">
        <v>1.5</v>
      </c>
    </row>
    <row r="17" spans="2:7" ht="11.25">
      <c r="B17" s="200" t="s">
        <v>81</v>
      </c>
      <c r="C17" s="263"/>
      <c r="D17" s="263"/>
      <c r="E17" s="201"/>
      <c r="F17" s="160">
        <v>2.9</v>
      </c>
      <c r="G17" s="162">
        <v>2.8</v>
      </c>
    </row>
    <row r="18" spans="2:7" ht="12.75" customHeight="1">
      <c r="B18" s="200" t="s">
        <v>82</v>
      </c>
      <c r="C18" s="263"/>
      <c r="D18" s="263"/>
      <c r="E18" s="201"/>
      <c r="F18" s="160">
        <v>0.3</v>
      </c>
      <c r="G18" s="162">
        <v>0.3</v>
      </c>
    </row>
    <row r="19" spans="2:7" ht="11.25">
      <c r="B19" s="200" t="s">
        <v>83</v>
      </c>
      <c r="C19" s="263"/>
      <c r="D19" s="263"/>
      <c r="E19" s="201"/>
      <c r="F19" s="160">
        <v>0.3</v>
      </c>
      <c r="G19" s="162">
        <v>0.3</v>
      </c>
    </row>
    <row r="20" spans="2:7" ht="11.25">
      <c r="B20" s="200" t="s">
        <v>84</v>
      </c>
      <c r="C20" s="263"/>
      <c r="D20" s="263"/>
      <c r="E20" s="201"/>
      <c r="F20" s="160">
        <v>0</v>
      </c>
      <c r="G20" s="162">
        <v>0</v>
      </c>
    </row>
    <row r="21" spans="2:7" ht="11.25">
      <c r="B21" s="202" t="s">
        <v>1</v>
      </c>
      <c r="C21" s="218"/>
      <c r="D21" s="218"/>
      <c r="E21" s="203"/>
      <c r="F21" s="160">
        <v>0.9</v>
      </c>
      <c r="G21" s="163">
        <v>3.1</v>
      </c>
    </row>
    <row r="22" spans="2:7" ht="12.75" customHeight="1">
      <c r="B22" s="266" t="s">
        <v>0</v>
      </c>
      <c r="C22" s="267"/>
      <c r="D22" s="267"/>
      <c r="E22" s="268"/>
      <c r="F22" s="132">
        <f>SUM(F6:F21)</f>
        <v>99.9</v>
      </c>
      <c r="G22" s="132">
        <f>SUM(G6:G21)</f>
        <v>100.09999999999998</v>
      </c>
    </row>
    <row r="23" spans="2:7" ht="16.5" customHeight="1">
      <c r="B23" s="269" t="s">
        <v>15</v>
      </c>
      <c r="C23" s="270"/>
      <c r="D23" s="270"/>
      <c r="E23" s="271"/>
      <c r="F23" s="164">
        <v>345</v>
      </c>
      <c r="G23" s="164">
        <v>389</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6.6</v>
      </c>
      <c r="G28" s="129">
        <v>6.2</v>
      </c>
    </row>
    <row r="29" spans="2:7" ht="11.25">
      <c r="B29" s="196" t="s">
        <v>87</v>
      </c>
      <c r="C29" s="216"/>
      <c r="D29" s="216"/>
      <c r="E29" s="197"/>
      <c r="F29" s="128">
        <v>6.6</v>
      </c>
      <c r="G29" s="130">
        <v>6.9</v>
      </c>
    </row>
    <row r="30" spans="2:7" ht="11.25">
      <c r="B30" s="196" t="s">
        <v>88</v>
      </c>
      <c r="C30" s="216"/>
      <c r="D30" s="216"/>
      <c r="E30" s="197"/>
      <c r="F30" s="128">
        <v>36.8</v>
      </c>
      <c r="G30" s="130">
        <v>35.6</v>
      </c>
    </row>
    <row r="31" spans="2:7" ht="11.25">
      <c r="B31" s="196" t="s">
        <v>126</v>
      </c>
      <c r="C31" s="216"/>
      <c r="D31" s="216"/>
      <c r="E31" s="197"/>
      <c r="F31" s="128">
        <v>1.1</v>
      </c>
      <c r="G31" s="130">
        <v>1</v>
      </c>
    </row>
    <row r="32" spans="2:7" ht="11.25">
      <c r="B32" s="196" t="s">
        <v>89</v>
      </c>
      <c r="C32" s="216"/>
      <c r="D32" s="216"/>
      <c r="E32" s="197"/>
      <c r="F32" s="128">
        <v>10.3</v>
      </c>
      <c r="G32" s="130">
        <v>10.7</v>
      </c>
    </row>
    <row r="33" spans="2:7" ht="11.25">
      <c r="B33" s="196" t="s">
        <v>123</v>
      </c>
      <c r="C33" s="216"/>
      <c r="D33" s="216"/>
      <c r="E33" s="197"/>
      <c r="F33" s="128">
        <v>3.7</v>
      </c>
      <c r="G33" s="130">
        <v>4.2</v>
      </c>
    </row>
    <row r="34" spans="2:7" ht="11.25">
      <c r="B34" s="196" t="s">
        <v>90</v>
      </c>
      <c r="C34" s="216"/>
      <c r="D34" s="216"/>
      <c r="E34" s="197"/>
      <c r="F34" s="128">
        <v>1.1</v>
      </c>
      <c r="G34" s="130">
        <v>1</v>
      </c>
    </row>
    <row r="35" spans="2:7" ht="11.25">
      <c r="B35" s="196" t="s">
        <v>108</v>
      </c>
      <c r="C35" s="216"/>
      <c r="D35" s="216"/>
      <c r="E35" s="197"/>
      <c r="F35" s="128">
        <v>26.5</v>
      </c>
      <c r="G35" s="130">
        <v>27.3</v>
      </c>
    </row>
    <row r="36" spans="2:7" ht="11.25">
      <c r="B36" s="196" t="s">
        <v>91</v>
      </c>
      <c r="C36" s="216"/>
      <c r="D36" s="216"/>
      <c r="E36" s="197"/>
      <c r="F36" s="128">
        <v>0</v>
      </c>
      <c r="G36" s="130">
        <v>0</v>
      </c>
    </row>
    <row r="37" spans="2:7" ht="11.25">
      <c r="B37" s="196" t="s">
        <v>124</v>
      </c>
      <c r="C37" s="216"/>
      <c r="D37" s="216"/>
      <c r="E37" s="197"/>
      <c r="F37" s="128">
        <v>0</v>
      </c>
      <c r="G37" s="130">
        <v>0</v>
      </c>
    </row>
    <row r="38" spans="2:7" ht="11.25">
      <c r="B38" s="196" t="s">
        <v>92</v>
      </c>
      <c r="C38" s="216"/>
      <c r="D38" s="216"/>
      <c r="E38" s="197"/>
      <c r="F38" s="128">
        <v>6.3</v>
      </c>
      <c r="G38" s="130">
        <v>5.9</v>
      </c>
    </row>
    <row r="39" spans="2:7" ht="11.25">
      <c r="B39" s="166" t="s">
        <v>125</v>
      </c>
      <c r="C39" s="24"/>
      <c r="D39" s="24"/>
      <c r="E39" s="167"/>
      <c r="F39" s="128">
        <v>0</v>
      </c>
      <c r="G39" s="130">
        <v>0</v>
      </c>
    </row>
    <row r="40" spans="2:7" ht="11.25">
      <c r="B40" s="198" t="s">
        <v>1</v>
      </c>
      <c r="C40" s="262"/>
      <c r="D40" s="262"/>
      <c r="E40" s="199"/>
      <c r="F40" s="128">
        <v>1.1</v>
      </c>
      <c r="G40" s="131">
        <v>1</v>
      </c>
    </row>
    <row r="41" spans="2:7" ht="11.25">
      <c r="B41" s="256" t="s">
        <v>0</v>
      </c>
      <c r="C41" s="257"/>
      <c r="D41" s="257"/>
      <c r="E41" s="258"/>
      <c r="F41" s="132">
        <f>SUM(F28:F40)</f>
        <v>100.1</v>
      </c>
      <c r="G41" s="132">
        <f>SUM(G28:G40)</f>
        <v>99.80000000000001</v>
      </c>
    </row>
    <row r="42" spans="2:7" ht="16.5" customHeight="1">
      <c r="B42" s="259" t="s">
        <v>15</v>
      </c>
      <c r="C42" s="260"/>
      <c r="D42" s="260"/>
      <c r="E42" s="261"/>
      <c r="F42" s="164">
        <v>272</v>
      </c>
      <c r="G42" s="164">
        <v>289</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2.6</v>
      </c>
      <c r="G47" s="138">
        <v>2.3</v>
      </c>
    </row>
    <row r="48" spans="2:7" ht="11.25">
      <c r="B48" s="196" t="s">
        <v>65</v>
      </c>
      <c r="C48" s="216"/>
      <c r="D48" s="216"/>
      <c r="E48" s="197"/>
      <c r="F48" s="168">
        <v>1.4</v>
      </c>
      <c r="G48" s="169">
        <v>1.3</v>
      </c>
    </row>
    <row r="49" spans="2:7" ht="11.25">
      <c r="B49" s="196" t="s">
        <v>94</v>
      </c>
      <c r="C49" s="216"/>
      <c r="D49" s="216"/>
      <c r="E49" s="197"/>
      <c r="F49" s="168">
        <v>0.3</v>
      </c>
      <c r="G49" s="169">
        <v>0.3</v>
      </c>
    </row>
    <row r="50" spans="2:7" ht="27.75" customHeight="1">
      <c r="B50" s="200" t="s">
        <v>95</v>
      </c>
      <c r="C50" s="263"/>
      <c r="D50" s="263"/>
      <c r="E50" s="201"/>
      <c r="F50" s="168">
        <v>0.6</v>
      </c>
      <c r="G50" s="169">
        <v>0.8</v>
      </c>
    </row>
    <row r="51" spans="2:7" ht="11.25">
      <c r="B51" s="196" t="s">
        <v>96</v>
      </c>
      <c r="C51" s="216"/>
      <c r="D51" s="216"/>
      <c r="E51" s="197"/>
      <c r="F51" s="168">
        <v>82</v>
      </c>
      <c r="G51" s="169">
        <v>82</v>
      </c>
    </row>
    <row r="52" spans="2:7" ht="11.25">
      <c r="B52" s="196" t="s">
        <v>3</v>
      </c>
      <c r="C52" s="216"/>
      <c r="D52" s="216"/>
      <c r="E52" s="197"/>
      <c r="F52" s="168">
        <v>5.8</v>
      </c>
      <c r="G52" s="169">
        <v>5.7</v>
      </c>
    </row>
    <row r="53" spans="2:7" ht="35.25" customHeight="1">
      <c r="B53" s="200" t="s">
        <v>97</v>
      </c>
      <c r="C53" s="263"/>
      <c r="D53" s="263"/>
      <c r="E53" s="201"/>
      <c r="F53" s="168">
        <v>0</v>
      </c>
      <c r="G53" s="169">
        <v>0</v>
      </c>
    </row>
    <row r="54" spans="2:7" ht="11.25">
      <c r="B54" s="196" t="s">
        <v>4</v>
      </c>
      <c r="C54" s="216"/>
      <c r="D54" s="216"/>
      <c r="E54" s="197"/>
      <c r="F54" s="168">
        <v>2.9</v>
      </c>
      <c r="G54" s="169">
        <v>3.1</v>
      </c>
    </row>
    <row r="55" spans="2:7" ht="11.25">
      <c r="B55" s="196" t="s">
        <v>66</v>
      </c>
      <c r="C55" s="216"/>
      <c r="D55" s="216"/>
      <c r="E55" s="197"/>
      <c r="F55" s="168">
        <v>0.3</v>
      </c>
      <c r="G55" s="169">
        <v>0.3</v>
      </c>
    </row>
    <row r="56" spans="2:7" ht="11.25">
      <c r="B56" s="196" t="s">
        <v>67</v>
      </c>
      <c r="C56" s="216"/>
      <c r="D56" s="216"/>
      <c r="E56" s="197"/>
      <c r="F56" s="168">
        <v>2.9</v>
      </c>
      <c r="G56" s="169">
        <v>2.8</v>
      </c>
    </row>
    <row r="57" spans="2:12" ht="11.25">
      <c r="B57" s="196" t="s">
        <v>5</v>
      </c>
      <c r="C57" s="216"/>
      <c r="D57" s="216"/>
      <c r="E57" s="197"/>
      <c r="F57" s="168">
        <v>0.3</v>
      </c>
      <c r="G57" s="169">
        <v>0.3</v>
      </c>
      <c r="K57" s="34"/>
      <c r="L57" s="34"/>
    </row>
    <row r="58" spans="2:12" ht="11.25">
      <c r="B58" s="196" t="s">
        <v>68</v>
      </c>
      <c r="C58" s="216"/>
      <c r="D58" s="216"/>
      <c r="E58" s="197"/>
      <c r="F58" s="168">
        <v>0.3</v>
      </c>
      <c r="G58" s="169">
        <v>0.3</v>
      </c>
      <c r="K58" s="34"/>
      <c r="L58" s="34"/>
    </row>
    <row r="59" spans="2:12" ht="11.25">
      <c r="B59" s="198" t="s">
        <v>1</v>
      </c>
      <c r="C59" s="262"/>
      <c r="D59" s="262"/>
      <c r="E59" s="199"/>
      <c r="F59" s="168">
        <v>0.6</v>
      </c>
      <c r="G59" s="141">
        <v>1</v>
      </c>
      <c r="K59" s="170"/>
      <c r="L59" s="34"/>
    </row>
    <row r="60" spans="2:12" ht="11.25">
      <c r="B60" s="256" t="s">
        <v>0</v>
      </c>
      <c r="C60" s="257"/>
      <c r="D60" s="257"/>
      <c r="E60" s="258"/>
      <c r="F60" s="139">
        <f>SUM(F47:F59)</f>
        <v>100</v>
      </c>
      <c r="G60" s="139">
        <f>SUM(G47:G59)</f>
        <v>100.19999999999999</v>
      </c>
      <c r="K60" s="170"/>
      <c r="L60" s="34"/>
    </row>
    <row r="61" spans="2:12" ht="11.25">
      <c r="B61" s="259" t="s">
        <v>15</v>
      </c>
      <c r="C61" s="260"/>
      <c r="D61" s="260"/>
      <c r="E61" s="261"/>
      <c r="F61" s="171">
        <v>345</v>
      </c>
      <c r="G61" s="172">
        <v>389</v>
      </c>
      <c r="K61" s="170"/>
      <c r="L61" s="34"/>
    </row>
    <row r="62" spans="11:12" ht="11.25">
      <c r="K62" s="170"/>
      <c r="L62" s="34"/>
    </row>
    <row r="63" spans="11:12" ht="11.25">
      <c r="K63" s="170"/>
      <c r="L63" s="34"/>
    </row>
    <row r="64" spans="11:12" ht="11.25">
      <c r="K64" s="170"/>
      <c r="L64" s="34"/>
    </row>
    <row r="65" spans="11:12" ht="11.25">
      <c r="K65" s="170"/>
      <c r="L65" s="34"/>
    </row>
    <row r="66" spans="11:12" ht="11.25">
      <c r="K66" s="170"/>
      <c r="L66" s="34"/>
    </row>
    <row r="67" spans="11:12" ht="11.25">
      <c r="K67" s="170"/>
      <c r="L67" s="34"/>
    </row>
    <row r="68" spans="11:12" ht="11.25">
      <c r="K68" s="170"/>
      <c r="L68" s="34"/>
    </row>
    <row r="69" spans="11:12" ht="11.25">
      <c r="K69" s="170"/>
      <c r="L69" s="34"/>
    </row>
    <row r="70" spans="11:12" ht="11.25">
      <c r="K70" s="170"/>
      <c r="L70" s="34"/>
    </row>
    <row r="71" spans="11:12" ht="11.25">
      <c r="K71" s="170"/>
      <c r="L71" s="34"/>
    </row>
    <row r="72" spans="11:12" ht="11.25">
      <c r="K72" s="34"/>
      <c r="L72" s="34"/>
    </row>
    <row r="73" spans="11:12" ht="11.25">
      <c r="K73" s="34"/>
      <c r="L73" s="34"/>
    </row>
    <row r="74" spans="11:12" ht="11.25">
      <c r="K74" s="34"/>
      <c r="L74" s="34"/>
    </row>
    <row r="75" spans="11:12" ht="11.25">
      <c r="K75" s="34"/>
      <c r="L75" s="34"/>
    </row>
    <row r="76" spans="11:12" ht="11.25">
      <c r="K76" s="34"/>
      <c r="L76" s="34"/>
    </row>
    <row r="77" spans="11:12" ht="11.25">
      <c r="K77" s="34"/>
      <c r="L77" s="34"/>
    </row>
    <row r="78" spans="11:12" ht="11.25">
      <c r="K78" s="34"/>
      <c r="L78" s="34"/>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39"/>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142</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2</v>
      </c>
      <c r="D7" s="129">
        <v>0.9</v>
      </c>
      <c r="E7" s="128">
        <v>2.6</v>
      </c>
      <c r="F7" s="129">
        <v>1</v>
      </c>
    </row>
    <row r="8" spans="2:6" ht="17.25" customHeight="1">
      <c r="B8" s="150" t="s">
        <v>110</v>
      </c>
      <c r="C8" s="128">
        <v>11.3</v>
      </c>
      <c r="D8" s="130">
        <v>4.6</v>
      </c>
      <c r="E8" s="128">
        <v>11.8</v>
      </c>
      <c r="F8" s="130">
        <v>5.9</v>
      </c>
    </row>
    <row r="9" spans="2:6" ht="17.25" customHeight="1">
      <c r="B9" s="150" t="s">
        <v>111</v>
      </c>
      <c r="C9" s="128">
        <v>10.7</v>
      </c>
      <c r="D9" s="130">
        <v>3.5</v>
      </c>
      <c r="E9" s="128">
        <v>10</v>
      </c>
      <c r="F9" s="130">
        <v>3.1</v>
      </c>
    </row>
    <row r="10" spans="2:6" ht="17.25" customHeight="1">
      <c r="B10" s="150" t="s">
        <v>112</v>
      </c>
      <c r="C10" s="128">
        <v>7.5</v>
      </c>
      <c r="D10" s="130">
        <v>8.4</v>
      </c>
      <c r="E10" s="128">
        <v>7.7</v>
      </c>
      <c r="F10" s="130">
        <v>8.5</v>
      </c>
    </row>
    <row r="11" spans="2:6" ht="17.25" customHeight="1">
      <c r="B11" s="150" t="s">
        <v>113</v>
      </c>
      <c r="C11" s="128">
        <v>30.4</v>
      </c>
      <c r="D11" s="130">
        <v>47.8</v>
      </c>
      <c r="E11" s="128">
        <v>30.3</v>
      </c>
      <c r="F11" s="130">
        <v>47.8</v>
      </c>
    </row>
    <row r="12" spans="2:6" ht="17.25" customHeight="1">
      <c r="B12" s="150" t="s">
        <v>114</v>
      </c>
      <c r="C12" s="128">
        <v>23.5</v>
      </c>
      <c r="D12" s="130">
        <v>12.5</v>
      </c>
      <c r="E12" s="128">
        <v>23.1</v>
      </c>
      <c r="F12" s="130">
        <v>12.1</v>
      </c>
    </row>
    <row r="13" spans="2:6" ht="17.25" customHeight="1">
      <c r="B13" s="157" t="s">
        <v>2</v>
      </c>
      <c r="C13" s="128">
        <v>0.6</v>
      </c>
      <c r="D13" s="130">
        <v>10.4</v>
      </c>
      <c r="E13" s="128">
        <v>0.5</v>
      </c>
      <c r="F13" s="130">
        <v>9.5</v>
      </c>
    </row>
    <row r="14" spans="2:6" ht="17.25" customHeight="1">
      <c r="B14" s="17" t="s">
        <v>1</v>
      </c>
      <c r="C14" s="128">
        <v>13.9</v>
      </c>
      <c r="D14" s="131">
        <v>11.9</v>
      </c>
      <c r="E14" s="128">
        <v>13.9</v>
      </c>
      <c r="F14" s="131">
        <v>12.1</v>
      </c>
    </row>
    <row r="15" spans="2:6" ht="15.75" customHeight="1">
      <c r="B15" s="158" t="s">
        <v>14</v>
      </c>
      <c r="C15" s="132">
        <f>SUM(C7:C14)</f>
        <v>99.9</v>
      </c>
      <c r="D15" s="132">
        <f>SUM(D7:D14)</f>
        <v>100</v>
      </c>
      <c r="E15" s="132">
        <f>SUM(E7:E14)</f>
        <v>99.9</v>
      </c>
      <c r="F15" s="132">
        <f>SUM(F7:F14)</f>
        <v>99.99999999999999</v>
      </c>
    </row>
    <row r="16" spans="2:6" ht="15.75" customHeight="1">
      <c r="B16" s="159" t="s">
        <v>15</v>
      </c>
      <c r="C16" s="133">
        <v>345</v>
      </c>
      <c r="D16" s="133">
        <v>345</v>
      </c>
      <c r="E16" s="133">
        <v>389</v>
      </c>
      <c r="F16" s="133">
        <v>389</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97">
        <v>5.5</v>
      </c>
      <c r="D21" s="297">
        <v>5.5</v>
      </c>
      <c r="E21" s="298">
        <v>4.9</v>
      </c>
      <c r="F21" s="299">
        <v>4.9</v>
      </c>
    </row>
    <row r="22" spans="2:6" ht="17.25" customHeight="1">
      <c r="B22" s="157" t="s">
        <v>27</v>
      </c>
      <c r="C22" s="297">
        <v>12.2</v>
      </c>
      <c r="D22" s="297">
        <v>12.2</v>
      </c>
      <c r="E22" s="300">
        <v>11.6</v>
      </c>
      <c r="F22" s="301">
        <v>11.6</v>
      </c>
    </row>
    <row r="23" spans="2:6" ht="17.25" customHeight="1">
      <c r="B23" s="157" t="s">
        <v>6</v>
      </c>
      <c r="C23" s="275">
        <v>0</v>
      </c>
      <c r="D23" s="275"/>
      <c r="E23" s="276">
        <v>0</v>
      </c>
      <c r="F23" s="277"/>
    </row>
    <row r="24" spans="2:6" ht="17.25" customHeight="1">
      <c r="B24" s="157" t="s">
        <v>28</v>
      </c>
      <c r="C24" s="275">
        <v>0</v>
      </c>
      <c r="D24" s="275"/>
      <c r="E24" s="276">
        <v>0</v>
      </c>
      <c r="F24" s="277"/>
    </row>
    <row r="25" spans="2:6" ht="17.25" customHeight="1">
      <c r="B25" s="157" t="s">
        <v>29</v>
      </c>
      <c r="C25" s="275">
        <v>0</v>
      </c>
      <c r="D25" s="275"/>
      <c r="E25" s="276">
        <v>0</v>
      </c>
      <c r="F25" s="277"/>
    </row>
    <row r="26" spans="2:6" ht="17.25" customHeight="1">
      <c r="B26" s="157" t="s">
        <v>30</v>
      </c>
      <c r="C26" s="275">
        <v>0</v>
      </c>
      <c r="D26" s="275"/>
      <c r="E26" s="276">
        <v>0</v>
      </c>
      <c r="F26" s="277"/>
    </row>
    <row r="27" spans="2:6" ht="17.25" customHeight="1">
      <c r="B27" s="157" t="s">
        <v>127</v>
      </c>
      <c r="C27" s="297">
        <v>0.3</v>
      </c>
      <c r="D27" s="297">
        <v>0.3</v>
      </c>
      <c r="E27" s="300">
        <v>0.3</v>
      </c>
      <c r="F27" s="301">
        <v>0.3</v>
      </c>
    </row>
    <row r="28" spans="2:6" ht="17.25" customHeight="1">
      <c r="B28" s="157" t="s">
        <v>31</v>
      </c>
      <c r="C28" s="297">
        <v>0.6</v>
      </c>
      <c r="D28" s="297">
        <v>0.6</v>
      </c>
      <c r="E28" s="300">
        <v>0.5</v>
      </c>
      <c r="F28" s="301">
        <v>0.5</v>
      </c>
    </row>
    <row r="29" spans="2:6" ht="17.25" customHeight="1">
      <c r="B29" s="157" t="s">
        <v>32</v>
      </c>
      <c r="C29" s="275">
        <v>0</v>
      </c>
      <c r="D29" s="275"/>
      <c r="E29" s="276">
        <v>0</v>
      </c>
      <c r="F29" s="277"/>
    </row>
    <row r="30" spans="2:6" ht="17.25" customHeight="1">
      <c r="B30" s="157" t="s">
        <v>33</v>
      </c>
      <c r="C30" s="275">
        <v>0</v>
      </c>
      <c r="D30" s="275"/>
      <c r="E30" s="276">
        <v>0</v>
      </c>
      <c r="F30" s="277"/>
    </row>
    <row r="31" spans="2:6" ht="17.25" customHeight="1">
      <c r="B31" s="157" t="s">
        <v>34</v>
      </c>
      <c r="C31" s="275">
        <v>0</v>
      </c>
      <c r="D31" s="275"/>
      <c r="E31" s="276">
        <v>0</v>
      </c>
      <c r="F31" s="277"/>
    </row>
    <row r="32" spans="2:6" ht="17.25" customHeight="1">
      <c r="B32" s="157" t="s">
        <v>35</v>
      </c>
      <c r="C32" s="275">
        <v>0</v>
      </c>
      <c r="D32" s="275"/>
      <c r="E32" s="276">
        <v>0</v>
      </c>
      <c r="F32" s="277"/>
    </row>
    <row r="33" spans="2:6" ht="17.25" customHeight="1">
      <c r="B33" s="157" t="s">
        <v>36</v>
      </c>
      <c r="C33" s="275">
        <v>0</v>
      </c>
      <c r="D33" s="275"/>
      <c r="E33" s="276">
        <v>0</v>
      </c>
      <c r="F33" s="277"/>
    </row>
    <row r="34" spans="2:6" ht="17.25" customHeight="1">
      <c r="B34" s="157" t="s">
        <v>115</v>
      </c>
      <c r="C34" s="275">
        <v>0</v>
      </c>
      <c r="D34" s="275"/>
      <c r="E34" s="276">
        <v>0</v>
      </c>
      <c r="F34" s="277"/>
    </row>
    <row r="35" spans="2:6" ht="17.25" customHeight="1">
      <c r="B35" s="157" t="s">
        <v>37</v>
      </c>
      <c r="C35" s="297">
        <v>76.8</v>
      </c>
      <c r="D35" s="297">
        <v>76.8</v>
      </c>
      <c r="E35" s="276">
        <v>78.1</v>
      </c>
      <c r="F35" s="277"/>
    </row>
    <row r="36" spans="2:6" ht="15.75" customHeight="1">
      <c r="B36" s="17" t="s">
        <v>1</v>
      </c>
      <c r="C36" s="275">
        <v>4.6</v>
      </c>
      <c r="D36" s="275"/>
      <c r="E36" s="280">
        <v>4.6</v>
      </c>
      <c r="F36" s="281"/>
    </row>
    <row r="37" spans="2:6" ht="15.75" customHeight="1">
      <c r="B37" s="158" t="s">
        <v>14</v>
      </c>
      <c r="C37" s="273">
        <f>SUM(C21:C36)</f>
        <v>100</v>
      </c>
      <c r="D37" s="274"/>
      <c r="E37" s="273">
        <f>SUM(E21:E36)</f>
        <v>99.99999999999999</v>
      </c>
      <c r="F37" s="274"/>
    </row>
    <row r="38" spans="2:6" ht="11.25">
      <c r="B38" s="159" t="s">
        <v>15</v>
      </c>
      <c r="C38" s="278">
        <v>345</v>
      </c>
      <c r="D38" s="279"/>
      <c r="E38" s="278">
        <v>389</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143</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191" t="s">
        <v>39</v>
      </c>
      <c r="D5" s="191" t="s">
        <v>51</v>
      </c>
      <c r="E5" s="206" t="s">
        <v>38</v>
      </c>
      <c r="F5" s="207"/>
      <c r="G5" s="207"/>
      <c r="H5" s="208"/>
    </row>
    <row r="6" spans="2:8" ht="11.25">
      <c r="B6" s="217"/>
      <c r="C6" s="192"/>
      <c r="D6" s="192"/>
      <c r="E6" s="11" t="s">
        <v>40</v>
      </c>
      <c r="F6" s="11" t="s">
        <v>41</v>
      </c>
      <c r="G6" s="12" t="s">
        <v>0</v>
      </c>
      <c r="H6" s="13" t="s">
        <v>42</v>
      </c>
    </row>
    <row r="7" spans="2:8" ht="15" customHeight="1">
      <c r="B7" s="217"/>
      <c r="C7" s="209" t="s">
        <v>306</v>
      </c>
      <c r="D7" s="24" t="s">
        <v>306</v>
      </c>
      <c r="E7" s="15">
        <v>1181</v>
      </c>
      <c r="F7" s="22">
        <v>24</v>
      </c>
      <c r="G7" s="16">
        <f>SUM(E7:F7)</f>
        <v>1205</v>
      </c>
      <c r="H7" s="15">
        <v>0</v>
      </c>
    </row>
    <row r="8" spans="2:8" ht="11.25">
      <c r="B8" s="217"/>
      <c r="C8" s="210"/>
      <c r="D8" s="24" t="s">
        <v>307</v>
      </c>
      <c r="E8" s="18">
        <v>2110</v>
      </c>
      <c r="F8" s="22">
        <v>486</v>
      </c>
      <c r="G8" s="19">
        <f>SUM(E8:F8)</f>
        <v>2596</v>
      </c>
      <c r="H8" s="18">
        <v>2</v>
      </c>
    </row>
    <row r="9" spans="2:8" ht="11.25">
      <c r="B9" s="217"/>
      <c r="C9" s="211"/>
      <c r="D9" s="154" t="s">
        <v>0</v>
      </c>
      <c r="E9" s="21">
        <f>SUM(E7:E8)</f>
        <v>3291</v>
      </c>
      <c r="F9" s="21">
        <f>SUM(F7:F8)</f>
        <v>510</v>
      </c>
      <c r="G9" s="21">
        <f>SUM(G7:G8)</f>
        <v>3801</v>
      </c>
      <c r="H9" s="21">
        <f>SUM(H7:H8)</f>
        <v>2</v>
      </c>
    </row>
    <row r="10" spans="2:8" ht="15" customHeight="1">
      <c r="B10" s="217"/>
      <c r="C10" s="209" t="s">
        <v>307</v>
      </c>
      <c r="D10" s="24" t="s">
        <v>306</v>
      </c>
      <c r="E10" s="15">
        <v>44</v>
      </c>
      <c r="F10" s="22">
        <v>5</v>
      </c>
      <c r="G10" s="16">
        <f>SUM(E10:F10)</f>
        <v>49</v>
      </c>
      <c r="H10" s="15">
        <v>0</v>
      </c>
    </row>
    <row r="11" spans="2:8" ht="11.25">
      <c r="B11" s="217"/>
      <c r="C11" s="210"/>
      <c r="D11" s="24" t="s">
        <v>307</v>
      </c>
      <c r="E11" s="18">
        <v>482</v>
      </c>
      <c r="F11" s="22">
        <v>221</v>
      </c>
      <c r="G11" s="19">
        <f>SUM(E11:F11)</f>
        <v>703</v>
      </c>
      <c r="H11" s="18">
        <v>1</v>
      </c>
    </row>
    <row r="12" spans="2:8" ht="15" customHeight="1">
      <c r="B12" s="217"/>
      <c r="C12" s="210"/>
      <c r="D12" s="20" t="s">
        <v>0</v>
      </c>
      <c r="E12" s="21">
        <f>SUM(E10:E11)</f>
        <v>526</v>
      </c>
      <c r="F12" s="21">
        <f>SUM(F10:F11)</f>
        <v>226</v>
      </c>
      <c r="G12" s="21">
        <f>SUM(G10:G11)</f>
        <v>752</v>
      </c>
      <c r="H12" s="21">
        <f>SUM(H10:H11)</f>
        <v>1</v>
      </c>
    </row>
    <row r="13" spans="2:8" ht="11.25">
      <c r="B13" s="214"/>
      <c r="C13" s="204" t="s">
        <v>0</v>
      </c>
      <c r="D13" s="205"/>
      <c r="E13" s="21">
        <f>SUM(E12,E9)</f>
        <v>3817</v>
      </c>
      <c r="F13" s="21">
        <f>SUM(F12,F9)</f>
        <v>736</v>
      </c>
      <c r="G13" s="21">
        <f>SUM(G12,G9)</f>
        <v>4553</v>
      </c>
      <c r="H13" s="21">
        <f>SUM(H12,H9)</f>
        <v>3</v>
      </c>
    </row>
    <row r="14" spans="2:8" ht="11.25">
      <c r="B14" s="38"/>
      <c r="C14" s="38"/>
      <c r="D14" s="38"/>
      <c r="E14" s="38"/>
      <c r="F14" s="38"/>
      <c r="G14" s="28"/>
      <c r="H14" s="28"/>
    </row>
    <row r="15" spans="2:7" ht="11.25">
      <c r="B15" s="27"/>
      <c r="C15" s="27"/>
      <c r="D15" s="27"/>
      <c r="E15" s="11" t="s">
        <v>40</v>
      </c>
      <c r="F15" s="11" t="s">
        <v>41</v>
      </c>
      <c r="G15" s="12" t="s">
        <v>0</v>
      </c>
    </row>
    <row r="16" spans="2:7" ht="31.5" customHeight="1">
      <c r="B16" s="286" t="s">
        <v>116</v>
      </c>
      <c r="C16" s="287"/>
      <c r="D16" s="288"/>
      <c r="E16" s="153">
        <v>17</v>
      </c>
      <c r="F16" s="153">
        <v>0</v>
      </c>
      <c r="G16" s="155">
        <f>SUM(E16:F16)</f>
        <v>17</v>
      </c>
    </row>
    <row r="17" spans="2:8" ht="11.25">
      <c r="B17" s="24"/>
      <c r="C17" s="37"/>
      <c r="D17" s="37"/>
      <c r="E17" s="1"/>
      <c r="F17" s="1"/>
      <c r="G17" s="1"/>
      <c r="H17" s="1"/>
    </row>
    <row r="18" spans="2:8" ht="11.25">
      <c r="B18" s="193" t="s">
        <v>55</v>
      </c>
      <c r="C18" s="193"/>
      <c r="D18" s="193"/>
      <c r="E18" s="193"/>
      <c r="F18" s="193"/>
      <c r="G18" s="193"/>
      <c r="H18" s="7"/>
    </row>
    <row r="19" spans="2:8" ht="8.25" customHeight="1">
      <c r="B19" s="7"/>
      <c r="C19" s="38"/>
      <c r="D19" s="38"/>
      <c r="E19" s="10"/>
      <c r="F19" s="8"/>
      <c r="G19" s="8"/>
      <c r="H19" s="1"/>
    </row>
    <row r="20" spans="2:8" ht="11.25">
      <c r="B20" s="38"/>
      <c r="C20" s="38"/>
      <c r="D20" s="11" t="s">
        <v>51</v>
      </c>
      <c r="E20" s="11" t="s">
        <v>40</v>
      </c>
      <c r="F20" s="11" t="s">
        <v>41</v>
      </c>
      <c r="G20" s="12" t="s">
        <v>0</v>
      </c>
      <c r="H20" s="1"/>
    </row>
    <row r="21" spans="2:8" ht="11.25">
      <c r="B21" s="194" t="s">
        <v>43</v>
      </c>
      <c r="C21" s="195"/>
      <c r="D21" s="24" t="s">
        <v>306</v>
      </c>
      <c r="E21" s="15">
        <v>1574</v>
      </c>
      <c r="F21" s="22">
        <v>280</v>
      </c>
      <c r="G21" s="16">
        <f>SUM(E21:F21)</f>
        <v>1854</v>
      </c>
      <c r="H21" s="1"/>
    </row>
    <row r="22" spans="2:8" ht="11.25">
      <c r="B22" s="196"/>
      <c r="C22" s="197"/>
      <c r="D22" s="24" t="s">
        <v>307</v>
      </c>
      <c r="E22" s="18">
        <v>1344</v>
      </c>
      <c r="F22" s="22">
        <v>239</v>
      </c>
      <c r="G22" s="19">
        <f>SUM(E22:F22)</f>
        <v>1583</v>
      </c>
      <c r="H22" s="1"/>
    </row>
    <row r="23" spans="2:8" ht="11.25">
      <c r="B23" s="198"/>
      <c r="C23" s="199"/>
      <c r="D23" s="154" t="s">
        <v>0</v>
      </c>
      <c r="E23" s="21">
        <f>SUM(E21:E22)</f>
        <v>2918</v>
      </c>
      <c r="F23" s="21">
        <f>SUM(F21:F22)</f>
        <v>519</v>
      </c>
      <c r="G23" s="21">
        <f>SUM(G21:G22)</f>
        <v>3437</v>
      </c>
      <c r="H23" s="1"/>
    </row>
    <row r="24" spans="2:8" ht="11.25">
      <c r="B24" s="194" t="s">
        <v>44</v>
      </c>
      <c r="C24" s="195"/>
      <c r="D24" s="24" t="s">
        <v>306</v>
      </c>
      <c r="E24" s="15">
        <v>1554</v>
      </c>
      <c r="F24" s="22">
        <v>279</v>
      </c>
      <c r="G24" s="16">
        <f>SUM(E24:F24)</f>
        <v>1833</v>
      </c>
      <c r="H24" s="38"/>
    </row>
    <row r="25" spans="2:8" ht="11.25">
      <c r="B25" s="196"/>
      <c r="C25" s="197"/>
      <c r="D25" s="24" t="s">
        <v>307</v>
      </c>
      <c r="E25" s="18">
        <v>1277</v>
      </c>
      <c r="F25" s="22">
        <v>237</v>
      </c>
      <c r="G25" s="19">
        <f>SUM(E25:F25)</f>
        <v>1514</v>
      </c>
      <c r="H25" s="38"/>
    </row>
    <row r="26" spans="2:8" ht="11.25">
      <c r="B26" s="198"/>
      <c r="C26" s="199"/>
      <c r="D26" s="20" t="s">
        <v>0</v>
      </c>
      <c r="E26" s="21">
        <f>SUM(E24:E25)</f>
        <v>2831</v>
      </c>
      <c r="F26" s="21">
        <f>SUM(F24:F25)</f>
        <v>516</v>
      </c>
      <c r="G26" s="21">
        <f>SUM(G24:G25)</f>
        <v>3347</v>
      </c>
      <c r="H26" s="38"/>
    </row>
    <row r="27" spans="2:8" ht="12.75" customHeight="1">
      <c r="B27" s="188" t="s">
        <v>45</v>
      </c>
      <c r="C27" s="190"/>
      <c r="D27" s="24" t="s">
        <v>306</v>
      </c>
      <c r="E27" s="15">
        <v>37</v>
      </c>
      <c r="F27" s="22">
        <v>3</v>
      </c>
      <c r="G27" s="16">
        <f>SUM(E27:F27)</f>
        <v>40</v>
      </c>
      <c r="H27" s="38"/>
    </row>
    <row r="28" spans="2:8" ht="12.75" customHeight="1">
      <c r="B28" s="200"/>
      <c r="C28" s="201"/>
      <c r="D28" s="24" t="s">
        <v>307</v>
      </c>
      <c r="E28" s="18">
        <v>2</v>
      </c>
      <c r="F28" s="22">
        <v>2</v>
      </c>
      <c r="G28" s="19">
        <f>SUM(E28:F28)</f>
        <v>4</v>
      </c>
      <c r="H28" s="38"/>
    </row>
    <row r="29" spans="2:8" ht="12.75" customHeight="1">
      <c r="B29" s="202"/>
      <c r="C29" s="203"/>
      <c r="D29" s="20" t="s">
        <v>0</v>
      </c>
      <c r="E29" s="21">
        <f>SUM(E27:E28)</f>
        <v>39</v>
      </c>
      <c r="F29" s="21">
        <f>SUM(F27:F28)</f>
        <v>5</v>
      </c>
      <c r="G29" s="21">
        <f>SUM(G27:G28)</f>
        <v>44</v>
      </c>
      <c r="H29" s="38"/>
    </row>
    <row r="30" spans="2:8" ht="12.75" customHeight="1">
      <c r="B30" s="188" t="s">
        <v>46</v>
      </c>
      <c r="C30" s="190"/>
      <c r="D30" s="24" t="s">
        <v>306</v>
      </c>
      <c r="E30" s="15">
        <v>36</v>
      </c>
      <c r="F30" s="22">
        <v>2</v>
      </c>
      <c r="G30" s="16">
        <f>SUM(E30:F30)</f>
        <v>38</v>
      </c>
      <c r="H30" s="39"/>
    </row>
    <row r="31" spans="2:8" ht="12.75" customHeight="1">
      <c r="B31" s="200"/>
      <c r="C31" s="201"/>
      <c r="D31" s="24" t="s">
        <v>307</v>
      </c>
      <c r="E31" s="18">
        <v>2</v>
      </c>
      <c r="F31" s="22">
        <v>2</v>
      </c>
      <c r="G31" s="19">
        <f>SUM(E31:F31)</f>
        <v>4</v>
      </c>
      <c r="H31" s="39"/>
    </row>
    <row r="32" spans="2:8" ht="12.75" customHeight="1">
      <c r="B32" s="202"/>
      <c r="C32" s="203"/>
      <c r="D32" s="20" t="s">
        <v>0</v>
      </c>
      <c r="E32" s="21">
        <f>SUM(E30:E31)</f>
        <v>38</v>
      </c>
      <c r="F32" s="21">
        <f>SUM(F30:F31)</f>
        <v>4</v>
      </c>
      <c r="G32" s="21">
        <f>SUM(G30:G31)</f>
        <v>42</v>
      </c>
      <c r="H32" s="39"/>
    </row>
    <row r="33" spans="2:8" ht="11.25">
      <c r="B33" s="1"/>
      <c r="C33" s="1"/>
      <c r="D33" s="1"/>
      <c r="E33" s="40"/>
      <c r="F33" s="40"/>
      <c r="G33" s="40"/>
      <c r="H33" s="38"/>
    </row>
    <row r="34" spans="2:8" ht="11.25">
      <c r="B34" s="193" t="s">
        <v>56</v>
      </c>
      <c r="C34" s="193"/>
      <c r="D34" s="193"/>
      <c r="E34" s="193"/>
      <c r="F34" s="193"/>
      <c r="G34" s="193"/>
      <c r="H34" s="7"/>
    </row>
    <row r="35" spans="2:8" ht="8.25" customHeight="1">
      <c r="B35" s="7"/>
      <c r="C35" s="38"/>
      <c r="D35" s="38"/>
      <c r="E35" s="38"/>
      <c r="F35" s="38"/>
      <c r="G35" s="38"/>
      <c r="H35" s="38"/>
    </row>
    <row r="36" spans="2:8" ht="11.25">
      <c r="B36" s="27"/>
      <c r="C36" s="27"/>
      <c r="D36" s="27"/>
      <c r="E36" s="11" t="s">
        <v>40</v>
      </c>
      <c r="F36" s="11" t="s">
        <v>41</v>
      </c>
      <c r="G36" s="12" t="s">
        <v>0</v>
      </c>
      <c r="H36" s="38"/>
    </row>
    <row r="37" spans="2:8" ht="27" customHeight="1">
      <c r="B37" s="188" t="s">
        <v>62</v>
      </c>
      <c r="C37" s="189"/>
      <c r="D37" s="190"/>
      <c r="E37" s="29">
        <v>9291</v>
      </c>
      <c r="F37" s="29">
        <v>1538</v>
      </c>
      <c r="G37" s="30">
        <f>SUM(E37:F37)</f>
        <v>10829</v>
      </c>
      <c r="H37" s="38"/>
    </row>
    <row r="38" spans="2:8" ht="12.75" customHeight="1">
      <c r="B38" s="202" t="s">
        <v>47</v>
      </c>
      <c r="C38" s="218"/>
      <c r="D38" s="203"/>
      <c r="E38" s="32">
        <v>4484</v>
      </c>
      <c r="F38" s="32">
        <v>672</v>
      </c>
      <c r="G38" s="33">
        <f>SUM(E38:F38)</f>
        <v>5156</v>
      </c>
      <c r="H38" s="38"/>
    </row>
    <row r="39" spans="2:8" ht="11.25">
      <c r="B39" s="1" t="s">
        <v>63</v>
      </c>
      <c r="C39" s="1"/>
      <c r="D39" s="1"/>
      <c r="E39" s="1"/>
      <c r="F39" s="1"/>
      <c r="G39" s="38"/>
      <c r="H39" s="38"/>
    </row>
    <row r="40" spans="2:8" ht="11.25">
      <c r="B40" s="1"/>
      <c r="C40" s="1"/>
      <c r="D40" s="1"/>
      <c r="E40" s="1"/>
      <c r="F40" s="1"/>
      <c r="G40" s="38"/>
      <c r="H40" s="38"/>
    </row>
    <row r="41" spans="2:8" ht="11.25">
      <c r="B41" s="193" t="s">
        <v>57</v>
      </c>
      <c r="C41" s="193"/>
      <c r="D41" s="193"/>
      <c r="E41" s="193"/>
      <c r="F41" s="193"/>
      <c r="G41" s="193"/>
      <c r="H41" s="7"/>
    </row>
    <row r="42" spans="2:8" ht="8.25" customHeight="1">
      <c r="B42" s="41"/>
      <c r="C42" s="10"/>
      <c r="D42" s="10"/>
      <c r="E42" s="8"/>
      <c r="G42" s="38"/>
      <c r="H42" s="38"/>
    </row>
    <row r="43" spans="2:8" ht="11.25">
      <c r="B43" s="42" t="s">
        <v>48</v>
      </c>
      <c r="C43" s="42" t="s">
        <v>49</v>
      </c>
      <c r="D43" s="219" t="s">
        <v>50</v>
      </c>
      <c r="E43" s="220"/>
      <c r="F43" s="223" t="s">
        <v>0</v>
      </c>
      <c r="G43" s="224"/>
      <c r="H43" s="38"/>
    </row>
    <row r="44" spans="2:8" ht="11.25">
      <c r="B44" s="43">
        <v>111</v>
      </c>
      <c r="C44" s="43">
        <v>13</v>
      </c>
      <c r="D44" s="221">
        <v>0</v>
      </c>
      <c r="E44" s="222"/>
      <c r="F44" s="225">
        <f>SUM(B44:E44)</f>
        <v>124</v>
      </c>
      <c r="G44" s="226"/>
      <c r="H44" s="38"/>
    </row>
    <row r="46" spans="2:8" ht="11.25">
      <c r="B46" s="215" t="s">
        <v>98</v>
      </c>
      <c r="C46" s="215"/>
      <c r="D46" s="215"/>
      <c r="E46" s="215"/>
      <c r="F46" s="215"/>
      <c r="G46" s="215"/>
      <c r="H46" s="215"/>
    </row>
    <row r="47" spans="2:8" ht="11.25">
      <c r="B47" s="215"/>
      <c r="C47" s="215"/>
      <c r="D47" s="215"/>
      <c r="E47" s="215"/>
      <c r="F47" s="215"/>
      <c r="G47" s="215"/>
      <c r="H47" s="215"/>
    </row>
  </sheetData>
  <sheetProtection/>
  <mergeCells count="24">
    <mergeCell ref="B16:D16"/>
    <mergeCell ref="B18:G18"/>
    <mergeCell ref="B21:C23"/>
    <mergeCell ref="B24:C26"/>
    <mergeCell ref="B27:C29"/>
    <mergeCell ref="B30:C32"/>
    <mergeCell ref="B46:H47"/>
    <mergeCell ref="D44:E44"/>
    <mergeCell ref="F44:G44"/>
    <mergeCell ref="B34:G34"/>
    <mergeCell ref="B37:D37"/>
    <mergeCell ref="B38:D38"/>
    <mergeCell ref="B41:G41"/>
    <mergeCell ref="D43:E43"/>
    <mergeCell ref="F43:G43"/>
    <mergeCell ref="A1:I1"/>
    <mergeCell ref="B3:G3"/>
    <mergeCell ref="B5:B13"/>
    <mergeCell ref="C5:C6"/>
    <mergeCell ref="D5:D6"/>
    <mergeCell ref="E5:H5"/>
    <mergeCell ref="C7:C9"/>
    <mergeCell ref="C10:C12"/>
    <mergeCell ref="C13:D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3:G32 G9" formula="1"/>
  </ignoredErrors>
</worksheet>
</file>

<file path=xl/worksheets/sheet55.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8515625" style="6" customWidth="1"/>
    <col min="4" max="4" width="9.421875" style="6" customWidth="1"/>
    <col min="5" max="5" width="9.7109375" style="6" customWidth="1"/>
    <col min="6" max="6" width="11.421875" style="6" customWidth="1"/>
    <col min="7" max="7" width="9.00390625" style="6" customWidth="1"/>
    <col min="8" max="8" width="8.140625" style="6" customWidth="1"/>
    <col min="9" max="9" width="7.7109375" style="6" customWidth="1"/>
    <col min="10" max="10" width="3.140625" style="6" customWidth="1"/>
    <col min="11" max="16384" width="11.421875" style="6" customWidth="1"/>
  </cols>
  <sheetData>
    <row r="1" spans="1:10" ht="11.25">
      <c r="A1" s="212" t="s">
        <v>144</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31</v>
      </c>
      <c r="D12" s="138">
        <v>0</v>
      </c>
      <c r="E12" s="137">
        <v>7.7</v>
      </c>
      <c r="F12" s="138">
        <v>55.4</v>
      </c>
      <c r="G12" s="138">
        <v>5.8</v>
      </c>
      <c r="H12" s="137">
        <v>0</v>
      </c>
      <c r="I12" s="139">
        <f>SUM(C12:H12)</f>
        <v>99.89999999999999</v>
      </c>
    </row>
    <row r="13" spans="2:9" ht="11.25">
      <c r="B13" s="140" t="s">
        <v>15</v>
      </c>
      <c r="C13" s="137"/>
      <c r="D13" s="141"/>
      <c r="E13" s="137"/>
      <c r="F13" s="141"/>
      <c r="G13" s="141"/>
      <c r="H13" s="145"/>
      <c r="I13" s="143">
        <v>3049</v>
      </c>
    </row>
    <row r="14" spans="2:9" ht="11.25">
      <c r="B14" s="136" t="s">
        <v>60</v>
      </c>
      <c r="C14" s="138">
        <v>26.8</v>
      </c>
      <c r="D14" s="138">
        <v>0</v>
      </c>
      <c r="E14" s="138">
        <v>8</v>
      </c>
      <c r="F14" s="138">
        <v>57.7</v>
      </c>
      <c r="G14" s="138">
        <v>7.5</v>
      </c>
      <c r="H14" s="129">
        <v>0</v>
      </c>
      <c r="I14" s="139">
        <f>SUM(C14:H14)</f>
        <v>100</v>
      </c>
    </row>
    <row r="15" spans="2:9" ht="11.25">
      <c r="B15" s="140" t="s">
        <v>15</v>
      </c>
      <c r="C15" s="141"/>
      <c r="D15" s="141"/>
      <c r="E15" s="141"/>
      <c r="F15" s="141"/>
      <c r="G15" s="141"/>
      <c r="H15" s="142"/>
      <c r="I15" s="143">
        <v>4525</v>
      </c>
    </row>
    <row r="16" spans="2:9" ht="11.25">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32.25" customHeight="1">
      <c r="B19" s="148" t="s">
        <v>9</v>
      </c>
      <c r="C19" s="284" t="s">
        <v>310</v>
      </c>
      <c r="D19" s="285"/>
      <c r="E19" s="284" t="s">
        <v>60</v>
      </c>
      <c r="F19" s="285"/>
      <c r="G19" s="137"/>
      <c r="H19" s="145"/>
      <c r="I19" s="146"/>
    </row>
    <row r="20" spans="2:9" ht="11.25">
      <c r="B20" s="149" t="s">
        <v>16</v>
      </c>
      <c r="C20" s="310">
        <v>0.2</v>
      </c>
      <c r="D20" s="310">
        <v>0.2</v>
      </c>
      <c r="E20" s="307">
        <v>0.2</v>
      </c>
      <c r="F20" s="302">
        <v>0.2</v>
      </c>
      <c r="G20" s="137"/>
      <c r="H20" s="145"/>
      <c r="I20" s="146"/>
    </row>
    <row r="21" spans="2:9" ht="11.25">
      <c r="B21" s="150" t="s">
        <v>17</v>
      </c>
      <c r="C21" s="310">
        <v>5.4</v>
      </c>
      <c r="D21" s="310">
        <v>5.4</v>
      </c>
      <c r="E21" s="308">
        <v>4.8</v>
      </c>
      <c r="F21" s="309">
        <v>4.8</v>
      </c>
      <c r="G21" s="137"/>
      <c r="H21" s="145"/>
      <c r="I21" s="146"/>
    </row>
    <row r="22" spans="2:9" ht="11.25">
      <c r="B22" s="150" t="s">
        <v>18</v>
      </c>
      <c r="C22" s="310">
        <v>16.6</v>
      </c>
      <c r="D22" s="310">
        <v>16.6</v>
      </c>
      <c r="E22" s="308">
        <v>14.3</v>
      </c>
      <c r="F22" s="309">
        <v>14.3</v>
      </c>
      <c r="G22" s="137"/>
      <c r="H22" s="145"/>
      <c r="I22" s="146"/>
    </row>
    <row r="23" spans="2:9" ht="11.25">
      <c r="B23" s="150" t="s">
        <v>19</v>
      </c>
      <c r="C23" s="310">
        <v>21.3</v>
      </c>
      <c r="D23" s="310">
        <v>21.3</v>
      </c>
      <c r="E23" s="308">
        <v>23.5</v>
      </c>
      <c r="F23" s="309">
        <v>23.5</v>
      </c>
      <c r="G23" s="137"/>
      <c r="H23" s="145"/>
      <c r="I23" s="146"/>
    </row>
    <row r="24" spans="2:9" ht="11.25">
      <c r="B24" s="150" t="s">
        <v>20</v>
      </c>
      <c r="C24" s="310">
        <v>19.6</v>
      </c>
      <c r="D24" s="310">
        <v>19.6</v>
      </c>
      <c r="E24" s="308">
        <v>21.4</v>
      </c>
      <c r="F24" s="309">
        <v>21.4</v>
      </c>
      <c r="G24" s="137"/>
      <c r="H24" s="145"/>
      <c r="I24" s="146"/>
    </row>
    <row r="25" spans="2:9" ht="11.25">
      <c r="B25" s="150" t="s">
        <v>21</v>
      </c>
      <c r="C25" s="310">
        <v>15.9</v>
      </c>
      <c r="D25" s="310">
        <v>15.9</v>
      </c>
      <c r="E25" s="308">
        <v>15.7</v>
      </c>
      <c r="F25" s="309">
        <v>15.7</v>
      </c>
      <c r="G25" s="137"/>
      <c r="H25" s="145"/>
      <c r="I25" s="146"/>
    </row>
    <row r="26" spans="2:9" ht="11.25">
      <c r="B26" s="150" t="s">
        <v>22</v>
      </c>
      <c r="C26" s="310">
        <v>12.2</v>
      </c>
      <c r="D26" s="310">
        <v>12.2</v>
      </c>
      <c r="E26" s="308">
        <v>11.9</v>
      </c>
      <c r="F26" s="309">
        <v>11.9</v>
      </c>
      <c r="G26" s="137"/>
      <c r="H26" s="145"/>
      <c r="I26" s="146"/>
    </row>
    <row r="27" spans="2:9" ht="11.25">
      <c r="B27" s="150" t="s">
        <v>23</v>
      </c>
      <c r="C27" s="310">
        <v>6.1</v>
      </c>
      <c r="D27" s="310">
        <v>6.1</v>
      </c>
      <c r="E27" s="308">
        <v>5.8</v>
      </c>
      <c r="F27" s="309">
        <v>5.8</v>
      </c>
      <c r="G27" s="137"/>
      <c r="H27" s="145"/>
      <c r="I27" s="146"/>
    </row>
    <row r="28" spans="2:9" ht="11.25">
      <c r="B28" s="150" t="s">
        <v>24</v>
      </c>
      <c r="C28" s="310">
        <v>2.7</v>
      </c>
      <c r="D28" s="310">
        <v>2.7</v>
      </c>
      <c r="E28" s="308">
        <v>2.4</v>
      </c>
      <c r="F28" s="309">
        <v>2.4</v>
      </c>
      <c r="G28" s="137"/>
      <c r="H28" s="145"/>
      <c r="I28" s="146"/>
    </row>
    <row r="29" spans="2:9" ht="11.25">
      <c r="B29" s="151" t="s">
        <v>1</v>
      </c>
      <c r="C29" s="235">
        <v>0</v>
      </c>
      <c r="D29" s="235"/>
      <c r="E29" s="244">
        <v>0</v>
      </c>
      <c r="F29" s="245"/>
      <c r="G29" s="137"/>
      <c r="H29" s="145"/>
      <c r="I29" s="146"/>
    </row>
    <row r="30" spans="2:9" ht="11.25">
      <c r="B30" s="136" t="s">
        <v>0</v>
      </c>
      <c r="C30" s="236">
        <f>SUM(C20:C29)</f>
        <v>100</v>
      </c>
      <c r="D30" s="237"/>
      <c r="E30" s="236">
        <f>SUM(E20:E29)</f>
        <v>100</v>
      </c>
      <c r="F30" s="237"/>
      <c r="G30" s="137"/>
      <c r="H30" s="145"/>
      <c r="I30" s="146"/>
    </row>
    <row r="31" spans="2:9" ht="11.25">
      <c r="B31" s="140" t="s">
        <v>15</v>
      </c>
      <c r="C31" s="311">
        <v>3049</v>
      </c>
      <c r="D31" s="312">
        <v>3049</v>
      </c>
      <c r="E31" s="231">
        <v>4525</v>
      </c>
      <c r="F31" s="232"/>
      <c r="G31" s="137"/>
      <c r="H31" s="145"/>
      <c r="I31" s="146"/>
    </row>
    <row r="32" spans="2:9" ht="16.5" customHeight="1">
      <c r="B32" s="144"/>
      <c r="C32" s="137"/>
      <c r="D32" s="137"/>
      <c r="E32" s="137"/>
      <c r="F32" s="137"/>
      <c r="G32" s="137"/>
      <c r="H32" s="145"/>
      <c r="I32" s="146"/>
    </row>
    <row r="33" spans="2:17" ht="12.75" customHeight="1">
      <c r="B33" s="193" t="s">
        <v>69</v>
      </c>
      <c r="C33" s="193"/>
      <c r="D33" s="193"/>
      <c r="E33" s="193"/>
      <c r="F33" s="193"/>
      <c r="G33" s="193"/>
      <c r="H33" s="193"/>
      <c r="I33" s="193"/>
      <c r="J33" s="152"/>
      <c r="K33" s="152"/>
      <c r="L33" s="152"/>
      <c r="M33" s="152"/>
      <c r="N33" s="152"/>
      <c r="O33" s="152"/>
      <c r="P33" s="152"/>
      <c r="Q33" s="152"/>
    </row>
    <row r="34" ht="8.25" customHeight="1"/>
    <row r="35" spans="3:6" ht="18" customHeight="1">
      <c r="C35" s="206" t="s">
        <v>311</v>
      </c>
      <c r="D35" s="208"/>
      <c r="E35" s="206" t="s">
        <v>312</v>
      </c>
      <c r="F35" s="208"/>
    </row>
    <row r="36" spans="2:6" ht="18.75" customHeight="1">
      <c r="B36" s="149" t="s">
        <v>101</v>
      </c>
      <c r="C36" s="246">
        <v>280</v>
      </c>
      <c r="D36" s="247">
        <v>280</v>
      </c>
      <c r="E36" s="246">
        <v>12</v>
      </c>
      <c r="F36" s="247">
        <v>12</v>
      </c>
    </row>
    <row r="37" spans="2:6" ht="27" customHeight="1">
      <c r="B37" s="150" t="s">
        <v>102</v>
      </c>
      <c r="C37" s="227">
        <v>24</v>
      </c>
      <c r="D37" s="228">
        <v>24</v>
      </c>
      <c r="E37" s="227">
        <v>4</v>
      </c>
      <c r="F37" s="228">
        <v>4</v>
      </c>
    </row>
    <row r="38" spans="2:6" ht="27.75" customHeight="1">
      <c r="B38" s="150" t="s">
        <v>103</v>
      </c>
      <c r="C38" s="227">
        <v>0</v>
      </c>
      <c r="D38" s="228" t="s">
        <v>155</v>
      </c>
      <c r="E38" s="227">
        <v>0</v>
      </c>
      <c r="F38" s="228" t="s">
        <v>155</v>
      </c>
    </row>
    <row r="39" spans="2:6" ht="14.25" customHeight="1">
      <c r="B39" s="150" t="s">
        <v>104</v>
      </c>
      <c r="C39" s="227">
        <v>31</v>
      </c>
      <c r="D39" s="228">
        <v>31</v>
      </c>
      <c r="E39" s="227">
        <v>17</v>
      </c>
      <c r="F39" s="228">
        <v>17</v>
      </c>
    </row>
    <row r="40" spans="2:6" ht="29.25" customHeight="1">
      <c r="B40" s="150" t="s">
        <v>64</v>
      </c>
      <c r="C40" s="227">
        <v>219</v>
      </c>
      <c r="D40" s="228">
        <v>219</v>
      </c>
      <c r="E40" s="227">
        <v>55</v>
      </c>
      <c r="F40" s="228">
        <v>55</v>
      </c>
    </row>
    <row r="41" spans="2:6" ht="15.75" customHeight="1">
      <c r="B41" s="150" t="s">
        <v>25</v>
      </c>
      <c r="C41" s="227">
        <v>2</v>
      </c>
      <c r="D41" s="228">
        <v>2</v>
      </c>
      <c r="E41" s="227">
        <v>0</v>
      </c>
      <c r="F41" s="228" t="s">
        <v>155</v>
      </c>
    </row>
    <row r="42" spans="2:6" ht="31.5" customHeight="1">
      <c r="B42" s="150" t="s">
        <v>107</v>
      </c>
      <c r="C42" s="227">
        <v>414</v>
      </c>
      <c r="D42" s="228">
        <v>414</v>
      </c>
      <c r="E42" s="227">
        <v>54</v>
      </c>
      <c r="F42" s="228">
        <v>54</v>
      </c>
    </row>
    <row r="43" spans="2:6" ht="27" customHeight="1">
      <c r="B43" s="150" t="s">
        <v>128</v>
      </c>
      <c r="C43" s="227">
        <v>317</v>
      </c>
      <c r="D43" s="228">
        <v>317</v>
      </c>
      <c r="E43" s="227">
        <v>95</v>
      </c>
      <c r="F43" s="228">
        <v>95</v>
      </c>
    </row>
    <row r="44" spans="2:6" ht="25.5" customHeight="1">
      <c r="B44" s="150" t="s">
        <v>118</v>
      </c>
      <c r="C44" s="227">
        <v>10</v>
      </c>
      <c r="D44" s="228">
        <v>10</v>
      </c>
      <c r="E44" s="227">
        <v>0</v>
      </c>
      <c r="F44" s="228" t="s">
        <v>155</v>
      </c>
    </row>
    <row r="45" spans="2:6" ht="28.5" customHeight="1">
      <c r="B45" s="150" t="s">
        <v>119</v>
      </c>
      <c r="C45" s="227">
        <v>1882</v>
      </c>
      <c r="D45" s="228">
        <v>1882</v>
      </c>
      <c r="E45" s="227">
        <v>452</v>
      </c>
      <c r="F45" s="228">
        <v>452</v>
      </c>
    </row>
    <row r="46" spans="2:6" ht="16.5" customHeight="1">
      <c r="B46" s="150" t="s">
        <v>105</v>
      </c>
      <c r="C46" s="227">
        <v>51</v>
      </c>
      <c r="D46" s="228">
        <v>51</v>
      </c>
      <c r="E46" s="227">
        <v>12</v>
      </c>
      <c r="F46" s="228">
        <v>12</v>
      </c>
    </row>
    <row r="47" spans="2:6" ht="11.25">
      <c r="B47" s="150" t="s">
        <v>106</v>
      </c>
      <c r="C47" s="227">
        <v>25</v>
      </c>
      <c r="D47" s="228">
        <v>25</v>
      </c>
      <c r="E47" s="227">
        <v>7</v>
      </c>
      <c r="F47" s="228">
        <v>7</v>
      </c>
    </row>
    <row r="48" spans="2:6" ht="11.25">
      <c r="B48" s="151" t="s">
        <v>149</v>
      </c>
      <c r="C48" s="248">
        <v>616</v>
      </c>
      <c r="D48" s="249">
        <v>616</v>
      </c>
      <c r="E48" s="248">
        <v>50</v>
      </c>
      <c r="F48" s="249">
        <v>50</v>
      </c>
    </row>
  </sheetData>
  <sheetProtection/>
  <mergeCells count="65">
    <mergeCell ref="C46:D46"/>
    <mergeCell ref="E46:F46"/>
    <mergeCell ref="C43:D43"/>
    <mergeCell ref="E43:F43"/>
    <mergeCell ref="C44:D44"/>
    <mergeCell ref="C38:D38"/>
    <mergeCell ref="E38:F38"/>
    <mergeCell ref="E39:F39"/>
    <mergeCell ref="E45:F45"/>
    <mergeCell ref="E37:F37"/>
    <mergeCell ref="C36:D36"/>
    <mergeCell ref="C40:D40"/>
    <mergeCell ref="E40:F40"/>
    <mergeCell ref="C37:D37"/>
    <mergeCell ref="E29:F29"/>
    <mergeCell ref="C30:D30"/>
    <mergeCell ref="E30:F30"/>
    <mergeCell ref="C31:D31"/>
    <mergeCell ref="E31:F31"/>
    <mergeCell ref="B33:I33"/>
    <mergeCell ref="C35:D35"/>
    <mergeCell ref="E35:F35"/>
    <mergeCell ref="C39:D39"/>
    <mergeCell ref="E36:F36"/>
    <mergeCell ref="C25:D25"/>
    <mergeCell ref="E25:F25"/>
    <mergeCell ref="C26:D26"/>
    <mergeCell ref="E26:F26"/>
    <mergeCell ref="C27:D27"/>
    <mergeCell ref="E27:F27"/>
    <mergeCell ref="C28:D28"/>
    <mergeCell ref="E28:F28"/>
    <mergeCell ref="C29:D29"/>
    <mergeCell ref="C22:D22"/>
    <mergeCell ref="E22:F22"/>
    <mergeCell ref="C23:D23"/>
    <mergeCell ref="E23:F23"/>
    <mergeCell ref="C24:D24"/>
    <mergeCell ref="E24:F24"/>
    <mergeCell ref="B17:I17"/>
    <mergeCell ref="C19:D19"/>
    <mergeCell ref="E19:F19"/>
    <mergeCell ref="C20:D20"/>
    <mergeCell ref="E20:F20"/>
    <mergeCell ref="C21:D21"/>
    <mergeCell ref="E21:F21"/>
    <mergeCell ref="A1:J1"/>
    <mergeCell ref="B3:I3"/>
    <mergeCell ref="C5:C11"/>
    <mergeCell ref="D5:D11"/>
    <mergeCell ref="E5:E11"/>
    <mergeCell ref="F5:F11"/>
    <mergeCell ref="G5:G11"/>
    <mergeCell ref="H5:H11"/>
    <mergeCell ref="I5:I11"/>
    <mergeCell ref="C47:D47"/>
    <mergeCell ref="E47:F47"/>
    <mergeCell ref="C48:D48"/>
    <mergeCell ref="E48:F48"/>
    <mergeCell ref="C41:D41"/>
    <mergeCell ref="E41:F41"/>
    <mergeCell ref="C42:D42"/>
    <mergeCell ref="E42:F42"/>
    <mergeCell ref="E44:F44"/>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6" customWidth="1"/>
    <col min="2" max="2" width="15.421875" style="6" customWidth="1"/>
    <col min="3" max="3" width="11.421875" style="6" customWidth="1"/>
    <col min="4" max="4" width="13.28125" style="6" customWidth="1"/>
    <col min="5" max="8" width="13.7109375" style="6" customWidth="1"/>
    <col min="9" max="9" width="4.00390625" style="6" customWidth="1"/>
    <col min="10" max="16384" width="11.421875" style="6" customWidth="1"/>
  </cols>
  <sheetData>
    <row r="1" spans="1:9" ht="11.25">
      <c r="A1" s="212" t="s">
        <v>144</v>
      </c>
      <c r="B1" s="212"/>
      <c r="C1" s="212"/>
      <c r="D1" s="212"/>
      <c r="E1" s="212"/>
      <c r="F1" s="212"/>
      <c r="G1" s="212"/>
      <c r="H1" s="212"/>
      <c r="I1" s="212"/>
    </row>
    <row r="3" spans="2:8" ht="12.75" customHeight="1">
      <c r="B3" s="193" t="s">
        <v>70</v>
      </c>
      <c r="C3" s="193"/>
      <c r="D3" s="193"/>
      <c r="E3" s="193"/>
      <c r="F3" s="193"/>
      <c r="G3" s="193"/>
      <c r="H3" s="193"/>
    </row>
    <row r="4" spans="2:8" ht="8.25" customHeight="1">
      <c r="B4" s="125"/>
      <c r="C4" s="125"/>
      <c r="D4" s="125"/>
      <c r="E4" s="125"/>
      <c r="F4" s="125"/>
      <c r="G4" s="125"/>
      <c r="H4" s="125"/>
    </row>
    <row r="5" spans="2:8" ht="19.5" customHeight="1">
      <c r="B5" s="264"/>
      <c r="C5" s="264"/>
      <c r="D5" s="264"/>
      <c r="E5" s="284" t="s">
        <v>310</v>
      </c>
      <c r="F5" s="285"/>
      <c r="G5" s="284" t="s">
        <v>60</v>
      </c>
      <c r="H5" s="285"/>
    </row>
    <row r="6" spans="2:8" ht="16.5" customHeight="1">
      <c r="B6" s="188" t="s">
        <v>65</v>
      </c>
      <c r="C6" s="189"/>
      <c r="D6" s="190"/>
      <c r="E6" s="235">
        <v>0.7</v>
      </c>
      <c r="F6" s="235">
        <v>0.7</v>
      </c>
      <c r="G6" s="242">
        <v>0.5</v>
      </c>
      <c r="H6" s="243">
        <v>0.5</v>
      </c>
    </row>
    <row r="7" spans="2:8" ht="16.5" customHeight="1">
      <c r="B7" s="200" t="s">
        <v>71</v>
      </c>
      <c r="C7" s="263"/>
      <c r="D7" s="201"/>
      <c r="E7" s="235">
        <v>76.7</v>
      </c>
      <c r="F7" s="235">
        <v>76.7</v>
      </c>
      <c r="G7" s="229">
        <v>79.1</v>
      </c>
      <c r="H7" s="230">
        <v>79.1</v>
      </c>
    </row>
    <row r="8" spans="2:8" ht="16.5" customHeight="1">
      <c r="B8" s="200" t="s">
        <v>3</v>
      </c>
      <c r="C8" s="263"/>
      <c r="D8" s="201"/>
      <c r="E8" s="235">
        <v>7.9</v>
      </c>
      <c r="F8" s="235">
        <v>7.9</v>
      </c>
      <c r="G8" s="229">
        <v>7.1</v>
      </c>
      <c r="H8" s="230">
        <v>7.1</v>
      </c>
    </row>
    <row r="9" spans="2:8" ht="16.5" customHeight="1">
      <c r="B9" s="200" t="s">
        <v>4</v>
      </c>
      <c r="C9" s="263"/>
      <c r="D9" s="201"/>
      <c r="E9" s="235">
        <v>1.5</v>
      </c>
      <c r="F9" s="235">
        <v>1.5</v>
      </c>
      <c r="G9" s="229">
        <v>1.3</v>
      </c>
      <c r="H9" s="230">
        <v>1.3</v>
      </c>
    </row>
    <row r="10" spans="2:8" ht="16.5" customHeight="1">
      <c r="B10" s="200" t="s">
        <v>66</v>
      </c>
      <c r="C10" s="263"/>
      <c r="D10" s="201"/>
      <c r="E10" s="235">
        <v>0</v>
      </c>
      <c r="F10" s="235">
        <v>0</v>
      </c>
      <c r="G10" s="229">
        <v>0</v>
      </c>
      <c r="H10" s="230">
        <v>0</v>
      </c>
    </row>
    <row r="11" spans="2:8" ht="16.5" customHeight="1">
      <c r="B11" s="200" t="s">
        <v>67</v>
      </c>
      <c r="C11" s="263"/>
      <c r="D11" s="201"/>
      <c r="E11" s="235">
        <v>9.8</v>
      </c>
      <c r="F11" s="235">
        <v>9.8</v>
      </c>
      <c r="G11" s="229">
        <v>8.9</v>
      </c>
      <c r="H11" s="230">
        <v>8.9</v>
      </c>
    </row>
    <row r="12" spans="2:8" ht="16.5" customHeight="1">
      <c r="B12" s="200" t="s">
        <v>5</v>
      </c>
      <c r="C12" s="263"/>
      <c r="D12" s="201"/>
      <c r="E12" s="235">
        <v>0.1</v>
      </c>
      <c r="F12" s="235">
        <v>0.1</v>
      </c>
      <c r="G12" s="229">
        <v>0.1</v>
      </c>
      <c r="H12" s="230">
        <v>0.1</v>
      </c>
    </row>
    <row r="13" spans="2:8" ht="16.5" customHeight="1">
      <c r="B13" s="200" t="s">
        <v>68</v>
      </c>
      <c r="C13" s="263"/>
      <c r="D13" s="201"/>
      <c r="E13" s="235">
        <v>0.4</v>
      </c>
      <c r="F13" s="235">
        <v>0.4</v>
      </c>
      <c r="G13" s="229">
        <v>0.4</v>
      </c>
      <c r="H13" s="230">
        <v>0.4</v>
      </c>
    </row>
    <row r="14" spans="2:8" ht="16.5" customHeight="1">
      <c r="B14" s="202" t="s">
        <v>1</v>
      </c>
      <c r="C14" s="218"/>
      <c r="D14" s="203"/>
      <c r="E14" s="235">
        <v>2.9</v>
      </c>
      <c r="F14" s="235"/>
      <c r="G14" s="244">
        <v>2.5</v>
      </c>
      <c r="H14" s="245"/>
    </row>
    <row r="15" spans="2:8" ht="15.75" customHeight="1">
      <c r="B15" s="256" t="s">
        <v>0</v>
      </c>
      <c r="C15" s="257"/>
      <c r="D15" s="258"/>
      <c r="E15" s="236">
        <f>SUM(E6:E14)</f>
        <v>100.00000000000001</v>
      </c>
      <c r="F15" s="237"/>
      <c r="G15" s="236">
        <f>SUM(G6:G14)</f>
        <v>99.89999999999999</v>
      </c>
      <c r="H15" s="237"/>
    </row>
    <row r="16" spans="2:8" ht="15.75" customHeight="1">
      <c r="B16" s="259" t="s">
        <v>15</v>
      </c>
      <c r="C16" s="260"/>
      <c r="D16" s="261"/>
      <c r="E16" s="231">
        <v>3049</v>
      </c>
      <c r="F16" s="232"/>
      <c r="G16" s="231">
        <v>4525</v>
      </c>
      <c r="H16" s="232"/>
    </row>
    <row r="17" ht="16.5" customHeight="1"/>
    <row r="18" spans="2:8" ht="11.25">
      <c r="B18" s="193" t="s">
        <v>59</v>
      </c>
      <c r="C18" s="193"/>
      <c r="D18" s="193"/>
      <c r="E18" s="193"/>
      <c r="F18" s="193"/>
      <c r="G18" s="193"/>
      <c r="H18" s="193"/>
    </row>
    <row r="20" spans="5:8" ht="19.5" customHeight="1">
      <c r="E20" s="284" t="s">
        <v>310</v>
      </c>
      <c r="F20" s="285"/>
      <c r="G20" s="284" t="s">
        <v>60</v>
      </c>
      <c r="H20" s="285"/>
    </row>
    <row r="21" spans="2:8" ht="19.5" customHeight="1">
      <c r="B21" s="126"/>
      <c r="E21" s="11" t="s">
        <v>7</v>
      </c>
      <c r="F21" s="11" t="s">
        <v>8</v>
      </c>
      <c r="G21" s="11" t="s">
        <v>7</v>
      </c>
      <c r="H21" s="11" t="s">
        <v>8</v>
      </c>
    </row>
    <row r="22" spans="2:8" ht="16.5" customHeight="1">
      <c r="B22" s="194" t="s">
        <v>109</v>
      </c>
      <c r="C22" s="265"/>
      <c r="D22" s="195"/>
      <c r="E22" s="128">
        <v>2.9</v>
      </c>
      <c r="F22" s="129">
        <v>1.5</v>
      </c>
      <c r="G22" s="128">
        <v>3.4</v>
      </c>
      <c r="H22" s="129">
        <v>1.9</v>
      </c>
    </row>
    <row r="23" spans="2:8" ht="16.5" customHeight="1">
      <c r="B23" s="196" t="s">
        <v>110</v>
      </c>
      <c r="C23" s="216"/>
      <c r="D23" s="197"/>
      <c r="E23" s="128">
        <v>10.9</v>
      </c>
      <c r="F23" s="130">
        <v>4.3</v>
      </c>
      <c r="G23" s="128">
        <v>10.8</v>
      </c>
      <c r="H23" s="130">
        <v>4.4</v>
      </c>
    </row>
    <row r="24" spans="2:8" ht="16.5" customHeight="1">
      <c r="B24" s="196" t="s">
        <v>111</v>
      </c>
      <c r="C24" s="216"/>
      <c r="D24" s="197"/>
      <c r="E24" s="128">
        <v>24.8</v>
      </c>
      <c r="F24" s="130">
        <v>11</v>
      </c>
      <c r="G24" s="128">
        <v>24.6</v>
      </c>
      <c r="H24" s="130">
        <v>11.1</v>
      </c>
    </row>
    <row r="25" spans="2:8" ht="16.5" customHeight="1">
      <c r="B25" s="196" t="s">
        <v>112</v>
      </c>
      <c r="C25" s="216"/>
      <c r="D25" s="197"/>
      <c r="E25" s="128">
        <v>9.8</v>
      </c>
      <c r="F25" s="130">
        <v>14.3</v>
      </c>
      <c r="G25" s="128">
        <v>10.1</v>
      </c>
      <c r="H25" s="130">
        <v>14.2</v>
      </c>
    </row>
    <row r="26" spans="2:8" ht="16.5" customHeight="1">
      <c r="B26" s="196" t="s">
        <v>113</v>
      </c>
      <c r="C26" s="216"/>
      <c r="D26" s="197"/>
      <c r="E26" s="128">
        <v>25.7</v>
      </c>
      <c r="F26" s="130">
        <v>41.7</v>
      </c>
      <c r="G26" s="128">
        <v>25.7</v>
      </c>
      <c r="H26" s="130">
        <v>42.6</v>
      </c>
    </row>
    <row r="27" spans="2:8" ht="16.5" customHeight="1">
      <c r="B27" s="196" t="s">
        <v>114</v>
      </c>
      <c r="C27" s="216"/>
      <c r="D27" s="197"/>
      <c r="E27" s="128">
        <v>15.8</v>
      </c>
      <c r="F27" s="130">
        <v>6.4</v>
      </c>
      <c r="G27" s="128">
        <v>16.5</v>
      </c>
      <c r="H27" s="130">
        <v>6.3</v>
      </c>
    </row>
    <row r="28" spans="2:8" ht="16.5" customHeight="1">
      <c r="B28" s="196" t="s">
        <v>2</v>
      </c>
      <c r="C28" s="216"/>
      <c r="D28" s="197"/>
      <c r="E28" s="128">
        <v>0.6</v>
      </c>
      <c r="F28" s="130">
        <v>12.8</v>
      </c>
      <c r="G28" s="128">
        <v>0.7</v>
      </c>
      <c r="H28" s="130">
        <v>12.7</v>
      </c>
    </row>
    <row r="29" spans="2:8" ht="16.5" customHeight="1">
      <c r="B29" s="198" t="s">
        <v>1</v>
      </c>
      <c r="C29" s="262"/>
      <c r="D29" s="199"/>
      <c r="E29" s="128">
        <v>9.6</v>
      </c>
      <c r="F29" s="131">
        <v>8.1</v>
      </c>
      <c r="G29" s="128">
        <v>8.3</v>
      </c>
      <c r="H29" s="131">
        <v>6.7</v>
      </c>
    </row>
    <row r="30" spans="2:8" ht="15.75" customHeight="1">
      <c r="B30" s="256" t="s">
        <v>14</v>
      </c>
      <c r="C30" s="257"/>
      <c r="D30" s="258"/>
      <c r="E30" s="132">
        <f>SUM(E22:E29)</f>
        <v>100.1</v>
      </c>
      <c r="F30" s="132">
        <f>SUM(F22:F29)</f>
        <v>100.10000000000001</v>
      </c>
      <c r="G30" s="132">
        <f>SUM(G22:G29)</f>
        <v>100.10000000000001</v>
      </c>
      <c r="H30" s="132">
        <f>SUM(H22:H29)</f>
        <v>99.9</v>
      </c>
    </row>
    <row r="31" spans="2:8" ht="15.75" customHeight="1">
      <c r="B31" s="259" t="s">
        <v>15</v>
      </c>
      <c r="C31" s="260"/>
      <c r="D31" s="261"/>
      <c r="E31" s="133">
        <v>3049</v>
      </c>
      <c r="F31" s="133">
        <v>3049</v>
      </c>
      <c r="G31" s="133">
        <v>4525</v>
      </c>
      <c r="H31" s="133">
        <v>4525</v>
      </c>
    </row>
  </sheetData>
  <sheetProtection/>
  <mergeCells count="51">
    <mergeCell ref="E15:F15"/>
    <mergeCell ref="B22:D22"/>
    <mergeCell ref="B26:D26"/>
    <mergeCell ref="G16:H16"/>
    <mergeCell ref="B24:D24"/>
    <mergeCell ref="B23:D23"/>
    <mergeCell ref="B14:D14"/>
    <mergeCell ref="B31:D31"/>
    <mergeCell ref="B18:H18"/>
    <mergeCell ref="E16:F16"/>
    <mergeCell ref="G20:H20"/>
    <mergeCell ref="B25:D25"/>
    <mergeCell ref="G15:H15"/>
    <mergeCell ref="B30:D30"/>
    <mergeCell ref="B27:D27"/>
    <mergeCell ref="B16:D16"/>
    <mergeCell ref="B29:D29"/>
    <mergeCell ref="E13:F13"/>
    <mergeCell ref="E14:F14"/>
    <mergeCell ref="B13:D13"/>
    <mergeCell ref="B28:D28"/>
    <mergeCell ref="E20:F20"/>
    <mergeCell ref="B15:D15"/>
    <mergeCell ref="G13:H13"/>
    <mergeCell ref="G11:H11"/>
    <mergeCell ref="G7:H7"/>
    <mergeCell ref="G8:H8"/>
    <mergeCell ref="E7:F7"/>
    <mergeCell ref="E8:F8"/>
    <mergeCell ref="E12:F12"/>
    <mergeCell ref="G12:H12"/>
    <mergeCell ref="A1:I1"/>
    <mergeCell ref="B3:H3"/>
    <mergeCell ref="E5:F5"/>
    <mergeCell ref="E6:F6"/>
    <mergeCell ref="G9:H9"/>
    <mergeCell ref="B6:D6"/>
    <mergeCell ref="B9:D9"/>
    <mergeCell ref="E9:F9"/>
    <mergeCell ref="G6:H6"/>
    <mergeCell ref="B5:D5"/>
    <mergeCell ref="G5:H5"/>
    <mergeCell ref="B7:D7"/>
    <mergeCell ref="B8:D8"/>
    <mergeCell ref="G14:H14"/>
    <mergeCell ref="B10:D10"/>
    <mergeCell ref="G10:H10"/>
    <mergeCell ref="B11:D11"/>
    <mergeCell ref="E10:F10"/>
    <mergeCell ref="E11:F11"/>
    <mergeCell ref="B12:D1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145</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302" t="s">
        <v>39</v>
      </c>
      <c r="D5" s="191" t="s">
        <v>51</v>
      </c>
      <c r="E5" s="206" t="s">
        <v>38</v>
      </c>
      <c r="F5" s="207"/>
      <c r="G5" s="207"/>
      <c r="H5" s="208"/>
    </row>
    <row r="6" spans="2:8" ht="11.25">
      <c r="B6" s="217"/>
      <c r="C6" s="303"/>
      <c r="D6" s="192"/>
      <c r="E6" s="11" t="s">
        <v>40</v>
      </c>
      <c r="F6" s="11" t="s">
        <v>41</v>
      </c>
      <c r="G6" s="12" t="s">
        <v>0</v>
      </c>
      <c r="H6" s="13" t="s">
        <v>42</v>
      </c>
    </row>
    <row r="7" spans="2:8" ht="15" customHeight="1">
      <c r="B7" s="217"/>
      <c r="C7" s="209" t="s">
        <v>306</v>
      </c>
      <c r="D7" s="14" t="s">
        <v>306</v>
      </c>
      <c r="E7" s="15">
        <v>1131</v>
      </c>
      <c r="F7" s="15">
        <v>16</v>
      </c>
      <c r="G7" s="16">
        <f>SUM(E7:F7)</f>
        <v>1147</v>
      </c>
      <c r="H7" s="15">
        <v>0</v>
      </c>
    </row>
    <row r="8" spans="2:8" ht="11.25">
      <c r="B8" s="217"/>
      <c r="C8" s="210"/>
      <c r="D8" s="17" t="s">
        <v>307</v>
      </c>
      <c r="E8" s="18">
        <v>268</v>
      </c>
      <c r="F8" s="18">
        <v>6</v>
      </c>
      <c r="G8" s="19">
        <f>SUM(E8:F8)</f>
        <v>274</v>
      </c>
      <c r="H8" s="18">
        <v>0</v>
      </c>
    </row>
    <row r="9" spans="2:8" ht="11.25">
      <c r="B9" s="217"/>
      <c r="C9" s="211"/>
      <c r="D9" s="20" t="s">
        <v>0</v>
      </c>
      <c r="E9" s="21">
        <f>SUM(E7:E8)</f>
        <v>1399</v>
      </c>
      <c r="F9" s="21">
        <f>SUM(F7:F8)</f>
        <v>22</v>
      </c>
      <c r="G9" s="21">
        <f>SUM(G7:G8)</f>
        <v>1421</v>
      </c>
      <c r="H9" s="21">
        <f>SUM(H7:H8)</f>
        <v>0</v>
      </c>
    </row>
    <row r="10" spans="2:8" ht="11.25">
      <c r="B10" s="214"/>
      <c r="C10" s="204" t="s">
        <v>0</v>
      </c>
      <c r="D10" s="205"/>
      <c r="E10" s="21">
        <f>SUM(E9)</f>
        <v>1399</v>
      </c>
      <c r="F10" s="21">
        <f>SUM(F9)</f>
        <v>22</v>
      </c>
      <c r="G10" s="21">
        <f>SUM(G9)</f>
        <v>1421</v>
      </c>
      <c r="H10" s="21">
        <f>SUM(H9)</f>
        <v>0</v>
      </c>
    </row>
    <row r="11" spans="2:8" ht="11.25">
      <c r="B11" s="38"/>
      <c r="C11" s="38"/>
      <c r="D11" s="38"/>
      <c r="E11" s="38"/>
      <c r="F11" s="38"/>
      <c r="G11" s="28"/>
      <c r="H11" s="28"/>
    </row>
    <row r="12" spans="2:7" ht="11.25">
      <c r="B12" s="27"/>
      <c r="C12" s="27"/>
      <c r="D12" s="27"/>
      <c r="E12" s="11" t="s">
        <v>40</v>
      </c>
      <c r="F12" s="11" t="s">
        <v>41</v>
      </c>
      <c r="G12" s="12" t="s">
        <v>0</v>
      </c>
    </row>
    <row r="13" spans="2:7" ht="29.25" customHeight="1">
      <c r="B13" s="286" t="s">
        <v>116</v>
      </c>
      <c r="C13" s="287"/>
      <c r="D13" s="288"/>
      <c r="E13" s="153">
        <v>13</v>
      </c>
      <c r="F13" s="153">
        <v>0</v>
      </c>
      <c r="G13" s="155">
        <f>SUM(E13:F13)</f>
        <v>13</v>
      </c>
    </row>
    <row r="14" spans="2:8" ht="11.25">
      <c r="B14" s="24"/>
      <c r="C14" s="37"/>
      <c r="D14" s="37"/>
      <c r="E14" s="1"/>
      <c r="F14" s="1"/>
      <c r="G14" s="1"/>
      <c r="H14" s="1"/>
    </row>
    <row r="15" spans="2:8" ht="11.25">
      <c r="B15" s="193" t="s">
        <v>55</v>
      </c>
      <c r="C15" s="193"/>
      <c r="D15" s="193"/>
      <c r="E15" s="193"/>
      <c r="F15" s="193"/>
      <c r="G15" s="193"/>
      <c r="H15" s="7"/>
    </row>
    <row r="16" spans="2:8" ht="8.25" customHeight="1">
      <c r="B16" s="7"/>
      <c r="C16" s="38"/>
      <c r="D16" s="38"/>
      <c r="E16" s="10"/>
      <c r="F16" s="8"/>
      <c r="G16" s="8"/>
      <c r="H16" s="1"/>
    </row>
    <row r="17" spans="2:8" ht="11.25">
      <c r="B17" s="38"/>
      <c r="C17" s="38"/>
      <c r="D17" s="11" t="s">
        <v>51</v>
      </c>
      <c r="E17" s="11" t="s">
        <v>40</v>
      </c>
      <c r="F17" s="11" t="s">
        <v>41</v>
      </c>
      <c r="G17" s="12" t="s">
        <v>0</v>
      </c>
      <c r="H17" s="1"/>
    </row>
    <row r="18" spans="2:8" ht="11.25">
      <c r="B18" s="194" t="s">
        <v>43</v>
      </c>
      <c r="C18" s="195"/>
      <c r="D18" s="24" t="s">
        <v>306</v>
      </c>
      <c r="E18" s="15">
        <v>302</v>
      </c>
      <c r="F18" s="22">
        <v>7</v>
      </c>
      <c r="G18" s="16">
        <f>SUM(E18:F18)</f>
        <v>309</v>
      </c>
      <c r="H18" s="1"/>
    </row>
    <row r="19" spans="2:8" ht="11.25">
      <c r="B19" s="196"/>
      <c r="C19" s="197"/>
      <c r="D19" s="24" t="s">
        <v>307</v>
      </c>
      <c r="E19" s="18">
        <v>817</v>
      </c>
      <c r="F19" s="22">
        <v>11</v>
      </c>
      <c r="G19" s="19">
        <f>SUM(E19:F19)</f>
        <v>828</v>
      </c>
      <c r="H19" s="1"/>
    </row>
    <row r="20" spans="2:8" ht="11.25">
      <c r="B20" s="198"/>
      <c r="C20" s="199"/>
      <c r="D20" s="154" t="s">
        <v>0</v>
      </c>
      <c r="E20" s="21">
        <f>SUM(E18:E19)</f>
        <v>1119</v>
      </c>
      <c r="F20" s="21">
        <f>SUM(F18:F19)</f>
        <v>18</v>
      </c>
      <c r="G20" s="21">
        <f>SUM(G18:G19)</f>
        <v>1137</v>
      </c>
      <c r="H20" s="1"/>
    </row>
    <row r="21" spans="2:8" ht="11.25">
      <c r="B21" s="194" t="s">
        <v>44</v>
      </c>
      <c r="C21" s="195"/>
      <c r="D21" s="24" t="s">
        <v>306</v>
      </c>
      <c r="E21" s="15">
        <v>290</v>
      </c>
      <c r="F21" s="22">
        <v>6</v>
      </c>
      <c r="G21" s="16">
        <f>SUM(E21:F21)</f>
        <v>296</v>
      </c>
      <c r="H21" s="38"/>
    </row>
    <row r="22" spans="2:8" ht="11.25">
      <c r="B22" s="196"/>
      <c r="C22" s="197"/>
      <c r="D22" s="24" t="s">
        <v>307</v>
      </c>
      <c r="E22" s="18">
        <v>759</v>
      </c>
      <c r="F22" s="22">
        <v>11</v>
      </c>
      <c r="G22" s="19">
        <f>SUM(E22:F22)</f>
        <v>770</v>
      </c>
      <c r="H22" s="38"/>
    </row>
    <row r="23" spans="2:8" ht="11.25">
      <c r="B23" s="198"/>
      <c r="C23" s="199"/>
      <c r="D23" s="20" t="s">
        <v>0</v>
      </c>
      <c r="E23" s="21">
        <f>SUM(E21:E22)</f>
        <v>1049</v>
      </c>
      <c r="F23" s="21">
        <f>SUM(F21:F22)</f>
        <v>17</v>
      </c>
      <c r="G23" s="21">
        <f>SUM(G21:G22)</f>
        <v>1066</v>
      </c>
      <c r="H23" s="38"/>
    </row>
    <row r="24" spans="2:8" ht="12.75" customHeight="1">
      <c r="B24" s="188" t="s">
        <v>45</v>
      </c>
      <c r="C24" s="190"/>
      <c r="D24" s="24" t="s">
        <v>306</v>
      </c>
      <c r="E24" s="15">
        <v>3</v>
      </c>
      <c r="F24" s="22">
        <v>0</v>
      </c>
      <c r="G24" s="16">
        <f>SUM(E24:F24)</f>
        <v>3</v>
      </c>
      <c r="H24" s="38"/>
    </row>
    <row r="25" spans="2:8" ht="12.75" customHeight="1">
      <c r="B25" s="200"/>
      <c r="C25" s="201"/>
      <c r="D25" s="24" t="s">
        <v>307</v>
      </c>
      <c r="E25" s="18">
        <v>0</v>
      </c>
      <c r="F25" s="22">
        <v>0</v>
      </c>
      <c r="G25" s="19">
        <f>SUM(E25:F25)</f>
        <v>0</v>
      </c>
      <c r="H25" s="38"/>
    </row>
    <row r="26" spans="2:8" ht="12.75" customHeight="1">
      <c r="B26" s="202"/>
      <c r="C26" s="203"/>
      <c r="D26" s="20" t="s">
        <v>0</v>
      </c>
      <c r="E26" s="21">
        <f>SUM(E24:E25)</f>
        <v>3</v>
      </c>
      <c r="F26" s="21">
        <f>SUM(F24:F25)</f>
        <v>0</v>
      </c>
      <c r="G26" s="21">
        <f>SUM(G24:G25)</f>
        <v>3</v>
      </c>
      <c r="H26" s="38"/>
    </row>
    <row r="27" spans="2:8" ht="12.75" customHeight="1">
      <c r="B27" s="188" t="s">
        <v>46</v>
      </c>
      <c r="C27" s="190"/>
      <c r="D27" s="24" t="s">
        <v>306</v>
      </c>
      <c r="E27" s="15">
        <v>3</v>
      </c>
      <c r="F27" s="22">
        <v>0</v>
      </c>
      <c r="G27" s="16">
        <f>SUM(E27:F27)</f>
        <v>3</v>
      </c>
      <c r="H27" s="39"/>
    </row>
    <row r="28" spans="2:8" ht="12.75" customHeight="1">
      <c r="B28" s="200"/>
      <c r="C28" s="201"/>
      <c r="D28" s="24" t="s">
        <v>307</v>
      </c>
      <c r="E28" s="18">
        <v>0</v>
      </c>
      <c r="F28" s="22">
        <v>0</v>
      </c>
      <c r="G28" s="19">
        <f>SUM(E28:F28)</f>
        <v>0</v>
      </c>
      <c r="H28" s="39"/>
    </row>
    <row r="29" spans="2:8" ht="12.75" customHeight="1">
      <c r="B29" s="202"/>
      <c r="C29" s="203"/>
      <c r="D29" s="20" t="s">
        <v>0</v>
      </c>
      <c r="E29" s="21">
        <f>SUM(E27:E28)</f>
        <v>3</v>
      </c>
      <c r="F29" s="21">
        <f>SUM(F27:F28)</f>
        <v>0</v>
      </c>
      <c r="G29" s="21">
        <f>SUM(G27:G28)</f>
        <v>3</v>
      </c>
      <c r="H29" s="39"/>
    </row>
    <row r="30" spans="2:8" ht="11.25">
      <c r="B30" s="1"/>
      <c r="C30" s="1"/>
      <c r="D30" s="1"/>
      <c r="E30" s="40"/>
      <c r="F30" s="40"/>
      <c r="G30" s="40"/>
      <c r="H30" s="38"/>
    </row>
    <row r="31" spans="2:8" ht="11.25">
      <c r="B31" s="193" t="s">
        <v>56</v>
      </c>
      <c r="C31" s="193"/>
      <c r="D31" s="193"/>
      <c r="E31" s="193"/>
      <c r="F31" s="193"/>
      <c r="G31" s="193"/>
      <c r="H31" s="7"/>
    </row>
    <row r="32" spans="2:8" ht="8.25" customHeight="1">
      <c r="B32" s="7"/>
      <c r="C32" s="38"/>
      <c r="D32" s="38"/>
      <c r="E32" s="38"/>
      <c r="F32" s="38"/>
      <c r="G32" s="38"/>
      <c r="H32" s="38"/>
    </row>
    <row r="33" spans="2:8" ht="11.25">
      <c r="B33" s="27"/>
      <c r="C33" s="27"/>
      <c r="D33" s="27"/>
      <c r="E33" s="11" t="s">
        <v>40</v>
      </c>
      <c r="F33" s="11" t="s">
        <v>41</v>
      </c>
      <c r="G33" s="12" t="s">
        <v>0</v>
      </c>
      <c r="H33" s="38"/>
    </row>
    <row r="34" spans="2:8" ht="27" customHeight="1">
      <c r="B34" s="188" t="s">
        <v>62</v>
      </c>
      <c r="C34" s="189"/>
      <c r="D34" s="190"/>
      <c r="E34" s="29">
        <v>4056</v>
      </c>
      <c r="F34" s="29">
        <v>59</v>
      </c>
      <c r="G34" s="30">
        <f>SUM(E34:F34)</f>
        <v>4115</v>
      </c>
      <c r="H34" s="38"/>
    </row>
    <row r="35" spans="2:8" ht="12.75" customHeight="1">
      <c r="B35" s="202" t="s">
        <v>47</v>
      </c>
      <c r="C35" s="218"/>
      <c r="D35" s="203"/>
      <c r="E35" s="32">
        <v>1827</v>
      </c>
      <c r="F35" s="32">
        <v>24</v>
      </c>
      <c r="G35" s="33">
        <f>SUM(E35:F35)</f>
        <v>1851</v>
      </c>
      <c r="H35" s="38"/>
    </row>
    <row r="36" spans="2:8" ht="11.25">
      <c r="B36" s="1" t="s">
        <v>63</v>
      </c>
      <c r="C36" s="1"/>
      <c r="D36" s="1"/>
      <c r="E36" s="1"/>
      <c r="F36" s="1"/>
      <c r="G36" s="38"/>
      <c r="H36" s="38"/>
    </row>
    <row r="37" spans="2:8" ht="11.25">
      <c r="B37" s="1"/>
      <c r="C37" s="1"/>
      <c r="D37" s="1"/>
      <c r="E37" s="1"/>
      <c r="F37" s="1"/>
      <c r="G37" s="38"/>
      <c r="H37" s="38"/>
    </row>
    <row r="38" spans="2:8" ht="11.25">
      <c r="B38" s="193" t="s">
        <v>57</v>
      </c>
      <c r="C38" s="193"/>
      <c r="D38" s="193"/>
      <c r="E38" s="193"/>
      <c r="F38" s="193"/>
      <c r="G38" s="193"/>
      <c r="H38" s="7"/>
    </row>
    <row r="39" spans="2:8" ht="8.25" customHeight="1">
      <c r="B39" s="41"/>
      <c r="C39" s="10"/>
      <c r="D39" s="10"/>
      <c r="E39" s="8"/>
      <c r="G39" s="38"/>
      <c r="H39" s="38"/>
    </row>
    <row r="40" spans="2:8" ht="11.25">
      <c r="B40" s="42" t="s">
        <v>48</v>
      </c>
      <c r="C40" s="42" t="s">
        <v>49</v>
      </c>
      <c r="D40" s="219" t="s">
        <v>50</v>
      </c>
      <c r="E40" s="220"/>
      <c r="F40" s="223" t="s">
        <v>0</v>
      </c>
      <c r="G40" s="224"/>
      <c r="H40" s="38"/>
    </row>
    <row r="41" spans="2:8" ht="11.25">
      <c r="B41" s="156">
        <v>26</v>
      </c>
      <c r="C41" s="156">
        <v>7</v>
      </c>
      <c r="D41" s="221">
        <v>0</v>
      </c>
      <c r="E41" s="222"/>
      <c r="F41" s="225">
        <f>SUM(B41:E41)</f>
        <v>33</v>
      </c>
      <c r="G41" s="226"/>
      <c r="H41" s="38"/>
    </row>
  </sheetData>
  <sheetProtection/>
  <mergeCells count="22">
    <mergeCell ref="B27:C29"/>
    <mergeCell ref="D41:E41"/>
    <mergeCell ref="F41:G41"/>
    <mergeCell ref="B31:G31"/>
    <mergeCell ref="B34:D34"/>
    <mergeCell ref="B35:D35"/>
    <mergeCell ref="B38:G38"/>
    <mergeCell ref="D40:E40"/>
    <mergeCell ref="F40:G40"/>
    <mergeCell ref="B15:G15"/>
    <mergeCell ref="C10:D10"/>
    <mergeCell ref="B13:D13"/>
    <mergeCell ref="B18:C20"/>
    <mergeCell ref="B21:C23"/>
    <mergeCell ref="B24:C26"/>
    <mergeCell ref="A1:I1"/>
    <mergeCell ref="B3:G3"/>
    <mergeCell ref="B5:B10"/>
    <mergeCell ref="C5:C6"/>
    <mergeCell ref="D5:D6"/>
    <mergeCell ref="E5:H5"/>
    <mergeCell ref="C7:C9"/>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0:G29" formula="1"/>
  </ignoredErrors>
</worksheet>
</file>

<file path=xl/worksheets/sheet58.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8515625" style="6" customWidth="1"/>
    <col min="4" max="4" width="9.421875" style="6" customWidth="1"/>
    <col min="5" max="5" width="9.7109375" style="6" customWidth="1"/>
    <col min="6" max="6" width="11.421875" style="6" customWidth="1"/>
    <col min="7" max="7" width="9.00390625" style="6" customWidth="1"/>
    <col min="8" max="8" width="8.140625" style="6" customWidth="1"/>
    <col min="9" max="9" width="7.7109375" style="6" customWidth="1"/>
    <col min="10" max="10" width="3.140625" style="6" customWidth="1"/>
    <col min="11" max="16384" width="11.421875" style="6" customWidth="1"/>
  </cols>
  <sheetData>
    <row r="1" spans="1:10" ht="11.25">
      <c r="A1" s="212" t="s">
        <v>145</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11</v>
      </c>
      <c r="F5" s="250" t="s">
        <v>12</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59.1</v>
      </c>
      <c r="D12" s="138">
        <v>0</v>
      </c>
      <c r="E12" s="138">
        <v>3.2</v>
      </c>
      <c r="F12" s="137">
        <v>27.2</v>
      </c>
      <c r="G12" s="138">
        <v>10.4</v>
      </c>
      <c r="H12" s="137">
        <v>0</v>
      </c>
      <c r="I12" s="139">
        <f>SUM(C12:H12)</f>
        <v>99.9</v>
      </c>
    </row>
    <row r="13" spans="2:9" ht="11.25">
      <c r="B13" s="140" t="s">
        <v>15</v>
      </c>
      <c r="C13" s="137"/>
      <c r="D13" s="141"/>
      <c r="E13" s="141"/>
      <c r="F13" s="137"/>
      <c r="G13" s="141"/>
      <c r="H13" s="145"/>
      <c r="I13" s="143">
        <v>1112</v>
      </c>
    </row>
    <row r="14" spans="2:9" ht="11.25">
      <c r="B14" s="136" t="s">
        <v>60</v>
      </c>
      <c r="C14" s="138">
        <v>57.1</v>
      </c>
      <c r="D14" s="138">
        <v>0</v>
      </c>
      <c r="E14" s="138">
        <v>3.2</v>
      </c>
      <c r="F14" s="138">
        <v>25.2</v>
      </c>
      <c r="G14" s="138">
        <v>14.6</v>
      </c>
      <c r="H14" s="129">
        <v>0</v>
      </c>
      <c r="I14" s="139">
        <f>SUM(C14:H14)</f>
        <v>100.1</v>
      </c>
    </row>
    <row r="15" spans="2:9" ht="11.25">
      <c r="B15" s="140" t="s">
        <v>15</v>
      </c>
      <c r="C15" s="141"/>
      <c r="D15" s="141"/>
      <c r="E15" s="141"/>
      <c r="F15" s="141"/>
      <c r="G15" s="141"/>
      <c r="H15" s="142"/>
      <c r="I15" s="143">
        <v>1395</v>
      </c>
    </row>
    <row r="16" spans="2:9" ht="11.25">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32.25" customHeight="1">
      <c r="B19" s="148" t="s">
        <v>9</v>
      </c>
      <c r="C19" s="284" t="s">
        <v>310</v>
      </c>
      <c r="D19" s="285"/>
      <c r="E19" s="284" t="s">
        <v>60</v>
      </c>
      <c r="F19" s="285"/>
      <c r="G19" s="137"/>
      <c r="H19" s="145"/>
      <c r="I19" s="146"/>
    </row>
    <row r="20" spans="2:9" ht="11.25">
      <c r="B20" s="149" t="s">
        <v>16</v>
      </c>
      <c r="C20" s="235">
        <v>0.4</v>
      </c>
      <c r="D20" s="235">
        <v>0.4</v>
      </c>
      <c r="E20" s="242">
        <v>0.3</v>
      </c>
      <c r="F20" s="243">
        <v>0.3</v>
      </c>
      <c r="G20" s="137"/>
      <c r="H20" s="145"/>
      <c r="I20" s="146"/>
    </row>
    <row r="21" spans="2:9" ht="11.25">
      <c r="B21" s="150" t="s">
        <v>17</v>
      </c>
      <c r="C21" s="235">
        <v>14.8</v>
      </c>
      <c r="D21" s="235">
        <v>14.8</v>
      </c>
      <c r="E21" s="229">
        <v>15.7</v>
      </c>
      <c r="F21" s="230">
        <v>15.7</v>
      </c>
      <c r="G21" s="137"/>
      <c r="H21" s="145"/>
      <c r="I21" s="146"/>
    </row>
    <row r="22" spans="2:9" ht="11.25">
      <c r="B22" s="150" t="s">
        <v>18</v>
      </c>
      <c r="C22" s="235">
        <v>41.2</v>
      </c>
      <c r="D22" s="235">
        <v>41.2</v>
      </c>
      <c r="E22" s="229">
        <v>41.6</v>
      </c>
      <c r="F22" s="230">
        <v>41.6</v>
      </c>
      <c r="G22" s="137"/>
      <c r="H22" s="145"/>
      <c r="I22" s="146"/>
    </row>
    <row r="23" spans="2:9" ht="11.25">
      <c r="B23" s="150" t="s">
        <v>19</v>
      </c>
      <c r="C23" s="235">
        <v>26.3</v>
      </c>
      <c r="D23" s="235">
        <v>26.3</v>
      </c>
      <c r="E23" s="229">
        <v>25.6</v>
      </c>
      <c r="F23" s="230">
        <v>25.6</v>
      </c>
      <c r="G23" s="137"/>
      <c r="H23" s="145"/>
      <c r="I23" s="146"/>
    </row>
    <row r="24" spans="2:9" ht="11.25">
      <c r="B24" s="150" t="s">
        <v>20</v>
      </c>
      <c r="C24" s="235">
        <v>10.2</v>
      </c>
      <c r="D24" s="235">
        <v>10.2</v>
      </c>
      <c r="E24" s="229">
        <v>10.4</v>
      </c>
      <c r="F24" s="230">
        <v>10.4</v>
      </c>
      <c r="G24" s="137"/>
      <c r="H24" s="145"/>
      <c r="I24" s="146"/>
    </row>
    <row r="25" spans="2:9" ht="11.25">
      <c r="B25" s="150" t="s">
        <v>21</v>
      </c>
      <c r="C25" s="235">
        <v>4</v>
      </c>
      <c r="D25" s="235">
        <v>4</v>
      </c>
      <c r="E25" s="229">
        <v>3.6</v>
      </c>
      <c r="F25" s="230">
        <v>3.6</v>
      </c>
      <c r="G25" s="137"/>
      <c r="H25" s="145"/>
      <c r="I25" s="146"/>
    </row>
    <row r="26" spans="2:9" ht="11.25">
      <c r="B26" s="150" t="s">
        <v>22</v>
      </c>
      <c r="C26" s="235">
        <v>2.2</v>
      </c>
      <c r="D26" s="235">
        <v>2.2</v>
      </c>
      <c r="E26" s="229">
        <v>1.9</v>
      </c>
      <c r="F26" s="230">
        <v>1.9</v>
      </c>
      <c r="G26" s="137"/>
      <c r="H26" s="145"/>
      <c r="I26" s="146"/>
    </row>
    <row r="27" spans="2:9" ht="11.25">
      <c r="B27" s="150" t="s">
        <v>23</v>
      </c>
      <c r="C27" s="235">
        <v>0.7</v>
      </c>
      <c r="D27" s="235">
        <v>0.7</v>
      </c>
      <c r="E27" s="229">
        <v>0.8</v>
      </c>
      <c r="F27" s="230">
        <v>0.8</v>
      </c>
      <c r="G27" s="137"/>
      <c r="H27" s="145"/>
      <c r="I27" s="146"/>
    </row>
    <row r="28" spans="2:9" ht="11.25">
      <c r="B28" s="150" t="s">
        <v>24</v>
      </c>
      <c r="C28" s="235">
        <v>0.2</v>
      </c>
      <c r="D28" s="235">
        <v>0.2</v>
      </c>
      <c r="E28" s="229">
        <v>0.1</v>
      </c>
      <c r="F28" s="230">
        <v>0.1</v>
      </c>
      <c r="G28" s="137"/>
      <c r="H28" s="145"/>
      <c r="I28" s="146"/>
    </row>
    <row r="29" spans="2:9" ht="11.25">
      <c r="B29" s="151" t="s">
        <v>1</v>
      </c>
      <c r="C29" s="235">
        <v>0</v>
      </c>
      <c r="D29" s="235"/>
      <c r="E29" s="244">
        <v>0</v>
      </c>
      <c r="F29" s="245"/>
      <c r="G29" s="137"/>
      <c r="H29" s="145"/>
      <c r="I29" s="146"/>
    </row>
    <row r="30" spans="2:9" ht="11.25">
      <c r="B30" s="136" t="s">
        <v>0</v>
      </c>
      <c r="C30" s="236">
        <f>SUM(C20:C29)</f>
        <v>100.00000000000001</v>
      </c>
      <c r="D30" s="237"/>
      <c r="E30" s="236">
        <f>SUM(E20:E29)</f>
        <v>100</v>
      </c>
      <c r="F30" s="237"/>
      <c r="G30" s="137"/>
      <c r="H30" s="145"/>
      <c r="I30" s="146"/>
    </row>
    <row r="31" spans="2:9" ht="11.25">
      <c r="B31" s="140" t="s">
        <v>15</v>
      </c>
      <c r="C31" s="231">
        <v>1112</v>
      </c>
      <c r="D31" s="232"/>
      <c r="E31" s="231">
        <v>1395</v>
      </c>
      <c r="F31" s="232"/>
      <c r="G31" s="137"/>
      <c r="H31" s="145"/>
      <c r="I31" s="146"/>
    </row>
    <row r="32" spans="2:9" ht="16.5" customHeight="1">
      <c r="B32" s="144"/>
      <c r="C32" s="137"/>
      <c r="D32" s="137"/>
      <c r="E32" s="137"/>
      <c r="F32" s="137"/>
      <c r="G32" s="137"/>
      <c r="H32" s="145"/>
      <c r="I32" s="146"/>
    </row>
    <row r="33" spans="2:17" ht="12.75" customHeight="1">
      <c r="B33" s="193" t="s">
        <v>69</v>
      </c>
      <c r="C33" s="193"/>
      <c r="D33" s="193"/>
      <c r="E33" s="193"/>
      <c r="F33" s="193"/>
      <c r="G33" s="193"/>
      <c r="H33" s="193"/>
      <c r="I33" s="193"/>
      <c r="J33" s="152"/>
      <c r="K33" s="152"/>
      <c r="L33" s="152"/>
      <c r="M33" s="152"/>
      <c r="N33" s="152"/>
      <c r="O33" s="152"/>
      <c r="P33" s="152"/>
      <c r="Q33" s="152"/>
    </row>
    <row r="34" ht="8.25" customHeight="1"/>
    <row r="35" spans="3:4" ht="18" customHeight="1">
      <c r="C35" s="206" t="s">
        <v>311</v>
      </c>
      <c r="D35" s="208"/>
    </row>
    <row r="36" spans="2:4" ht="18.75" customHeight="1">
      <c r="B36" s="149" t="s">
        <v>101</v>
      </c>
      <c r="C36" s="246">
        <v>245</v>
      </c>
      <c r="D36" s="247">
        <v>245</v>
      </c>
    </row>
    <row r="37" spans="2:4" ht="27" customHeight="1">
      <c r="B37" s="150" t="s">
        <v>102</v>
      </c>
      <c r="C37" s="227">
        <v>17</v>
      </c>
      <c r="D37" s="228"/>
    </row>
    <row r="38" spans="2:4" ht="28.5" customHeight="1">
      <c r="B38" s="150" t="s">
        <v>103</v>
      </c>
      <c r="C38" s="227">
        <v>0</v>
      </c>
      <c r="D38" s="228" t="s">
        <v>155</v>
      </c>
    </row>
    <row r="39" spans="2:4" ht="14.25" customHeight="1">
      <c r="B39" s="150" t="s">
        <v>104</v>
      </c>
      <c r="C39" s="227">
        <v>2</v>
      </c>
      <c r="D39" s="228">
        <v>2</v>
      </c>
    </row>
    <row r="40" spans="2:4" ht="29.25" customHeight="1">
      <c r="B40" s="150" t="s">
        <v>64</v>
      </c>
      <c r="C40" s="227">
        <v>68</v>
      </c>
      <c r="D40" s="228">
        <v>68</v>
      </c>
    </row>
    <row r="41" spans="2:4" ht="16.5" customHeight="1">
      <c r="B41" s="150" t="s">
        <v>25</v>
      </c>
      <c r="C41" s="227">
        <v>1</v>
      </c>
      <c r="D41" s="228">
        <v>1</v>
      </c>
    </row>
    <row r="42" spans="2:4" ht="31.5" customHeight="1">
      <c r="B42" s="150" t="s">
        <v>107</v>
      </c>
      <c r="C42" s="227">
        <v>348</v>
      </c>
      <c r="D42" s="228">
        <v>348</v>
      </c>
    </row>
    <row r="43" spans="2:4" ht="27" customHeight="1">
      <c r="B43" s="150" t="s">
        <v>128</v>
      </c>
      <c r="C43" s="227">
        <v>50</v>
      </c>
      <c r="D43" s="228">
        <v>50</v>
      </c>
    </row>
    <row r="44" spans="2:4" ht="27" customHeight="1">
      <c r="B44" s="150" t="s">
        <v>118</v>
      </c>
      <c r="C44" s="227">
        <v>5</v>
      </c>
      <c r="D44" s="228">
        <v>5</v>
      </c>
    </row>
    <row r="45" spans="2:4" ht="25.5" customHeight="1">
      <c r="B45" s="150" t="s">
        <v>119</v>
      </c>
      <c r="C45" s="227">
        <v>240</v>
      </c>
      <c r="D45" s="228"/>
    </row>
    <row r="46" spans="2:4" ht="16.5" customHeight="1">
      <c r="B46" s="150" t="s">
        <v>105</v>
      </c>
      <c r="C46" s="227">
        <v>9</v>
      </c>
      <c r="D46" s="228">
        <v>9</v>
      </c>
    </row>
    <row r="47" spans="2:4" ht="11.25">
      <c r="B47" s="150" t="s">
        <v>106</v>
      </c>
      <c r="C47" s="227">
        <v>13</v>
      </c>
      <c r="D47" s="228"/>
    </row>
    <row r="48" spans="2:4" ht="11.25">
      <c r="B48" s="151" t="s">
        <v>149</v>
      </c>
      <c r="C48" s="248">
        <v>457</v>
      </c>
      <c r="D48" s="249">
        <v>457</v>
      </c>
    </row>
  </sheetData>
  <sheetProtection/>
  <mergeCells count="51">
    <mergeCell ref="C42:D42"/>
    <mergeCell ref="C46:D46"/>
    <mergeCell ref="C43:D43"/>
    <mergeCell ref="C44:D44"/>
    <mergeCell ref="C45:D45"/>
    <mergeCell ref="C36:D36"/>
    <mergeCell ref="C38:D38"/>
    <mergeCell ref="C37:D37"/>
    <mergeCell ref="C39:D39"/>
    <mergeCell ref="C40:D40"/>
    <mergeCell ref="C41:D41"/>
    <mergeCell ref="C30:D30"/>
    <mergeCell ref="E30:F30"/>
    <mergeCell ref="C31:D31"/>
    <mergeCell ref="E31:F31"/>
    <mergeCell ref="B33:I33"/>
    <mergeCell ref="C35:D35"/>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I5:I11"/>
    <mergeCell ref="B17:I17"/>
    <mergeCell ref="C19:D19"/>
    <mergeCell ref="E19:F19"/>
    <mergeCell ref="C20:D20"/>
    <mergeCell ref="E20:F20"/>
    <mergeCell ref="C47:D47"/>
    <mergeCell ref="C48:D48"/>
    <mergeCell ref="A1:J1"/>
    <mergeCell ref="B3:I3"/>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6" customWidth="1"/>
    <col min="2" max="2" width="15.421875" style="6" customWidth="1"/>
    <col min="3" max="3" width="11.421875" style="6" customWidth="1"/>
    <col min="4" max="4" width="13.28125" style="6" customWidth="1"/>
    <col min="5" max="8" width="13.7109375" style="6" customWidth="1"/>
    <col min="9" max="9" width="4.00390625" style="6" customWidth="1"/>
    <col min="10" max="16384" width="11.421875" style="6" customWidth="1"/>
  </cols>
  <sheetData>
    <row r="1" spans="1:9" ht="11.25">
      <c r="A1" s="212" t="s">
        <v>145</v>
      </c>
      <c r="B1" s="212"/>
      <c r="C1" s="212"/>
      <c r="D1" s="212"/>
      <c r="E1" s="212"/>
      <c r="F1" s="212"/>
      <c r="G1" s="212"/>
      <c r="H1" s="212"/>
      <c r="I1" s="212"/>
    </row>
    <row r="3" spans="2:8" ht="12.75" customHeight="1">
      <c r="B3" s="193" t="s">
        <v>70</v>
      </c>
      <c r="C3" s="193"/>
      <c r="D3" s="193"/>
      <c r="E3" s="193"/>
      <c r="F3" s="193"/>
      <c r="G3" s="193"/>
      <c r="H3" s="193"/>
    </row>
    <row r="4" spans="2:8" ht="8.25" customHeight="1">
      <c r="B4" s="125"/>
      <c r="C4" s="125"/>
      <c r="D4" s="125"/>
      <c r="E4" s="125"/>
      <c r="F4" s="125"/>
      <c r="G4" s="125"/>
      <c r="H4" s="125"/>
    </row>
    <row r="5" spans="2:8" ht="19.5" customHeight="1">
      <c r="B5" s="264"/>
      <c r="C5" s="264"/>
      <c r="D5" s="264"/>
      <c r="E5" s="284" t="s">
        <v>310</v>
      </c>
      <c r="F5" s="285"/>
      <c r="G5" s="284" t="s">
        <v>60</v>
      </c>
      <c r="H5" s="285"/>
    </row>
    <row r="6" spans="2:8" ht="23.25" customHeight="1">
      <c r="B6" s="188" t="s">
        <v>65</v>
      </c>
      <c r="C6" s="189"/>
      <c r="D6" s="190"/>
      <c r="E6" s="235">
        <v>0.6</v>
      </c>
      <c r="F6" s="235">
        <v>0.6</v>
      </c>
      <c r="G6" s="242">
        <v>0.5</v>
      </c>
      <c r="H6" s="243">
        <v>0.5</v>
      </c>
    </row>
    <row r="7" spans="2:8" ht="16.5" customHeight="1">
      <c r="B7" s="200" t="s">
        <v>71</v>
      </c>
      <c r="C7" s="263"/>
      <c r="D7" s="201"/>
      <c r="E7" s="235">
        <v>55</v>
      </c>
      <c r="F7" s="235">
        <v>55</v>
      </c>
      <c r="G7" s="229">
        <v>55.1</v>
      </c>
      <c r="H7" s="230">
        <v>55.1</v>
      </c>
    </row>
    <row r="8" spans="2:8" ht="16.5" customHeight="1">
      <c r="B8" s="200" t="s">
        <v>3</v>
      </c>
      <c r="C8" s="263"/>
      <c r="D8" s="201"/>
      <c r="E8" s="235">
        <v>9.8</v>
      </c>
      <c r="F8" s="235">
        <v>9.8</v>
      </c>
      <c r="G8" s="229">
        <v>8.6</v>
      </c>
      <c r="H8" s="230">
        <v>8.6</v>
      </c>
    </row>
    <row r="9" spans="2:8" ht="16.5" customHeight="1">
      <c r="B9" s="200" t="s">
        <v>4</v>
      </c>
      <c r="C9" s="263"/>
      <c r="D9" s="201"/>
      <c r="E9" s="235">
        <v>2.2</v>
      </c>
      <c r="F9" s="235">
        <v>2.2</v>
      </c>
      <c r="G9" s="229">
        <v>2.2</v>
      </c>
      <c r="H9" s="230">
        <v>2.2</v>
      </c>
    </row>
    <row r="10" spans="2:8" ht="16.5" customHeight="1">
      <c r="B10" s="200" t="s">
        <v>66</v>
      </c>
      <c r="C10" s="263"/>
      <c r="D10" s="201"/>
      <c r="E10" s="235">
        <v>0.1</v>
      </c>
      <c r="F10" s="235">
        <v>0.1</v>
      </c>
      <c r="G10" s="229">
        <v>0.1</v>
      </c>
      <c r="H10" s="230">
        <v>0.1</v>
      </c>
    </row>
    <row r="11" spans="2:8" ht="16.5" customHeight="1">
      <c r="B11" s="200" t="s">
        <v>67</v>
      </c>
      <c r="C11" s="263"/>
      <c r="D11" s="201"/>
      <c r="E11" s="235">
        <v>26.6</v>
      </c>
      <c r="F11" s="235">
        <v>26.6</v>
      </c>
      <c r="G11" s="229">
        <v>28.5</v>
      </c>
      <c r="H11" s="230">
        <v>28.5</v>
      </c>
    </row>
    <row r="12" spans="2:8" ht="16.5" customHeight="1">
      <c r="B12" s="200" t="s">
        <v>5</v>
      </c>
      <c r="C12" s="263"/>
      <c r="D12" s="201"/>
      <c r="E12" s="235">
        <v>0</v>
      </c>
      <c r="F12" s="235">
        <v>0.7</v>
      </c>
      <c r="G12" s="229">
        <v>0</v>
      </c>
      <c r="H12" s="230">
        <v>0.7</v>
      </c>
    </row>
    <row r="13" spans="2:8" ht="16.5" customHeight="1">
      <c r="B13" s="200" t="s">
        <v>68</v>
      </c>
      <c r="C13" s="263"/>
      <c r="D13" s="201"/>
      <c r="E13" s="235">
        <v>0.7</v>
      </c>
      <c r="F13" s="235"/>
      <c r="G13" s="229">
        <v>0.7</v>
      </c>
      <c r="H13" s="230"/>
    </row>
    <row r="14" spans="2:8" ht="16.5" customHeight="1">
      <c r="B14" s="202" t="s">
        <v>1</v>
      </c>
      <c r="C14" s="218"/>
      <c r="D14" s="203"/>
      <c r="E14" s="235">
        <v>4.9</v>
      </c>
      <c r="F14" s="235"/>
      <c r="G14" s="244">
        <v>4.4</v>
      </c>
      <c r="H14" s="245"/>
    </row>
    <row r="15" spans="2:8" ht="15.75" customHeight="1">
      <c r="B15" s="256" t="s">
        <v>0</v>
      </c>
      <c r="C15" s="257"/>
      <c r="D15" s="258"/>
      <c r="E15" s="236">
        <f>SUM(E6:E14)</f>
        <v>99.90000000000002</v>
      </c>
      <c r="F15" s="237"/>
      <c r="G15" s="236">
        <f>SUM(G6:G14)</f>
        <v>100.10000000000001</v>
      </c>
      <c r="H15" s="237"/>
    </row>
    <row r="16" spans="2:8" ht="15.75" customHeight="1">
      <c r="B16" s="259" t="s">
        <v>15</v>
      </c>
      <c r="C16" s="260"/>
      <c r="D16" s="261"/>
      <c r="E16" s="231">
        <v>1112</v>
      </c>
      <c r="F16" s="232"/>
      <c r="G16" s="231">
        <v>1395</v>
      </c>
      <c r="H16" s="232"/>
    </row>
    <row r="17" ht="16.5" customHeight="1"/>
    <row r="18" spans="2:8" ht="11.25">
      <c r="B18" s="193" t="s">
        <v>59</v>
      </c>
      <c r="C18" s="193"/>
      <c r="D18" s="193"/>
      <c r="E18" s="193"/>
      <c r="F18" s="193"/>
      <c r="G18" s="193"/>
      <c r="H18" s="193"/>
    </row>
    <row r="20" spans="5:8" ht="19.5" customHeight="1">
      <c r="E20" s="284" t="s">
        <v>310</v>
      </c>
      <c r="F20" s="285"/>
      <c r="G20" s="284" t="s">
        <v>60</v>
      </c>
      <c r="H20" s="285"/>
    </row>
    <row r="21" spans="2:8" ht="19.5" customHeight="1">
      <c r="B21" s="126"/>
      <c r="E21" s="11" t="s">
        <v>7</v>
      </c>
      <c r="F21" s="11" t="s">
        <v>8</v>
      </c>
      <c r="G21" s="11" t="s">
        <v>7</v>
      </c>
      <c r="H21" s="11" t="s">
        <v>8</v>
      </c>
    </row>
    <row r="22" spans="2:8" ht="16.5" customHeight="1">
      <c r="B22" s="194" t="s">
        <v>109</v>
      </c>
      <c r="C22" s="265"/>
      <c r="D22" s="195"/>
      <c r="E22" s="128">
        <v>2.8</v>
      </c>
      <c r="F22" s="129">
        <v>0.9</v>
      </c>
      <c r="G22" s="128">
        <v>3.3</v>
      </c>
      <c r="H22" s="129">
        <v>1.3</v>
      </c>
    </row>
    <row r="23" spans="2:8" ht="16.5" customHeight="1">
      <c r="B23" s="196" t="s">
        <v>110</v>
      </c>
      <c r="C23" s="216"/>
      <c r="D23" s="197"/>
      <c r="E23" s="128">
        <v>10.8</v>
      </c>
      <c r="F23" s="130">
        <v>4.2</v>
      </c>
      <c r="G23" s="128">
        <v>10.2</v>
      </c>
      <c r="H23" s="130">
        <v>4.1</v>
      </c>
    </row>
    <row r="24" spans="2:8" ht="16.5" customHeight="1">
      <c r="B24" s="196" t="s">
        <v>111</v>
      </c>
      <c r="C24" s="216"/>
      <c r="D24" s="197"/>
      <c r="E24" s="128">
        <v>28.6</v>
      </c>
      <c r="F24" s="130">
        <v>13.7</v>
      </c>
      <c r="G24" s="128">
        <v>29</v>
      </c>
      <c r="H24" s="130">
        <v>14.1</v>
      </c>
    </row>
    <row r="25" spans="2:8" ht="16.5" customHeight="1">
      <c r="B25" s="196" t="s">
        <v>112</v>
      </c>
      <c r="C25" s="216"/>
      <c r="D25" s="197"/>
      <c r="E25" s="128">
        <v>9.6</v>
      </c>
      <c r="F25" s="130">
        <v>15.9</v>
      </c>
      <c r="G25" s="128">
        <v>9.2</v>
      </c>
      <c r="H25" s="130">
        <v>16.1</v>
      </c>
    </row>
    <row r="26" spans="2:8" ht="16.5" customHeight="1">
      <c r="B26" s="196" t="s">
        <v>113</v>
      </c>
      <c r="C26" s="216"/>
      <c r="D26" s="197"/>
      <c r="E26" s="128">
        <v>26.4</v>
      </c>
      <c r="F26" s="130">
        <v>46.1</v>
      </c>
      <c r="G26" s="128">
        <v>26.2</v>
      </c>
      <c r="H26" s="130">
        <v>45.1</v>
      </c>
    </row>
    <row r="27" spans="2:8" ht="16.5" customHeight="1">
      <c r="B27" s="196" t="s">
        <v>114</v>
      </c>
      <c r="C27" s="216"/>
      <c r="D27" s="197"/>
      <c r="E27" s="128">
        <v>13.8</v>
      </c>
      <c r="F27" s="130">
        <v>4.4</v>
      </c>
      <c r="G27" s="128">
        <v>13.6</v>
      </c>
      <c r="H27" s="130">
        <v>4.3</v>
      </c>
    </row>
    <row r="28" spans="2:8" ht="16.5" customHeight="1">
      <c r="B28" s="196" t="s">
        <v>2</v>
      </c>
      <c r="C28" s="216"/>
      <c r="D28" s="197"/>
      <c r="E28" s="128">
        <v>0.6</v>
      </c>
      <c r="F28" s="130">
        <v>9.4</v>
      </c>
      <c r="G28" s="128">
        <v>0.6</v>
      </c>
      <c r="H28" s="130">
        <v>8.6</v>
      </c>
    </row>
    <row r="29" spans="2:8" ht="16.5" customHeight="1">
      <c r="B29" s="198" t="s">
        <v>1</v>
      </c>
      <c r="C29" s="262"/>
      <c r="D29" s="199"/>
      <c r="E29" s="128">
        <v>7.3</v>
      </c>
      <c r="F29" s="131">
        <v>5.4</v>
      </c>
      <c r="G29" s="128">
        <v>7.8</v>
      </c>
      <c r="H29" s="131">
        <v>6.4</v>
      </c>
    </row>
    <row r="30" spans="2:8" ht="15.75" customHeight="1">
      <c r="B30" s="256" t="s">
        <v>14</v>
      </c>
      <c r="C30" s="257"/>
      <c r="D30" s="258"/>
      <c r="E30" s="132">
        <f>SUM(E22:E29)</f>
        <v>99.89999999999999</v>
      </c>
      <c r="F30" s="132">
        <f>SUM(F22:F29)</f>
        <v>100.00000000000003</v>
      </c>
      <c r="G30" s="132">
        <f>SUM(G22:G29)</f>
        <v>99.89999999999999</v>
      </c>
      <c r="H30" s="132">
        <f>SUM(H22:H29)</f>
        <v>100</v>
      </c>
    </row>
    <row r="31" spans="2:8" ht="15.75" customHeight="1">
      <c r="B31" s="259" t="s">
        <v>15</v>
      </c>
      <c r="C31" s="260"/>
      <c r="D31" s="261"/>
      <c r="E31" s="133">
        <v>1112</v>
      </c>
      <c r="F31" s="133">
        <v>1112</v>
      </c>
      <c r="G31" s="133">
        <v>1395</v>
      </c>
      <c r="H31" s="133">
        <v>1395</v>
      </c>
    </row>
  </sheetData>
  <sheetProtection/>
  <mergeCells count="51">
    <mergeCell ref="B31:D31"/>
    <mergeCell ref="B25:D25"/>
    <mergeCell ref="B26:D26"/>
    <mergeCell ref="B27:D27"/>
    <mergeCell ref="B28:D28"/>
    <mergeCell ref="B29:D29"/>
    <mergeCell ref="B30:D30"/>
    <mergeCell ref="B18:H18"/>
    <mergeCell ref="E20:F20"/>
    <mergeCell ref="G20:H20"/>
    <mergeCell ref="B22:D22"/>
    <mergeCell ref="B23:D23"/>
    <mergeCell ref="B24:D24"/>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1:I1"/>
    <mergeCell ref="B3:H3"/>
    <mergeCell ref="B5:D5"/>
    <mergeCell ref="E5:F5"/>
    <mergeCell ref="G5:H5"/>
    <mergeCell ref="B6:D6"/>
    <mergeCell ref="E6:F6"/>
    <mergeCell ref="G6:H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7" width="11.421875" style="6" customWidth="1"/>
    <col min="8" max="8" width="11.00390625" style="6" bestFit="1" customWidth="1"/>
    <col min="9" max="9" width="2.7109375" style="6" customWidth="1"/>
    <col min="10" max="16384" width="11.421875" style="6" customWidth="1"/>
  </cols>
  <sheetData>
    <row r="1" spans="1:9" ht="11.25">
      <c r="A1" s="212" t="s">
        <v>131</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191" t="s">
        <v>39</v>
      </c>
      <c r="D5" s="191" t="s">
        <v>51</v>
      </c>
      <c r="E5" s="206" t="s">
        <v>38</v>
      </c>
      <c r="F5" s="207"/>
      <c r="G5" s="207"/>
      <c r="H5" s="208"/>
    </row>
    <row r="6" spans="2:8" ht="22.5">
      <c r="B6" s="217"/>
      <c r="C6" s="192"/>
      <c r="D6" s="192"/>
      <c r="E6" s="11" t="s">
        <v>40</v>
      </c>
      <c r="F6" s="11" t="s">
        <v>41</v>
      </c>
      <c r="G6" s="12" t="s">
        <v>0</v>
      </c>
      <c r="H6" s="13" t="s">
        <v>42</v>
      </c>
    </row>
    <row r="7" spans="2:8" ht="15" customHeight="1">
      <c r="B7" s="217"/>
      <c r="C7" s="209" t="s">
        <v>306</v>
      </c>
      <c r="D7" s="14" t="s">
        <v>306</v>
      </c>
      <c r="E7" s="22">
        <v>565</v>
      </c>
      <c r="F7" s="15">
        <v>1266</v>
      </c>
      <c r="G7" s="23">
        <f>SUM(E7:F7)</f>
        <v>1831</v>
      </c>
      <c r="H7" s="15">
        <v>10</v>
      </c>
    </row>
    <row r="8" spans="2:8" ht="11.25">
      <c r="B8" s="217"/>
      <c r="C8" s="210"/>
      <c r="D8" s="17" t="s">
        <v>307</v>
      </c>
      <c r="E8" s="22">
        <v>533</v>
      </c>
      <c r="F8" s="18">
        <v>1232</v>
      </c>
      <c r="G8" s="23">
        <f>SUM(E8:F8)</f>
        <v>1765</v>
      </c>
      <c r="H8" s="18">
        <v>12</v>
      </c>
    </row>
    <row r="9" spans="2:8" ht="11.25">
      <c r="B9" s="217"/>
      <c r="C9" s="211"/>
      <c r="D9" s="20" t="s">
        <v>0</v>
      </c>
      <c r="E9" s="21">
        <f>SUM(E7:E8)</f>
        <v>1098</v>
      </c>
      <c r="F9" s="21">
        <f>SUM(F7:F8)</f>
        <v>2498</v>
      </c>
      <c r="G9" s="21">
        <f>SUM(G7:G8)</f>
        <v>3596</v>
      </c>
      <c r="H9" s="21">
        <f>SUM(H7:H8)</f>
        <v>22</v>
      </c>
    </row>
    <row r="10" spans="2:8" ht="11.25">
      <c r="B10" s="214"/>
      <c r="C10" s="204" t="s">
        <v>0</v>
      </c>
      <c r="D10" s="205"/>
      <c r="E10" s="21">
        <f>SUM(E9)</f>
        <v>1098</v>
      </c>
      <c r="F10" s="21">
        <f>SUM(F9)</f>
        <v>2498</v>
      </c>
      <c r="G10" s="21">
        <f>SUM(G9)</f>
        <v>3596</v>
      </c>
      <c r="H10" s="21">
        <f>SUM(H9)</f>
        <v>22</v>
      </c>
    </row>
    <row r="11" spans="2:8" ht="11.25">
      <c r="B11" s="34"/>
      <c r="C11" s="26"/>
      <c r="D11" s="26"/>
      <c r="E11" s="23"/>
      <c r="F11" s="23"/>
      <c r="G11" s="23"/>
      <c r="H11" s="23"/>
    </row>
    <row r="12" spans="2:8" ht="11.25">
      <c r="B12" s="27"/>
      <c r="C12" s="27"/>
      <c r="D12" s="27"/>
      <c r="E12" s="11" t="s">
        <v>40</v>
      </c>
      <c r="F12" s="11" t="s">
        <v>41</v>
      </c>
      <c r="G12" s="12" t="s">
        <v>0</v>
      </c>
      <c r="H12" s="23"/>
    </row>
    <row r="13" spans="2:8" ht="29.25" customHeight="1">
      <c r="B13" s="286" t="s">
        <v>116</v>
      </c>
      <c r="C13" s="287"/>
      <c r="D13" s="288"/>
      <c r="E13" s="153">
        <v>51</v>
      </c>
      <c r="F13" s="153">
        <v>49</v>
      </c>
      <c r="G13" s="155">
        <f>SUM(E13:F13)</f>
        <v>100</v>
      </c>
      <c r="H13" s="28"/>
    </row>
    <row r="14" spans="2:8" ht="11.25">
      <c r="B14" s="38"/>
      <c r="C14" s="38"/>
      <c r="D14" s="38"/>
      <c r="E14" s="38"/>
      <c r="F14" s="38"/>
      <c r="G14" s="10"/>
      <c r="H14" s="1"/>
    </row>
    <row r="15" spans="2:8" ht="11.25">
      <c r="B15" s="193" t="s">
        <v>55</v>
      </c>
      <c r="C15" s="193"/>
      <c r="D15" s="193"/>
      <c r="E15" s="193"/>
      <c r="F15" s="193"/>
      <c r="G15" s="193"/>
      <c r="H15" s="7"/>
    </row>
    <row r="16" spans="2:8" ht="8.25" customHeight="1">
      <c r="B16" s="7"/>
      <c r="C16" s="38"/>
      <c r="D16" s="38"/>
      <c r="E16" s="10"/>
      <c r="F16" s="8"/>
      <c r="G16" s="8"/>
      <c r="H16" s="1"/>
    </row>
    <row r="17" spans="2:8" ht="16.5" customHeight="1">
      <c r="B17" s="38"/>
      <c r="C17" s="38"/>
      <c r="D17" s="11" t="s">
        <v>51</v>
      </c>
      <c r="E17" s="11" t="s">
        <v>40</v>
      </c>
      <c r="F17" s="11" t="s">
        <v>41</v>
      </c>
      <c r="G17" s="12" t="s">
        <v>0</v>
      </c>
      <c r="H17" s="1"/>
    </row>
    <row r="18" spans="2:8" ht="11.25">
      <c r="B18" s="194" t="s">
        <v>43</v>
      </c>
      <c r="C18" s="195"/>
      <c r="D18" s="24" t="s">
        <v>306</v>
      </c>
      <c r="E18" s="15">
        <v>771</v>
      </c>
      <c r="F18" s="22">
        <v>1885</v>
      </c>
      <c r="G18" s="16">
        <f>SUM(E18:F18)</f>
        <v>2656</v>
      </c>
      <c r="H18" s="1"/>
    </row>
    <row r="19" spans="2:8" ht="11.25">
      <c r="B19" s="196"/>
      <c r="C19" s="197"/>
      <c r="D19" s="24" t="s">
        <v>307</v>
      </c>
      <c r="E19" s="18">
        <v>261</v>
      </c>
      <c r="F19" s="22">
        <v>585</v>
      </c>
      <c r="G19" s="19">
        <f>SUM(E19:F19)</f>
        <v>846</v>
      </c>
      <c r="H19" s="1"/>
    </row>
    <row r="20" spans="2:8" ht="11.25">
      <c r="B20" s="198"/>
      <c r="C20" s="199"/>
      <c r="D20" s="20" t="s">
        <v>0</v>
      </c>
      <c r="E20" s="21">
        <f>SUM(E18:E19)</f>
        <v>1032</v>
      </c>
      <c r="F20" s="21">
        <f>SUM(F18:F19)</f>
        <v>2470</v>
      </c>
      <c r="G20" s="21">
        <f>SUM(G18:G19)</f>
        <v>3502</v>
      </c>
      <c r="H20" s="1"/>
    </row>
    <row r="21" spans="2:8" ht="11.25">
      <c r="B21" s="194" t="s">
        <v>44</v>
      </c>
      <c r="C21" s="195"/>
      <c r="D21" s="24" t="s">
        <v>306</v>
      </c>
      <c r="E21" s="15">
        <v>704</v>
      </c>
      <c r="F21" s="22">
        <v>1694</v>
      </c>
      <c r="G21" s="16">
        <f>SUM(E21:F21)</f>
        <v>2398</v>
      </c>
      <c r="H21" s="38"/>
    </row>
    <row r="22" spans="2:8" ht="11.25">
      <c r="B22" s="196"/>
      <c r="C22" s="197"/>
      <c r="D22" s="24" t="s">
        <v>307</v>
      </c>
      <c r="E22" s="18">
        <v>243</v>
      </c>
      <c r="F22" s="22">
        <v>514</v>
      </c>
      <c r="G22" s="19">
        <f>SUM(E22:F22)</f>
        <v>757</v>
      </c>
      <c r="H22" s="38"/>
    </row>
    <row r="23" spans="2:8" ht="11.25">
      <c r="B23" s="198"/>
      <c r="C23" s="199"/>
      <c r="D23" s="154" t="s">
        <v>0</v>
      </c>
      <c r="E23" s="21">
        <f>SUM(E21:E22)</f>
        <v>947</v>
      </c>
      <c r="F23" s="21">
        <f>SUM(F21:F22)</f>
        <v>2208</v>
      </c>
      <c r="G23" s="21">
        <f>SUM(G21:G22)</f>
        <v>3155</v>
      </c>
      <c r="H23" s="38"/>
    </row>
    <row r="24" spans="2:8" ht="12.75" customHeight="1">
      <c r="B24" s="188" t="s">
        <v>45</v>
      </c>
      <c r="C24" s="190"/>
      <c r="D24" s="14" t="s">
        <v>306</v>
      </c>
      <c r="E24" s="15">
        <v>4</v>
      </c>
      <c r="F24" s="22">
        <v>2</v>
      </c>
      <c r="G24" s="16">
        <f>SUM(E24:F24)</f>
        <v>6</v>
      </c>
      <c r="H24" s="38"/>
    </row>
    <row r="25" spans="2:8" ht="12.75" customHeight="1">
      <c r="B25" s="200"/>
      <c r="C25" s="201"/>
      <c r="D25" s="17" t="s">
        <v>307</v>
      </c>
      <c r="E25" s="18">
        <v>0</v>
      </c>
      <c r="F25" s="22">
        <v>4</v>
      </c>
      <c r="G25" s="19">
        <f>SUM(E25:F25)</f>
        <v>4</v>
      </c>
      <c r="H25" s="38"/>
    </row>
    <row r="26" spans="2:8" ht="12.75" customHeight="1">
      <c r="B26" s="202"/>
      <c r="C26" s="203"/>
      <c r="D26" s="20" t="s">
        <v>0</v>
      </c>
      <c r="E26" s="21">
        <f>SUM(E24:E25)</f>
        <v>4</v>
      </c>
      <c r="F26" s="21">
        <f>SUM(F24:F25)</f>
        <v>6</v>
      </c>
      <c r="G26" s="21">
        <f>SUM(G24:G25)</f>
        <v>10</v>
      </c>
      <c r="H26" s="38"/>
    </row>
    <row r="27" spans="2:8" ht="12.75" customHeight="1">
      <c r="B27" s="188" t="s">
        <v>46</v>
      </c>
      <c r="C27" s="190"/>
      <c r="D27" s="14" t="s">
        <v>306</v>
      </c>
      <c r="E27" s="15">
        <v>4</v>
      </c>
      <c r="F27" s="22">
        <v>2</v>
      </c>
      <c r="G27" s="16">
        <f>SUM(E27:F27)</f>
        <v>6</v>
      </c>
      <c r="H27" s="39"/>
    </row>
    <row r="28" spans="2:8" ht="12.75" customHeight="1">
      <c r="B28" s="200"/>
      <c r="C28" s="201"/>
      <c r="D28" s="17" t="s">
        <v>307</v>
      </c>
      <c r="E28" s="18">
        <v>0</v>
      </c>
      <c r="F28" s="22">
        <v>1</v>
      </c>
      <c r="G28" s="19">
        <f>SUM(E28:F28)</f>
        <v>1</v>
      </c>
      <c r="H28" s="39"/>
    </row>
    <row r="29" spans="2:8" ht="12.75" customHeight="1">
      <c r="B29" s="202"/>
      <c r="C29" s="203"/>
      <c r="D29" s="20" t="s">
        <v>0</v>
      </c>
      <c r="E29" s="21">
        <f>SUM(E27:E28)</f>
        <v>4</v>
      </c>
      <c r="F29" s="21">
        <f>SUM(F27:F28)</f>
        <v>3</v>
      </c>
      <c r="G29" s="21">
        <f>SUM(G27:G28)</f>
        <v>7</v>
      </c>
      <c r="H29" s="39"/>
    </row>
    <row r="30" spans="2:8" ht="11.25">
      <c r="B30" s="1"/>
      <c r="C30" s="1"/>
      <c r="D30" s="1"/>
      <c r="E30" s="40"/>
      <c r="F30" s="40"/>
      <c r="G30" s="40"/>
      <c r="H30" s="38"/>
    </row>
    <row r="31" spans="2:8" ht="11.25">
      <c r="B31" s="193" t="s">
        <v>56</v>
      </c>
      <c r="C31" s="193"/>
      <c r="D31" s="193"/>
      <c r="E31" s="193"/>
      <c r="F31" s="193"/>
      <c r="G31" s="193"/>
      <c r="H31" s="7"/>
    </row>
    <row r="32" spans="2:8" ht="8.25" customHeight="1">
      <c r="B32" s="7"/>
      <c r="C32" s="38"/>
      <c r="D32" s="38"/>
      <c r="E32" s="38"/>
      <c r="F32" s="38"/>
      <c r="G32" s="38"/>
      <c r="H32" s="38"/>
    </row>
    <row r="33" spans="2:8" ht="17.25" customHeight="1">
      <c r="B33" s="27"/>
      <c r="C33" s="27"/>
      <c r="D33" s="27"/>
      <c r="E33" s="11" t="s">
        <v>40</v>
      </c>
      <c r="F33" s="11" t="s">
        <v>41</v>
      </c>
      <c r="G33" s="12" t="s">
        <v>0</v>
      </c>
      <c r="H33" s="38"/>
    </row>
    <row r="34" spans="2:8" ht="27" customHeight="1">
      <c r="B34" s="188" t="s">
        <v>62</v>
      </c>
      <c r="C34" s="189"/>
      <c r="D34" s="190"/>
      <c r="E34" s="29">
        <v>2127</v>
      </c>
      <c r="F34" s="29">
        <v>5392</v>
      </c>
      <c r="G34" s="30">
        <f>SUM(E34:F34)</f>
        <v>7519</v>
      </c>
      <c r="H34" s="38"/>
    </row>
    <row r="35" spans="2:8" ht="12.75" customHeight="1">
      <c r="B35" s="202" t="s">
        <v>47</v>
      </c>
      <c r="C35" s="218"/>
      <c r="D35" s="203"/>
      <c r="E35" s="32">
        <v>1185</v>
      </c>
      <c r="F35" s="32">
        <v>2736</v>
      </c>
      <c r="G35" s="33">
        <f>SUM(E35:F35)</f>
        <v>3921</v>
      </c>
      <c r="H35" s="38"/>
    </row>
    <row r="36" spans="2:8" ht="11.25">
      <c r="B36" s="1" t="s">
        <v>63</v>
      </c>
      <c r="C36" s="1"/>
      <c r="D36" s="1"/>
      <c r="E36" s="1"/>
      <c r="F36" s="1"/>
      <c r="G36" s="38"/>
      <c r="H36" s="38"/>
    </row>
    <row r="37" spans="2:8" ht="11.25">
      <c r="B37" s="1"/>
      <c r="C37" s="1"/>
      <c r="D37" s="1"/>
      <c r="E37" s="1"/>
      <c r="F37" s="1"/>
      <c r="G37" s="38"/>
      <c r="H37" s="38"/>
    </row>
    <row r="38" spans="2:8" ht="11.25">
      <c r="B38" s="193" t="s">
        <v>57</v>
      </c>
      <c r="C38" s="193"/>
      <c r="D38" s="193"/>
      <c r="E38" s="193"/>
      <c r="F38" s="193"/>
      <c r="G38" s="193"/>
      <c r="H38" s="7"/>
    </row>
    <row r="39" spans="2:8" ht="8.25" customHeight="1">
      <c r="B39" s="41"/>
      <c r="C39" s="10"/>
      <c r="D39" s="10"/>
      <c r="E39" s="8"/>
      <c r="G39" s="38"/>
      <c r="H39" s="38"/>
    </row>
    <row r="40" spans="2:8" ht="11.25">
      <c r="B40" s="42" t="s">
        <v>48</v>
      </c>
      <c r="C40" s="42" t="s">
        <v>49</v>
      </c>
      <c r="D40" s="219" t="s">
        <v>50</v>
      </c>
      <c r="E40" s="220"/>
      <c r="F40" s="223" t="s">
        <v>0</v>
      </c>
      <c r="G40" s="224"/>
      <c r="H40" s="38"/>
    </row>
    <row r="41" spans="2:8" ht="11.25">
      <c r="B41" s="43">
        <v>38</v>
      </c>
      <c r="C41" s="43">
        <v>27</v>
      </c>
      <c r="D41" s="221">
        <v>0</v>
      </c>
      <c r="E41" s="222"/>
      <c r="F41" s="225">
        <f>SUM(B41:E41)</f>
        <v>65</v>
      </c>
      <c r="G41" s="226"/>
      <c r="H41" s="38"/>
    </row>
  </sheetData>
  <sheetProtection/>
  <mergeCells count="22">
    <mergeCell ref="B13:D13"/>
    <mergeCell ref="B15:G15"/>
    <mergeCell ref="B18:C20"/>
    <mergeCell ref="B21:C23"/>
    <mergeCell ref="B24:C26"/>
    <mergeCell ref="B27:C29"/>
    <mergeCell ref="D41:E41"/>
    <mergeCell ref="F41:G41"/>
    <mergeCell ref="B31:G31"/>
    <mergeCell ref="B34:D34"/>
    <mergeCell ref="B35:D35"/>
    <mergeCell ref="B38:G38"/>
    <mergeCell ref="D40:E40"/>
    <mergeCell ref="F40:G40"/>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0:G29" formula="1"/>
  </ignoredErrors>
</worksheet>
</file>

<file path=xl/worksheets/sheet60.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146</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302" t="s">
        <v>39</v>
      </c>
      <c r="D5" s="191" t="s">
        <v>51</v>
      </c>
      <c r="E5" s="206" t="s">
        <v>38</v>
      </c>
      <c r="F5" s="207"/>
      <c r="G5" s="207"/>
      <c r="H5" s="208"/>
    </row>
    <row r="6" spans="2:8" ht="11.25">
      <c r="B6" s="217"/>
      <c r="C6" s="303"/>
      <c r="D6" s="192"/>
      <c r="E6" s="11" t="s">
        <v>40</v>
      </c>
      <c r="F6" s="11" t="s">
        <v>41</v>
      </c>
      <c r="G6" s="12" t="s">
        <v>0</v>
      </c>
      <c r="H6" s="13" t="s">
        <v>42</v>
      </c>
    </row>
    <row r="7" spans="2:8" ht="15" customHeight="1">
      <c r="B7" s="217"/>
      <c r="C7" s="195" t="s">
        <v>306</v>
      </c>
      <c r="D7" s="24" t="s">
        <v>306</v>
      </c>
      <c r="E7" s="15">
        <v>0</v>
      </c>
      <c r="F7" s="22">
        <v>0</v>
      </c>
      <c r="G7" s="16">
        <f>SUM(E7:F7)</f>
        <v>0</v>
      </c>
      <c r="H7" s="15">
        <v>0</v>
      </c>
    </row>
    <row r="8" spans="2:8" ht="11.25">
      <c r="B8" s="217"/>
      <c r="C8" s="197"/>
      <c r="D8" s="24" t="s">
        <v>307</v>
      </c>
      <c r="E8" s="18">
        <v>370</v>
      </c>
      <c r="F8" s="22">
        <v>198</v>
      </c>
      <c r="G8" s="19">
        <f>SUM(E8:F8)</f>
        <v>568</v>
      </c>
      <c r="H8" s="18">
        <v>0</v>
      </c>
    </row>
    <row r="9" spans="2:8" ht="11.25">
      <c r="B9" s="217"/>
      <c r="C9" s="199"/>
      <c r="D9" s="20" t="s">
        <v>0</v>
      </c>
      <c r="E9" s="21">
        <f>SUM(E7:E8)</f>
        <v>370</v>
      </c>
      <c r="F9" s="21">
        <f>SUM(F7:F8)</f>
        <v>198</v>
      </c>
      <c r="G9" s="21">
        <f>SUM(G7:G8)</f>
        <v>568</v>
      </c>
      <c r="H9" s="21">
        <f>SUM(H7:H8)</f>
        <v>0</v>
      </c>
    </row>
    <row r="10" spans="2:8" ht="15" customHeight="1">
      <c r="B10" s="217"/>
      <c r="C10" s="209" t="s">
        <v>307</v>
      </c>
      <c r="D10" s="24" t="s">
        <v>306</v>
      </c>
      <c r="E10" s="15">
        <v>0</v>
      </c>
      <c r="F10" s="22">
        <v>0</v>
      </c>
      <c r="G10" s="16">
        <f>SUM(E10:F10)</f>
        <v>0</v>
      </c>
      <c r="H10" s="15">
        <v>0</v>
      </c>
    </row>
    <row r="11" spans="2:8" ht="11.25">
      <c r="B11" s="217"/>
      <c r="C11" s="210"/>
      <c r="D11" s="24" t="s">
        <v>307</v>
      </c>
      <c r="E11" s="18">
        <v>336</v>
      </c>
      <c r="F11" s="22">
        <v>196</v>
      </c>
      <c r="G11" s="19">
        <f>SUM(E11:F11)</f>
        <v>532</v>
      </c>
      <c r="H11" s="18">
        <v>1</v>
      </c>
    </row>
    <row r="12" spans="2:8" ht="15" customHeight="1">
      <c r="B12" s="217"/>
      <c r="C12" s="211"/>
      <c r="D12" s="20" t="s">
        <v>0</v>
      </c>
      <c r="E12" s="21">
        <f>SUM(E10:E11)</f>
        <v>336</v>
      </c>
      <c r="F12" s="21">
        <f>SUM(F10:F11)</f>
        <v>196</v>
      </c>
      <c r="G12" s="21">
        <f>SUM(G10:G11)</f>
        <v>532</v>
      </c>
      <c r="H12" s="21">
        <f>SUM(H10:H11)</f>
        <v>1</v>
      </c>
    </row>
    <row r="13" spans="2:8" ht="11.25">
      <c r="B13" s="214"/>
      <c r="C13" s="204" t="s">
        <v>0</v>
      </c>
      <c r="D13" s="205"/>
      <c r="E13" s="21">
        <f>SUM(E12,E9)</f>
        <v>706</v>
      </c>
      <c r="F13" s="21">
        <f>SUM(F12,F9)</f>
        <v>394</v>
      </c>
      <c r="G13" s="21">
        <f>SUM(G12,G9)</f>
        <v>1100</v>
      </c>
      <c r="H13" s="21">
        <f>SUM(H12,H9)</f>
        <v>1</v>
      </c>
    </row>
    <row r="14" spans="2:8" ht="11.25">
      <c r="B14" s="38"/>
      <c r="C14" s="38"/>
      <c r="D14" s="38"/>
      <c r="E14" s="38"/>
      <c r="F14" s="38"/>
      <c r="G14" s="28"/>
      <c r="H14" s="28"/>
    </row>
    <row r="15" spans="2:7" ht="11.25">
      <c r="B15" s="27"/>
      <c r="C15" s="27"/>
      <c r="D15" s="27"/>
      <c r="E15" s="11" t="s">
        <v>40</v>
      </c>
      <c r="F15" s="11" t="s">
        <v>41</v>
      </c>
      <c r="G15" s="12" t="s">
        <v>0</v>
      </c>
    </row>
    <row r="16" spans="2:7" ht="30" customHeight="1">
      <c r="B16" s="286" t="s">
        <v>116</v>
      </c>
      <c r="C16" s="287"/>
      <c r="D16" s="288"/>
      <c r="E16" s="153">
        <v>0</v>
      </c>
      <c r="F16" s="153">
        <v>0</v>
      </c>
      <c r="G16" s="155">
        <f>SUM(E16:F16)</f>
        <v>0</v>
      </c>
    </row>
    <row r="17" spans="2:8" ht="11.25">
      <c r="B17" s="24"/>
      <c r="C17" s="37"/>
      <c r="D17" s="37"/>
      <c r="E17" s="1"/>
      <c r="F17" s="1"/>
      <c r="G17" s="1"/>
      <c r="H17" s="1"/>
    </row>
    <row r="18" spans="2:8" ht="11.25">
      <c r="B18" s="193" t="s">
        <v>55</v>
      </c>
      <c r="C18" s="193"/>
      <c r="D18" s="193"/>
      <c r="E18" s="193"/>
      <c r="F18" s="193"/>
      <c r="G18" s="193"/>
      <c r="H18" s="7"/>
    </row>
    <row r="19" spans="2:8" ht="8.25" customHeight="1">
      <c r="B19" s="7"/>
      <c r="C19" s="38"/>
      <c r="D19" s="38"/>
      <c r="E19" s="10"/>
      <c r="F19" s="8"/>
      <c r="G19" s="8"/>
      <c r="H19" s="1"/>
    </row>
    <row r="20" spans="2:8" ht="11.25">
      <c r="B20" s="38"/>
      <c r="C20" s="38"/>
      <c r="D20" s="11" t="s">
        <v>51</v>
      </c>
      <c r="E20" s="11" t="s">
        <v>40</v>
      </c>
      <c r="F20" s="11" t="s">
        <v>41</v>
      </c>
      <c r="G20" s="12" t="s">
        <v>0</v>
      </c>
      <c r="H20" s="1"/>
    </row>
    <row r="21" spans="2:8" ht="11.25">
      <c r="B21" s="194" t="s">
        <v>43</v>
      </c>
      <c r="C21" s="195"/>
      <c r="D21" s="24" t="s">
        <v>306</v>
      </c>
      <c r="E21" s="15">
        <v>25</v>
      </c>
      <c r="F21" s="22">
        <v>11</v>
      </c>
      <c r="G21" s="16">
        <f>SUM(E21:F21)</f>
        <v>36</v>
      </c>
      <c r="H21" s="1"/>
    </row>
    <row r="22" spans="2:8" ht="11.25">
      <c r="B22" s="196"/>
      <c r="C22" s="197"/>
      <c r="D22" s="24" t="s">
        <v>307</v>
      </c>
      <c r="E22" s="18">
        <v>298</v>
      </c>
      <c r="F22" s="22">
        <v>167</v>
      </c>
      <c r="G22" s="19">
        <f>SUM(E22:F22)</f>
        <v>465</v>
      </c>
      <c r="H22" s="1"/>
    </row>
    <row r="23" spans="2:8" ht="11.25">
      <c r="B23" s="198"/>
      <c r="C23" s="199"/>
      <c r="D23" s="20" t="s">
        <v>0</v>
      </c>
      <c r="E23" s="21">
        <f>SUM(E21:E22)</f>
        <v>323</v>
      </c>
      <c r="F23" s="21">
        <f>SUM(F21:F22)</f>
        <v>178</v>
      </c>
      <c r="G23" s="21">
        <f>SUM(G21:G22)</f>
        <v>501</v>
      </c>
      <c r="H23" s="1"/>
    </row>
    <row r="24" spans="2:8" ht="11.25">
      <c r="B24" s="194" t="s">
        <v>44</v>
      </c>
      <c r="C24" s="195"/>
      <c r="D24" s="24" t="s">
        <v>306</v>
      </c>
      <c r="E24" s="15">
        <v>25</v>
      </c>
      <c r="F24" s="22">
        <v>11</v>
      </c>
      <c r="G24" s="16">
        <f>SUM(E24:F24)</f>
        <v>36</v>
      </c>
      <c r="H24" s="38"/>
    </row>
    <row r="25" spans="2:8" ht="11.25">
      <c r="B25" s="196"/>
      <c r="C25" s="197"/>
      <c r="D25" s="24" t="s">
        <v>307</v>
      </c>
      <c r="E25" s="18">
        <v>296</v>
      </c>
      <c r="F25" s="22">
        <v>166</v>
      </c>
      <c r="G25" s="19">
        <f>SUM(E25:F25)</f>
        <v>462</v>
      </c>
      <c r="H25" s="38"/>
    </row>
    <row r="26" spans="2:8" ht="11.25">
      <c r="B26" s="198"/>
      <c r="C26" s="199"/>
      <c r="D26" s="20" t="s">
        <v>0</v>
      </c>
      <c r="E26" s="21">
        <f>SUM(E24:E25)</f>
        <v>321</v>
      </c>
      <c r="F26" s="21">
        <f>SUM(F24:F25)</f>
        <v>177</v>
      </c>
      <c r="G26" s="21">
        <f>SUM(G24:G25)</f>
        <v>498</v>
      </c>
      <c r="H26" s="38"/>
    </row>
    <row r="27" spans="2:8" ht="12.75" customHeight="1">
      <c r="B27" s="188" t="s">
        <v>45</v>
      </c>
      <c r="C27" s="190"/>
      <c r="D27" s="24" t="s">
        <v>306</v>
      </c>
      <c r="E27" s="15">
        <v>0</v>
      </c>
      <c r="F27" s="22">
        <v>0</v>
      </c>
      <c r="G27" s="16">
        <f>SUM(E27:F27)</f>
        <v>0</v>
      </c>
      <c r="H27" s="38"/>
    </row>
    <row r="28" spans="2:8" ht="12.75" customHeight="1">
      <c r="B28" s="200"/>
      <c r="C28" s="201"/>
      <c r="D28" s="24" t="s">
        <v>307</v>
      </c>
      <c r="E28" s="18">
        <v>0</v>
      </c>
      <c r="F28" s="22">
        <v>0</v>
      </c>
      <c r="G28" s="19">
        <f>SUM(E28:F28)</f>
        <v>0</v>
      </c>
      <c r="H28" s="38"/>
    </row>
    <row r="29" spans="2:8" ht="12.75" customHeight="1">
      <c r="B29" s="202"/>
      <c r="C29" s="203"/>
      <c r="D29" s="20" t="s">
        <v>0</v>
      </c>
      <c r="E29" s="21">
        <f>SUM(E27:E28)</f>
        <v>0</v>
      </c>
      <c r="F29" s="21">
        <f>SUM(F27:F28)</f>
        <v>0</v>
      </c>
      <c r="G29" s="21">
        <f>SUM(G27:G28)</f>
        <v>0</v>
      </c>
      <c r="H29" s="38"/>
    </row>
    <row r="30" spans="2:8" ht="12.75" customHeight="1">
      <c r="B30" s="188" t="s">
        <v>46</v>
      </c>
      <c r="C30" s="190"/>
      <c r="D30" s="24" t="s">
        <v>306</v>
      </c>
      <c r="E30" s="15">
        <v>0</v>
      </c>
      <c r="F30" s="22">
        <v>0</v>
      </c>
      <c r="G30" s="16">
        <f>SUM(E30:F30)</f>
        <v>0</v>
      </c>
      <c r="H30" s="39"/>
    </row>
    <row r="31" spans="2:8" ht="12.75" customHeight="1">
      <c r="B31" s="200"/>
      <c r="C31" s="201"/>
      <c r="D31" s="24" t="s">
        <v>307</v>
      </c>
      <c r="E31" s="18">
        <v>0</v>
      </c>
      <c r="F31" s="22">
        <v>0</v>
      </c>
      <c r="G31" s="19">
        <f>SUM(E31:F31)</f>
        <v>0</v>
      </c>
      <c r="H31" s="39"/>
    </row>
    <row r="32" spans="2:8" ht="12.75" customHeight="1">
      <c r="B32" s="202"/>
      <c r="C32" s="203"/>
      <c r="D32" s="20" t="s">
        <v>0</v>
      </c>
      <c r="E32" s="21">
        <f>SUM(E30:E31)</f>
        <v>0</v>
      </c>
      <c r="F32" s="21">
        <f>SUM(F30:F31)</f>
        <v>0</v>
      </c>
      <c r="G32" s="21">
        <f>SUM(G30:G31)</f>
        <v>0</v>
      </c>
      <c r="H32" s="39"/>
    </row>
    <row r="33" spans="2:8" ht="11.25">
      <c r="B33" s="1"/>
      <c r="C33" s="1"/>
      <c r="D33" s="1"/>
      <c r="E33" s="40"/>
      <c r="F33" s="40"/>
      <c r="G33" s="40"/>
      <c r="H33" s="38"/>
    </row>
    <row r="34" spans="2:8" ht="11.25">
      <c r="B34" s="193" t="s">
        <v>56</v>
      </c>
      <c r="C34" s="193"/>
      <c r="D34" s="193"/>
      <c r="E34" s="193"/>
      <c r="F34" s="193"/>
      <c r="G34" s="193"/>
      <c r="H34" s="7"/>
    </row>
    <row r="35" spans="2:8" ht="8.25" customHeight="1">
      <c r="B35" s="7"/>
      <c r="C35" s="38"/>
      <c r="D35" s="38"/>
      <c r="E35" s="38"/>
      <c r="F35" s="38"/>
      <c r="G35" s="38"/>
      <c r="H35" s="38"/>
    </row>
    <row r="36" spans="2:8" ht="11.25">
      <c r="B36" s="27"/>
      <c r="C36" s="27"/>
      <c r="D36" s="27"/>
      <c r="E36" s="11" t="s">
        <v>40</v>
      </c>
      <c r="F36" s="11" t="s">
        <v>41</v>
      </c>
      <c r="G36" s="12" t="s">
        <v>0</v>
      </c>
      <c r="H36" s="38"/>
    </row>
    <row r="37" spans="2:8" ht="27" customHeight="1">
      <c r="B37" s="188" t="s">
        <v>62</v>
      </c>
      <c r="C37" s="189"/>
      <c r="D37" s="190"/>
      <c r="E37" s="29">
        <v>1000</v>
      </c>
      <c r="F37" s="29">
        <v>500</v>
      </c>
      <c r="G37" s="30">
        <f>SUM(E37:F37)</f>
        <v>1500</v>
      </c>
      <c r="H37" s="38"/>
    </row>
    <row r="38" spans="2:8" ht="12.75" customHeight="1">
      <c r="B38" s="202" t="s">
        <v>47</v>
      </c>
      <c r="C38" s="218"/>
      <c r="D38" s="203"/>
      <c r="E38" s="32">
        <v>409</v>
      </c>
      <c r="F38" s="32">
        <v>213</v>
      </c>
      <c r="G38" s="33">
        <f>SUM(E38:F38)</f>
        <v>622</v>
      </c>
      <c r="H38" s="38"/>
    </row>
    <row r="39" spans="2:8" ht="11.25">
      <c r="B39" s="1" t="s">
        <v>63</v>
      </c>
      <c r="C39" s="1"/>
      <c r="D39" s="1"/>
      <c r="E39" s="1"/>
      <c r="F39" s="1"/>
      <c r="G39" s="38"/>
      <c r="H39" s="38"/>
    </row>
    <row r="40" spans="2:8" ht="11.25">
      <c r="B40" s="1"/>
      <c r="C40" s="1"/>
      <c r="D40" s="1"/>
      <c r="E40" s="1"/>
      <c r="F40" s="1"/>
      <c r="G40" s="38"/>
      <c r="H40" s="38"/>
    </row>
    <row r="41" spans="2:8" ht="11.25">
      <c r="B41" s="193" t="s">
        <v>57</v>
      </c>
      <c r="C41" s="193"/>
      <c r="D41" s="193"/>
      <c r="E41" s="193"/>
      <c r="F41" s="193"/>
      <c r="G41" s="193"/>
      <c r="H41" s="7"/>
    </row>
    <row r="42" spans="2:8" ht="8.25" customHeight="1">
      <c r="B42" s="41"/>
      <c r="C42" s="10"/>
      <c r="D42" s="10"/>
      <c r="E42" s="8"/>
      <c r="G42" s="38"/>
      <c r="H42" s="38"/>
    </row>
    <row r="43" spans="2:8" ht="11.25">
      <c r="B43" s="42" t="s">
        <v>48</v>
      </c>
      <c r="C43" s="42" t="s">
        <v>49</v>
      </c>
      <c r="D43" s="219" t="s">
        <v>50</v>
      </c>
      <c r="E43" s="220"/>
      <c r="F43" s="223" t="s">
        <v>0</v>
      </c>
      <c r="G43" s="224"/>
      <c r="H43" s="38"/>
    </row>
    <row r="44" spans="2:8" ht="11.25">
      <c r="B44" s="43">
        <v>28</v>
      </c>
      <c r="C44" s="43">
        <v>0</v>
      </c>
      <c r="D44" s="221">
        <v>0</v>
      </c>
      <c r="E44" s="222"/>
      <c r="F44" s="225">
        <f>SUM(B44:E44)</f>
        <v>28</v>
      </c>
      <c r="G44" s="226"/>
      <c r="H44" s="38"/>
    </row>
  </sheetData>
  <sheetProtection/>
  <mergeCells count="23">
    <mergeCell ref="B16:D16"/>
    <mergeCell ref="B18:G18"/>
    <mergeCell ref="B21:C23"/>
    <mergeCell ref="B24:C26"/>
    <mergeCell ref="B27:C29"/>
    <mergeCell ref="B30:C32"/>
    <mergeCell ref="D44:E44"/>
    <mergeCell ref="F44:G44"/>
    <mergeCell ref="B34:G34"/>
    <mergeCell ref="B37:D37"/>
    <mergeCell ref="B38:D38"/>
    <mergeCell ref="B41:G41"/>
    <mergeCell ref="D43:E43"/>
    <mergeCell ref="F43:G43"/>
    <mergeCell ref="A1:I1"/>
    <mergeCell ref="B3:G3"/>
    <mergeCell ref="B5:B13"/>
    <mergeCell ref="C5:C6"/>
    <mergeCell ref="D5:D6"/>
    <mergeCell ref="E5:H5"/>
    <mergeCell ref="C7:C9"/>
    <mergeCell ref="C10:C12"/>
    <mergeCell ref="C13:D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3:G32 G9:G13" formula="1"/>
  </ignoredErrors>
</worksheet>
</file>

<file path=xl/worksheets/sheet61.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8515625" style="6" customWidth="1"/>
    <col min="4" max="4" width="9.421875" style="6" customWidth="1"/>
    <col min="5" max="5" width="9.7109375" style="6" customWidth="1"/>
    <col min="6" max="6" width="11.421875" style="6" customWidth="1"/>
    <col min="7" max="7" width="9.00390625" style="6" customWidth="1"/>
    <col min="8" max="8" width="8.140625" style="6" customWidth="1"/>
    <col min="9" max="9" width="7.7109375" style="6" customWidth="1"/>
    <col min="10" max="10" width="3.140625" style="6" customWidth="1"/>
    <col min="11" max="16384" width="11.421875" style="6" customWidth="1"/>
  </cols>
  <sheetData>
    <row r="1" spans="1:10" ht="11.25">
      <c r="A1" s="212" t="s">
        <v>146</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8">
        <v>17.2</v>
      </c>
      <c r="D12" s="138">
        <v>0</v>
      </c>
      <c r="E12" s="138">
        <v>11.1</v>
      </c>
      <c r="F12" s="137">
        <v>66.8</v>
      </c>
      <c r="G12" s="138">
        <v>4.8</v>
      </c>
      <c r="H12" s="137">
        <v>0</v>
      </c>
      <c r="I12" s="139">
        <f>SUM(C12:H12)</f>
        <v>99.89999999999999</v>
      </c>
    </row>
    <row r="13" spans="2:9" ht="11.25">
      <c r="B13" s="140" t="s">
        <v>15</v>
      </c>
      <c r="C13" s="141"/>
      <c r="D13" s="141"/>
      <c r="E13" s="141"/>
      <c r="F13" s="137"/>
      <c r="G13" s="141"/>
      <c r="H13" s="145"/>
      <c r="I13" s="143">
        <v>476</v>
      </c>
    </row>
    <row r="14" spans="2:9" ht="11.25">
      <c r="B14" s="136" t="s">
        <v>60</v>
      </c>
      <c r="C14" s="138">
        <v>14.5</v>
      </c>
      <c r="D14" s="138">
        <v>0</v>
      </c>
      <c r="E14" s="138">
        <v>8.8</v>
      </c>
      <c r="F14" s="138">
        <v>69.2</v>
      </c>
      <c r="G14" s="138">
        <v>7.5</v>
      </c>
      <c r="H14" s="129">
        <v>0</v>
      </c>
      <c r="I14" s="139">
        <f>SUM(C14:H14)</f>
        <v>100</v>
      </c>
    </row>
    <row r="15" spans="2:9" ht="11.25">
      <c r="B15" s="140" t="s">
        <v>15</v>
      </c>
      <c r="C15" s="141"/>
      <c r="D15" s="141"/>
      <c r="E15" s="141"/>
      <c r="F15" s="141"/>
      <c r="G15" s="141"/>
      <c r="H15" s="142"/>
      <c r="I15" s="143">
        <v>1098</v>
      </c>
    </row>
    <row r="16" spans="2:9" ht="11.25">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32.25" customHeight="1">
      <c r="B19" s="148" t="s">
        <v>9</v>
      </c>
      <c r="C19" s="284" t="s">
        <v>310</v>
      </c>
      <c r="D19" s="285"/>
      <c r="E19" s="284" t="s">
        <v>60</v>
      </c>
      <c r="F19" s="285"/>
      <c r="G19" s="137"/>
      <c r="H19" s="145"/>
      <c r="I19" s="146"/>
    </row>
    <row r="20" spans="2:9" ht="11.25">
      <c r="B20" s="149" t="s">
        <v>16</v>
      </c>
      <c r="C20" s="235">
        <v>0</v>
      </c>
      <c r="D20" s="235" t="s">
        <v>155</v>
      </c>
      <c r="E20" s="242">
        <v>0.2</v>
      </c>
      <c r="F20" s="243">
        <v>0.2</v>
      </c>
      <c r="G20" s="137"/>
      <c r="H20" s="145"/>
      <c r="I20" s="146"/>
    </row>
    <row r="21" spans="2:9" ht="11.25">
      <c r="B21" s="150" t="s">
        <v>17</v>
      </c>
      <c r="C21" s="235">
        <v>0</v>
      </c>
      <c r="D21" s="235">
        <v>5.7</v>
      </c>
      <c r="E21" s="229">
        <v>0</v>
      </c>
      <c r="F21" s="230">
        <v>3.6</v>
      </c>
      <c r="G21" s="137"/>
      <c r="H21" s="145"/>
      <c r="I21" s="146"/>
    </row>
    <row r="22" spans="2:9" ht="11.25">
      <c r="B22" s="150" t="s">
        <v>18</v>
      </c>
      <c r="C22" s="235">
        <v>5.7</v>
      </c>
      <c r="D22" s="235">
        <v>5.7</v>
      </c>
      <c r="E22" s="229">
        <v>3.6</v>
      </c>
      <c r="F22" s="230">
        <v>3.6</v>
      </c>
      <c r="G22" s="137"/>
      <c r="H22" s="145"/>
      <c r="I22" s="146"/>
    </row>
    <row r="23" spans="2:9" ht="11.25">
      <c r="B23" s="150" t="s">
        <v>19</v>
      </c>
      <c r="C23" s="235">
        <v>47.7</v>
      </c>
      <c r="D23" s="235">
        <v>47.7</v>
      </c>
      <c r="E23" s="229">
        <v>45.4</v>
      </c>
      <c r="F23" s="230">
        <v>45.4</v>
      </c>
      <c r="G23" s="137"/>
      <c r="H23" s="145"/>
      <c r="I23" s="146"/>
    </row>
    <row r="24" spans="2:9" ht="11.25">
      <c r="B24" s="150" t="s">
        <v>20</v>
      </c>
      <c r="C24" s="235">
        <v>28.8</v>
      </c>
      <c r="D24" s="235">
        <v>28.8</v>
      </c>
      <c r="E24" s="229">
        <v>30.4</v>
      </c>
      <c r="F24" s="230">
        <v>30.4</v>
      </c>
      <c r="G24" s="137"/>
      <c r="H24" s="145"/>
      <c r="I24" s="146"/>
    </row>
    <row r="25" spans="2:9" ht="11.25">
      <c r="B25" s="150" t="s">
        <v>21</v>
      </c>
      <c r="C25" s="235">
        <v>12.2</v>
      </c>
      <c r="D25" s="235">
        <v>12.2</v>
      </c>
      <c r="E25" s="229">
        <v>13.6</v>
      </c>
      <c r="F25" s="230">
        <v>13.6</v>
      </c>
      <c r="G25" s="137"/>
      <c r="H25" s="145"/>
      <c r="I25" s="146"/>
    </row>
    <row r="26" spans="2:9" ht="11.25">
      <c r="B26" s="150" t="s">
        <v>22</v>
      </c>
      <c r="C26" s="235">
        <v>4.6</v>
      </c>
      <c r="D26" s="235">
        <v>4.6</v>
      </c>
      <c r="E26" s="229">
        <v>5.5</v>
      </c>
      <c r="F26" s="230">
        <v>5.5</v>
      </c>
      <c r="G26" s="137"/>
      <c r="H26" s="145"/>
      <c r="I26" s="146"/>
    </row>
    <row r="27" spans="2:9" ht="11.25">
      <c r="B27" s="150" t="s">
        <v>23</v>
      </c>
      <c r="C27" s="235">
        <v>1.1</v>
      </c>
      <c r="D27" s="235">
        <v>1.1</v>
      </c>
      <c r="E27" s="229">
        <v>1.5</v>
      </c>
      <c r="F27" s="230">
        <v>1.5</v>
      </c>
      <c r="G27" s="137"/>
      <c r="H27" s="145"/>
      <c r="I27" s="146"/>
    </row>
    <row r="28" spans="2:9" ht="11.25">
      <c r="B28" s="150" t="s">
        <v>24</v>
      </c>
      <c r="C28" s="235">
        <v>0</v>
      </c>
      <c r="D28" s="235"/>
      <c r="E28" s="229">
        <v>0</v>
      </c>
      <c r="F28" s="230">
        <v>100</v>
      </c>
      <c r="G28" s="137"/>
      <c r="H28" s="145"/>
      <c r="I28" s="146"/>
    </row>
    <row r="29" spans="2:9" ht="11.25">
      <c r="B29" s="151" t="s">
        <v>1</v>
      </c>
      <c r="C29" s="235">
        <v>0</v>
      </c>
      <c r="D29" s="235"/>
      <c r="E29" s="244">
        <v>0</v>
      </c>
      <c r="F29" s="245"/>
      <c r="G29" s="137"/>
      <c r="H29" s="145"/>
      <c r="I29" s="146"/>
    </row>
    <row r="30" spans="2:9" ht="11.25">
      <c r="B30" s="136" t="s">
        <v>0</v>
      </c>
      <c r="C30" s="236">
        <f>SUM(C20:C29)</f>
        <v>100.1</v>
      </c>
      <c r="D30" s="237"/>
      <c r="E30" s="236">
        <f>SUM(E20:E29)</f>
        <v>100.19999999999999</v>
      </c>
      <c r="F30" s="237"/>
      <c r="G30" s="137"/>
      <c r="H30" s="145"/>
      <c r="I30" s="146"/>
    </row>
    <row r="31" spans="2:9" ht="11.25">
      <c r="B31" s="140" t="s">
        <v>15</v>
      </c>
      <c r="C31" s="231">
        <v>476</v>
      </c>
      <c r="D31" s="232"/>
      <c r="E31" s="231">
        <v>1098</v>
      </c>
      <c r="F31" s="232"/>
      <c r="G31" s="137"/>
      <c r="H31" s="145"/>
      <c r="I31" s="146"/>
    </row>
    <row r="32" spans="2:9" ht="16.5" customHeight="1">
      <c r="B32" s="144"/>
      <c r="C32" s="137"/>
      <c r="D32" s="137"/>
      <c r="E32" s="137"/>
      <c r="F32" s="137"/>
      <c r="G32" s="137"/>
      <c r="H32" s="145"/>
      <c r="I32" s="146"/>
    </row>
    <row r="33" spans="2:17" ht="12.75" customHeight="1">
      <c r="B33" s="193" t="s">
        <v>69</v>
      </c>
      <c r="C33" s="193"/>
      <c r="D33" s="193"/>
      <c r="E33" s="193"/>
      <c r="F33" s="193"/>
      <c r="G33" s="193"/>
      <c r="H33" s="193"/>
      <c r="I33" s="193"/>
      <c r="J33" s="152"/>
      <c r="K33" s="152"/>
      <c r="L33" s="152"/>
      <c r="M33" s="152"/>
      <c r="N33" s="152"/>
      <c r="O33" s="152"/>
      <c r="P33" s="152"/>
      <c r="Q33" s="152"/>
    </row>
    <row r="34" ht="8.25" customHeight="1"/>
    <row r="35" spans="3:6" ht="18" customHeight="1">
      <c r="C35" s="206" t="s">
        <v>311</v>
      </c>
      <c r="D35" s="208"/>
      <c r="E35" s="206" t="s">
        <v>312</v>
      </c>
      <c r="F35" s="208"/>
    </row>
    <row r="36" spans="2:6" ht="18.75" customHeight="1">
      <c r="B36" s="149" t="s">
        <v>101</v>
      </c>
      <c r="C36" s="246">
        <v>11</v>
      </c>
      <c r="D36" s="247">
        <v>11</v>
      </c>
      <c r="E36" s="246">
        <v>10</v>
      </c>
      <c r="F36" s="247">
        <v>10</v>
      </c>
    </row>
    <row r="37" spans="2:6" ht="27.75" customHeight="1">
      <c r="B37" s="150" t="s">
        <v>102</v>
      </c>
      <c r="C37" s="227">
        <v>1</v>
      </c>
      <c r="D37" s="228">
        <v>1</v>
      </c>
      <c r="E37" s="227">
        <v>3</v>
      </c>
      <c r="F37" s="228">
        <v>3</v>
      </c>
    </row>
    <row r="38" spans="2:6" ht="27.75" customHeight="1">
      <c r="B38" s="150" t="s">
        <v>103</v>
      </c>
      <c r="C38" s="227">
        <v>0</v>
      </c>
      <c r="D38" s="228" t="s">
        <v>155</v>
      </c>
      <c r="E38" s="227">
        <v>0</v>
      </c>
      <c r="F38" s="228" t="s">
        <v>155</v>
      </c>
    </row>
    <row r="39" spans="2:6" ht="14.25" customHeight="1">
      <c r="B39" s="150" t="s">
        <v>104</v>
      </c>
      <c r="C39" s="227">
        <v>5</v>
      </c>
      <c r="D39" s="228">
        <v>5</v>
      </c>
      <c r="E39" s="227">
        <v>11</v>
      </c>
      <c r="F39" s="228">
        <v>11</v>
      </c>
    </row>
    <row r="40" spans="2:6" ht="29.25" customHeight="1">
      <c r="B40" s="150" t="s">
        <v>64</v>
      </c>
      <c r="C40" s="227">
        <v>32</v>
      </c>
      <c r="D40" s="228">
        <v>32</v>
      </c>
      <c r="E40" s="227">
        <v>29</v>
      </c>
      <c r="F40" s="228">
        <v>29</v>
      </c>
    </row>
    <row r="41" spans="2:6" ht="16.5" customHeight="1">
      <c r="B41" s="150" t="s">
        <v>25</v>
      </c>
      <c r="C41" s="227">
        <v>0</v>
      </c>
      <c r="D41" s="228" t="s">
        <v>155</v>
      </c>
      <c r="E41" s="227">
        <v>0</v>
      </c>
      <c r="F41" s="228" t="s">
        <v>155</v>
      </c>
    </row>
    <row r="42" spans="2:6" ht="31.5" customHeight="1">
      <c r="B42" s="150" t="s">
        <v>107</v>
      </c>
      <c r="C42" s="227">
        <v>35</v>
      </c>
      <c r="D42" s="228">
        <v>35</v>
      </c>
      <c r="E42" s="227">
        <v>49</v>
      </c>
      <c r="F42" s="228">
        <v>49</v>
      </c>
    </row>
    <row r="43" spans="2:6" ht="27" customHeight="1">
      <c r="B43" s="150" t="s">
        <v>128</v>
      </c>
      <c r="C43" s="227">
        <v>24</v>
      </c>
      <c r="D43" s="228">
        <v>24</v>
      </c>
      <c r="E43" s="227">
        <v>55</v>
      </c>
      <c r="F43" s="228">
        <v>55</v>
      </c>
    </row>
    <row r="44" spans="2:6" ht="27" customHeight="1">
      <c r="B44" s="150" t="s">
        <v>118</v>
      </c>
      <c r="C44" s="227">
        <v>0</v>
      </c>
      <c r="D44" s="228" t="s">
        <v>155</v>
      </c>
      <c r="E44" s="227">
        <v>0</v>
      </c>
      <c r="F44" s="228" t="s">
        <v>155</v>
      </c>
    </row>
    <row r="45" spans="2:6" ht="26.25" customHeight="1">
      <c r="B45" s="150" t="s">
        <v>119</v>
      </c>
      <c r="C45" s="227">
        <v>373</v>
      </c>
      <c r="D45" s="228">
        <v>373</v>
      </c>
      <c r="E45" s="227">
        <v>319</v>
      </c>
      <c r="F45" s="228">
        <v>319</v>
      </c>
    </row>
    <row r="46" spans="2:6" ht="16.5" customHeight="1">
      <c r="B46" s="150" t="s">
        <v>105</v>
      </c>
      <c r="C46" s="227">
        <v>15</v>
      </c>
      <c r="D46" s="228">
        <v>15</v>
      </c>
      <c r="E46" s="227">
        <v>9</v>
      </c>
      <c r="F46" s="228">
        <v>9</v>
      </c>
    </row>
    <row r="47" spans="2:6" ht="11.25">
      <c r="B47" s="150" t="s">
        <v>106</v>
      </c>
      <c r="C47" s="227">
        <v>8</v>
      </c>
      <c r="D47" s="228">
        <v>8</v>
      </c>
      <c r="E47" s="227">
        <v>5</v>
      </c>
      <c r="F47" s="228">
        <v>5</v>
      </c>
    </row>
    <row r="48" spans="2:6" ht="11.25">
      <c r="B48" s="151" t="s">
        <v>149</v>
      </c>
      <c r="C48" s="248">
        <v>68</v>
      </c>
      <c r="D48" s="249">
        <v>68</v>
      </c>
      <c r="E48" s="248">
        <v>47</v>
      </c>
      <c r="F48" s="249">
        <v>47</v>
      </c>
    </row>
  </sheetData>
  <sheetProtection/>
  <mergeCells count="65">
    <mergeCell ref="C46:D46"/>
    <mergeCell ref="E46:F46"/>
    <mergeCell ref="C43:D43"/>
    <mergeCell ref="E43:F43"/>
    <mergeCell ref="C44:D44"/>
    <mergeCell ref="C38:D38"/>
    <mergeCell ref="E38:F38"/>
    <mergeCell ref="E39:F39"/>
    <mergeCell ref="E45:F45"/>
    <mergeCell ref="E37:F37"/>
    <mergeCell ref="C36:D36"/>
    <mergeCell ref="C40:D40"/>
    <mergeCell ref="E40:F40"/>
    <mergeCell ref="C37:D37"/>
    <mergeCell ref="E29:F29"/>
    <mergeCell ref="C30:D30"/>
    <mergeCell ref="E30:F30"/>
    <mergeCell ref="C31:D31"/>
    <mergeCell ref="E31:F31"/>
    <mergeCell ref="B33:I33"/>
    <mergeCell ref="C35:D35"/>
    <mergeCell ref="E35:F35"/>
    <mergeCell ref="C39:D39"/>
    <mergeCell ref="E36:F36"/>
    <mergeCell ref="C25:D25"/>
    <mergeCell ref="E25:F25"/>
    <mergeCell ref="C26:D26"/>
    <mergeCell ref="E26:F26"/>
    <mergeCell ref="C27:D27"/>
    <mergeCell ref="E27:F27"/>
    <mergeCell ref="C28:D28"/>
    <mergeCell ref="E28:F28"/>
    <mergeCell ref="C29:D29"/>
    <mergeCell ref="C22:D22"/>
    <mergeCell ref="E22:F22"/>
    <mergeCell ref="C23:D23"/>
    <mergeCell ref="E23:F23"/>
    <mergeCell ref="C24:D24"/>
    <mergeCell ref="E24:F24"/>
    <mergeCell ref="B17:I17"/>
    <mergeCell ref="C19:D19"/>
    <mergeCell ref="E19:F19"/>
    <mergeCell ref="C20:D20"/>
    <mergeCell ref="E20:F20"/>
    <mergeCell ref="C21:D21"/>
    <mergeCell ref="E21:F21"/>
    <mergeCell ref="A1:J1"/>
    <mergeCell ref="B3:I3"/>
    <mergeCell ref="C5:C11"/>
    <mergeCell ref="D5:D11"/>
    <mergeCell ref="E5:E11"/>
    <mergeCell ref="F5:F11"/>
    <mergeCell ref="G5:G11"/>
    <mergeCell ref="H5:H11"/>
    <mergeCell ref="I5:I11"/>
    <mergeCell ref="C47:D47"/>
    <mergeCell ref="E47:F47"/>
    <mergeCell ref="C48:D48"/>
    <mergeCell ref="E48:F48"/>
    <mergeCell ref="C41:D41"/>
    <mergeCell ref="E41:F41"/>
    <mergeCell ref="C42:D42"/>
    <mergeCell ref="E42:F42"/>
    <mergeCell ref="E44:F44"/>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6" customWidth="1"/>
    <col min="2" max="2" width="15.421875" style="6" customWidth="1"/>
    <col min="3" max="3" width="11.421875" style="6" customWidth="1"/>
    <col min="4" max="4" width="13.28125" style="6" customWidth="1"/>
    <col min="5" max="8" width="13.7109375" style="6" customWidth="1"/>
    <col min="9" max="9" width="4.00390625" style="6" customWidth="1"/>
    <col min="10" max="16384" width="11.421875" style="6" customWidth="1"/>
  </cols>
  <sheetData>
    <row r="1" spans="1:9" ht="11.25">
      <c r="A1" s="212" t="s">
        <v>146</v>
      </c>
      <c r="B1" s="212"/>
      <c r="C1" s="212"/>
      <c r="D1" s="212"/>
      <c r="E1" s="212"/>
      <c r="F1" s="212"/>
      <c r="G1" s="212"/>
      <c r="H1" s="212"/>
      <c r="I1" s="212"/>
    </row>
    <row r="3" spans="2:8" ht="12.75" customHeight="1">
      <c r="B3" s="193" t="s">
        <v>70</v>
      </c>
      <c r="C3" s="193"/>
      <c r="D3" s="193"/>
      <c r="E3" s="193"/>
      <c r="F3" s="193"/>
      <c r="G3" s="193"/>
      <c r="H3" s="193"/>
    </row>
    <row r="4" spans="2:8" ht="8.25" customHeight="1">
      <c r="B4" s="125"/>
      <c r="C4" s="125"/>
      <c r="D4" s="125"/>
      <c r="E4" s="125"/>
      <c r="F4" s="125"/>
      <c r="G4" s="125"/>
      <c r="H4" s="125"/>
    </row>
    <row r="5" spans="2:8" ht="19.5" customHeight="1">
      <c r="B5" s="264"/>
      <c r="C5" s="264"/>
      <c r="D5" s="264"/>
      <c r="E5" s="284" t="s">
        <v>310</v>
      </c>
      <c r="F5" s="285"/>
      <c r="G5" s="284" t="s">
        <v>60</v>
      </c>
      <c r="H5" s="285"/>
    </row>
    <row r="6" spans="2:8" ht="23.25" customHeight="1">
      <c r="B6" s="188" t="s">
        <v>65</v>
      </c>
      <c r="C6" s="189"/>
      <c r="D6" s="190"/>
      <c r="E6" s="235">
        <v>0.2</v>
      </c>
      <c r="F6" s="235">
        <v>0.2</v>
      </c>
      <c r="G6" s="242">
        <v>0.1</v>
      </c>
      <c r="H6" s="243">
        <v>0.1</v>
      </c>
    </row>
    <row r="7" spans="2:8" ht="16.5" customHeight="1">
      <c r="B7" s="200" t="s">
        <v>71</v>
      </c>
      <c r="C7" s="263"/>
      <c r="D7" s="201"/>
      <c r="E7" s="235">
        <v>91.4</v>
      </c>
      <c r="F7" s="235">
        <v>91.4</v>
      </c>
      <c r="G7" s="229">
        <v>92.1</v>
      </c>
      <c r="H7" s="230">
        <v>92.1</v>
      </c>
    </row>
    <row r="8" spans="2:8" ht="16.5" customHeight="1">
      <c r="B8" s="200" t="s">
        <v>3</v>
      </c>
      <c r="C8" s="263"/>
      <c r="D8" s="201"/>
      <c r="E8" s="235">
        <v>2.9</v>
      </c>
      <c r="F8" s="235">
        <v>2.9</v>
      </c>
      <c r="G8" s="229">
        <v>3.6</v>
      </c>
      <c r="H8" s="230">
        <v>3.6</v>
      </c>
    </row>
    <row r="9" spans="2:8" ht="16.5" customHeight="1">
      <c r="B9" s="200" t="s">
        <v>4</v>
      </c>
      <c r="C9" s="263"/>
      <c r="D9" s="201"/>
      <c r="E9" s="235">
        <v>0.4</v>
      </c>
      <c r="F9" s="235">
        <v>0.4</v>
      </c>
      <c r="G9" s="229">
        <v>0.5</v>
      </c>
      <c r="H9" s="230">
        <v>0.5</v>
      </c>
    </row>
    <row r="10" spans="2:8" ht="16.5" customHeight="1">
      <c r="B10" s="200" t="s">
        <v>66</v>
      </c>
      <c r="C10" s="263"/>
      <c r="D10" s="201"/>
      <c r="E10" s="235">
        <v>0</v>
      </c>
      <c r="F10" s="235"/>
      <c r="G10" s="229">
        <v>0</v>
      </c>
      <c r="H10" s="230"/>
    </row>
    <row r="11" spans="2:8" ht="16.5" customHeight="1">
      <c r="B11" s="200" t="s">
        <v>67</v>
      </c>
      <c r="C11" s="263"/>
      <c r="D11" s="201"/>
      <c r="E11" s="235">
        <v>0</v>
      </c>
      <c r="F11" s="235" t="s">
        <v>155</v>
      </c>
      <c r="G11" s="229">
        <v>0.2</v>
      </c>
      <c r="H11" s="230">
        <v>0.2</v>
      </c>
    </row>
    <row r="12" spans="2:8" ht="16.5" customHeight="1">
      <c r="B12" s="200" t="s">
        <v>5</v>
      </c>
      <c r="C12" s="263"/>
      <c r="D12" s="201"/>
      <c r="E12" s="235">
        <v>0.2</v>
      </c>
      <c r="F12" s="235">
        <v>0.2</v>
      </c>
      <c r="G12" s="229">
        <v>0.2</v>
      </c>
      <c r="H12" s="230">
        <v>0.2</v>
      </c>
    </row>
    <row r="13" spans="2:8" ht="16.5" customHeight="1">
      <c r="B13" s="200" t="s">
        <v>68</v>
      </c>
      <c r="C13" s="263"/>
      <c r="D13" s="201"/>
      <c r="E13" s="235">
        <v>0</v>
      </c>
      <c r="F13" s="235" t="s">
        <v>155</v>
      </c>
      <c r="G13" s="229">
        <v>0.4</v>
      </c>
      <c r="H13" s="230">
        <v>0.4</v>
      </c>
    </row>
    <row r="14" spans="2:8" ht="16.5" customHeight="1">
      <c r="B14" s="202" t="s">
        <v>1</v>
      </c>
      <c r="C14" s="218"/>
      <c r="D14" s="203"/>
      <c r="E14" s="235">
        <v>4.8</v>
      </c>
      <c r="F14" s="235"/>
      <c r="G14" s="244">
        <v>2.9</v>
      </c>
      <c r="H14" s="245">
        <v>0.4</v>
      </c>
    </row>
    <row r="15" spans="2:8" ht="15.75" customHeight="1">
      <c r="B15" s="256" t="s">
        <v>0</v>
      </c>
      <c r="C15" s="257"/>
      <c r="D15" s="258"/>
      <c r="E15" s="236">
        <f>SUM(E6:E14)</f>
        <v>99.90000000000002</v>
      </c>
      <c r="F15" s="237"/>
      <c r="G15" s="236">
        <f>SUM(G6:G14)</f>
        <v>100</v>
      </c>
      <c r="H15" s="237"/>
    </row>
    <row r="16" spans="2:8" ht="15.75" customHeight="1">
      <c r="B16" s="259" t="s">
        <v>15</v>
      </c>
      <c r="C16" s="260"/>
      <c r="D16" s="261"/>
      <c r="E16" s="231">
        <v>476</v>
      </c>
      <c r="F16" s="232"/>
      <c r="G16" s="231">
        <v>1098</v>
      </c>
      <c r="H16" s="232"/>
    </row>
    <row r="17" ht="16.5" customHeight="1"/>
    <row r="18" spans="2:8" ht="11.25">
      <c r="B18" s="193" t="s">
        <v>59</v>
      </c>
      <c r="C18" s="193"/>
      <c r="D18" s="193"/>
      <c r="E18" s="193"/>
      <c r="F18" s="193"/>
      <c r="G18" s="193"/>
      <c r="H18" s="193"/>
    </row>
    <row r="20" spans="5:8" ht="19.5" customHeight="1">
      <c r="E20" s="284" t="s">
        <v>310</v>
      </c>
      <c r="F20" s="285"/>
      <c r="G20" s="284" t="s">
        <v>60</v>
      </c>
      <c r="H20" s="285"/>
    </row>
    <row r="21" spans="2:8" ht="19.5" customHeight="1">
      <c r="B21" s="126"/>
      <c r="E21" s="11" t="s">
        <v>7</v>
      </c>
      <c r="F21" s="11" t="s">
        <v>8</v>
      </c>
      <c r="G21" s="11" t="s">
        <v>7</v>
      </c>
      <c r="H21" s="11" t="s">
        <v>8</v>
      </c>
    </row>
    <row r="22" spans="2:8" ht="16.5" customHeight="1">
      <c r="B22" s="194" t="s">
        <v>109</v>
      </c>
      <c r="C22" s="265"/>
      <c r="D22" s="195"/>
      <c r="E22" s="128">
        <v>3.4</v>
      </c>
      <c r="F22" s="129">
        <v>1.9</v>
      </c>
      <c r="G22" s="128">
        <v>4</v>
      </c>
      <c r="H22" s="129">
        <v>2.3</v>
      </c>
    </row>
    <row r="23" spans="2:8" ht="16.5" customHeight="1">
      <c r="B23" s="196" t="s">
        <v>110</v>
      </c>
      <c r="C23" s="216"/>
      <c r="D23" s="197"/>
      <c r="E23" s="128">
        <v>11.3</v>
      </c>
      <c r="F23" s="130">
        <v>4.8</v>
      </c>
      <c r="G23" s="128">
        <v>10.8</v>
      </c>
      <c r="H23" s="130">
        <v>4.5</v>
      </c>
    </row>
    <row r="24" spans="2:8" ht="16.5" customHeight="1">
      <c r="B24" s="196" t="s">
        <v>111</v>
      </c>
      <c r="C24" s="216"/>
      <c r="D24" s="197"/>
      <c r="E24" s="128">
        <v>23.9</v>
      </c>
      <c r="F24" s="130">
        <v>10.1</v>
      </c>
      <c r="G24" s="128">
        <v>23.8</v>
      </c>
      <c r="H24" s="130">
        <v>11.3</v>
      </c>
    </row>
    <row r="25" spans="2:8" ht="16.5" customHeight="1">
      <c r="B25" s="196" t="s">
        <v>112</v>
      </c>
      <c r="C25" s="216"/>
      <c r="D25" s="197"/>
      <c r="E25" s="128">
        <v>9.9</v>
      </c>
      <c r="F25" s="130">
        <v>16.8</v>
      </c>
      <c r="G25" s="128">
        <v>10.5</v>
      </c>
      <c r="H25" s="130">
        <v>14.7</v>
      </c>
    </row>
    <row r="26" spans="2:8" ht="16.5" customHeight="1">
      <c r="B26" s="196" t="s">
        <v>113</v>
      </c>
      <c r="C26" s="216"/>
      <c r="D26" s="197"/>
      <c r="E26" s="128">
        <v>28.2</v>
      </c>
      <c r="F26" s="130">
        <v>45.2</v>
      </c>
      <c r="G26" s="128">
        <v>27.6</v>
      </c>
      <c r="H26" s="130">
        <v>45.8</v>
      </c>
    </row>
    <row r="27" spans="2:8" ht="16.5" customHeight="1">
      <c r="B27" s="196" t="s">
        <v>114</v>
      </c>
      <c r="C27" s="216"/>
      <c r="D27" s="197"/>
      <c r="E27" s="128">
        <v>14.3</v>
      </c>
      <c r="F27" s="130">
        <v>5.9</v>
      </c>
      <c r="G27" s="128">
        <v>16.2</v>
      </c>
      <c r="H27" s="130">
        <v>6.2</v>
      </c>
    </row>
    <row r="28" spans="2:8" ht="16.5" customHeight="1">
      <c r="B28" s="196" t="s">
        <v>2</v>
      </c>
      <c r="C28" s="216"/>
      <c r="D28" s="197"/>
      <c r="E28" s="128">
        <v>0.2</v>
      </c>
      <c r="F28" s="130">
        <v>9</v>
      </c>
      <c r="G28" s="128">
        <v>0.3</v>
      </c>
      <c r="H28" s="130">
        <v>10.9</v>
      </c>
    </row>
    <row r="29" spans="2:8" ht="16.5" customHeight="1">
      <c r="B29" s="198" t="s">
        <v>1</v>
      </c>
      <c r="C29" s="262"/>
      <c r="D29" s="199"/>
      <c r="E29" s="128">
        <v>8.8</v>
      </c>
      <c r="F29" s="131">
        <v>6.6</v>
      </c>
      <c r="G29" s="128">
        <v>6.8</v>
      </c>
      <c r="H29" s="131">
        <v>4.4</v>
      </c>
    </row>
    <row r="30" spans="2:8" ht="15.75" customHeight="1">
      <c r="B30" s="256" t="s">
        <v>14</v>
      </c>
      <c r="C30" s="257"/>
      <c r="D30" s="258"/>
      <c r="E30" s="132">
        <f>SUM(E22:E29)</f>
        <v>100</v>
      </c>
      <c r="F30" s="132">
        <f>SUM(F22:F29)</f>
        <v>100.3</v>
      </c>
      <c r="G30" s="132">
        <f>SUM(G22:G29)</f>
        <v>100</v>
      </c>
      <c r="H30" s="132">
        <f>SUM(H22:H29)</f>
        <v>100.10000000000001</v>
      </c>
    </row>
    <row r="31" spans="2:8" ht="15.75" customHeight="1">
      <c r="B31" s="259" t="s">
        <v>15</v>
      </c>
      <c r="C31" s="260"/>
      <c r="D31" s="261"/>
      <c r="E31" s="133">
        <v>476</v>
      </c>
      <c r="F31" s="133">
        <v>476</v>
      </c>
      <c r="G31" s="133">
        <v>1098</v>
      </c>
      <c r="H31" s="133">
        <v>1098</v>
      </c>
    </row>
  </sheetData>
  <sheetProtection/>
  <mergeCells count="51">
    <mergeCell ref="B31:D31"/>
    <mergeCell ref="B25:D25"/>
    <mergeCell ref="B26:D26"/>
    <mergeCell ref="B27:D27"/>
    <mergeCell ref="B28:D28"/>
    <mergeCell ref="B29:D29"/>
    <mergeCell ref="B30:D30"/>
    <mergeCell ref="B18:H18"/>
    <mergeCell ref="E20:F20"/>
    <mergeCell ref="G20:H20"/>
    <mergeCell ref="B22:D22"/>
    <mergeCell ref="B23:D23"/>
    <mergeCell ref="B24:D24"/>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1:I1"/>
    <mergeCell ref="B3:H3"/>
    <mergeCell ref="B5:D5"/>
    <mergeCell ref="E5:F5"/>
    <mergeCell ref="G5:H5"/>
    <mergeCell ref="B6:D6"/>
    <mergeCell ref="E6:F6"/>
    <mergeCell ref="G6:H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147</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191" t="s">
        <v>39</v>
      </c>
      <c r="D5" s="191" t="s">
        <v>51</v>
      </c>
      <c r="E5" s="206" t="s">
        <v>38</v>
      </c>
      <c r="F5" s="207"/>
      <c r="G5" s="207"/>
      <c r="H5" s="208"/>
    </row>
    <row r="6" spans="2:8" ht="11.25">
      <c r="B6" s="217"/>
      <c r="C6" s="192"/>
      <c r="D6" s="192"/>
      <c r="E6" s="11" t="s">
        <v>40</v>
      </c>
      <c r="F6" s="11" t="s">
        <v>41</v>
      </c>
      <c r="G6" s="12" t="s">
        <v>0</v>
      </c>
      <c r="H6" s="13" t="s">
        <v>42</v>
      </c>
    </row>
    <row r="7" spans="2:8" ht="15" customHeight="1">
      <c r="B7" s="217"/>
      <c r="C7" s="209" t="s">
        <v>306</v>
      </c>
      <c r="D7" s="24" t="s">
        <v>306</v>
      </c>
      <c r="E7" s="15">
        <v>25</v>
      </c>
      <c r="F7" s="15">
        <v>5</v>
      </c>
      <c r="G7" s="16">
        <f>SUM(E7:F7)</f>
        <v>30</v>
      </c>
      <c r="H7" s="15">
        <v>0</v>
      </c>
    </row>
    <row r="8" spans="2:8" ht="11.25">
      <c r="B8" s="217"/>
      <c r="C8" s="210"/>
      <c r="D8" s="24" t="s">
        <v>307</v>
      </c>
      <c r="E8" s="18">
        <v>188</v>
      </c>
      <c r="F8" s="18">
        <v>30</v>
      </c>
      <c r="G8" s="19">
        <f>SUM(E8:F8)</f>
        <v>218</v>
      </c>
      <c r="H8" s="18">
        <v>0</v>
      </c>
    </row>
    <row r="9" spans="2:8" ht="11.25">
      <c r="B9" s="217"/>
      <c r="C9" s="211"/>
      <c r="D9" s="20" t="s">
        <v>0</v>
      </c>
      <c r="E9" s="21">
        <f>SUM(E7:E8)</f>
        <v>213</v>
      </c>
      <c r="F9" s="21">
        <f>SUM(F7:F8)</f>
        <v>35</v>
      </c>
      <c r="G9" s="21">
        <f>SUM(G7:G8)</f>
        <v>248</v>
      </c>
      <c r="H9" s="21">
        <f>SUM(H7:H8)</f>
        <v>0</v>
      </c>
    </row>
    <row r="10" spans="2:8" ht="15" customHeight="1">
      <c r="B10" s="217"/>
      <c r="C10" s="209" t="s">
        <v>307</v>
      </c>
      <c r="D10" s="24" t="s">
        <v>306</v>
      </c>
      <c r="E10" s="15">
        <v>44</v>
      </c>
      <c r="F10" s="22">
        <v>5</v>
      </c>
      <c r="G10" s="16">
        <f>SUM(E10:F10)</f>
        <v>49</v>
      </c>
      <c r="H10" s="15">
        <v>0</v>
      </c>
    </row>
    <row r="11" spans="2:8" ht="11.25">
      <c r="B11" s="217"/>
      <c r="C11" s="210"/>
      <c r="D11" s="24" t="s">
        <v>307</v>
      </c>
      <c r="E11" s="18">
        <v>146</v>
      </c>
      <c r="F11" s="22">
        <v>25</v>
      </c>
      <c r="G11" s="19">
        <f>SUM(E11:F11)</f>
        <v>171</v>
      </c>
      <c r="H11" s="18">
        <v>0</v>
      </c>
    </row>
    <row r="12" spans="2:8" ht="15" customHeight="1">
      <c r="B12" s="217"/>
      <c r="C12" s="210"/>
      <c r="D12" s="20" t="s">
        <v>0</v>
      </c>
      <c r="E12" s="21">
        <f>SUM(E10:E11)</f>
        <v>190</v>
      </c>
      <c r="F12" s="21">
        <f>SUM(F10:F11)</f>
        <v>30</v>
      </c>
      <c r="G12" s="21">
        <f>SUM(G10:G11)</f>
        <v>220</v>
      </c>
      <c r="H12" s="21">
        <f>SUM(H10:H11)</f>
        <v>0</v>
      </c>
    </row>
    <row r="13" spans="2:8" ht="11.25">
      <c r="B13" s="214"/>
      <c r="C13" s="204" t="s">
        <v>0</v>
      </c>
      <c r="D13" s="205"/>
      <c r="E13" s="21">
        <f>SUM(E12,E9)</f>
        <v>403</v>
      </c>
      <c r="F13" s="21">
        <f>SUM(F12,F9)</f>
        <v>65</v>
      </c>
      <c r="G13" s="21">
        <f>SUM(G12,G9)</f>
        <v>468</v>
      </c>
      <c r="H13" s="21">
        <f>SUM(H12,H9)</f>
        <v>0</v>
      </c>
    </row>
    <row r="14" spans="2:8" ht="11.25">
      <c r="B14" s="38"/>
      <c r="C14" s="38"/>
      <c r="D14" s="38"/>
      <c r="E14" s="38"/>
      <c r="F14" s="38"/>
      <c r="G14" s="28"/>
      <c r="H14" s="28"/>
    </row>
    <row r="15" spans="2:7" ht="11.25">
      <c r="B15" s="27"/>
      <c r="C15" s="27"/>
      <c r="D15" s="27"/>
      <c r="E15" s="11" t="s">
        <v>40</v>
      </c>
      <c r="F15" s="11" t="s">
        <v>41</v>
      </c>
      <c r="G15" s="12" t="s">
        <v>0</v>
      </c>
    </row>
    <row r="16" spans="2:7" ht="30" customHeight="1">
      <c r="B16" s="286" t="s">
        <v>116</v>
      </c>
      <c r="C16" s="287"/>
      <c r="D16" s="288"/>
      <c r="E16" s="153">
        <v>0</v>
      </c>
      <c r="F16" s="153">
        <v>0</v>
      </c>
      <c r="G16" s="155">
        <f>SUM(E16:F16)</f>
        <v>0</v>
      </c>
    </row>
    <row r="17" spans="2:8" ht="11.25">
      <c r="B17" s="24"/>
      <c r="C17" s="37"/>
      <c r="D17" s="37"/>
      <c r="E17" s="1"/>
      <c r="F17" s="1"/>
      <c r="G17" s="1"/>
      <c r="H17" s="1"/>
    </row>
    <row r="18" spans="2:8" ht="11.25">
      <c r="B18" s="193" t="s">
        <v>55</v>
      </c>
      <c r="C18" s="193"/>
      <c r="D18" s="193"/>
      <c r="E18" s="193"/>
      <c r="F18" s="193"/>
      <c r="G18" s="193"/>
      <c r="H18" s="7"/>
    </row>
    <row r="19" spans="2:8" ht="8.25" customHeight="1">
      <c r="B19" s="7"/>
      <c r="C19" s="38"/>
      <c r="D19" s="38"/>
      <c r="E19" s="10"/>
      <c r="F19" s="8"/>
      <c r="G19" s="8"/>
      <c r="H19" s="1"/>
    </row>
    <row r="20" spans="2:8" ht="11.25">
      <c r="B20" s="38"/>
      <c r="C20" s="38"/>
      <c r="D20" s="11" t="s">
        <v>51</v>
      </c>
      <c r="E20" s="11" t="s">
        <v>40</v>
      </c>
      <c r="F20" s="11" t="s">
        <v>41</v>
      </c>
      <c r="G20" s="12" t="s">
        <v>0</v>
      </c>
      <c r="H20" s="1"/>
    </row>
    <row r="21" spans="2:8" ht="11.25">
      <c r="B21" s="194" t="s">
        <v>43</v>
      </c>
      <c r="C21" s="195"/>
      <c r="D21" s="24" t="s">
        <v>306</v>
      </c>
      <c r="E21" s="15">
        <v>146</v>
      </c>
      <c r="F21" s="22">
        <v>31</v>
      </c>
      <c r="G21" s="16">
        <f>SUM(E21:F21)</f>
        <v>177</v>
      </c>
      <c r="H21" s="1"/>
    </row>
    <row r="22" spans="2:8" ht="11.25">
      <c r="B22" s="196"/>
      <c r="C22" s="197"/>
      <c r="D22" s="24" t="s">
        <v>307</v>
      </c>
      <c r="E22" s="18">
        <v>49</v>
      </c>
      <c r="F22" s="22">
        <v>12</v>
      </c>
      <c r="G22" s="19">
        <f>SUM(E22:F22)</f>
        <v>61</v>
      </c>
      <c r="H22" s="1"/>
    </row>
    <row r="23" spans="2:8" ht="11.25">
      <c r="B23" s="198"/>
      <c r="C23" s="199"/>
      <c r="D23" s="20" t="s">
        <v>0</v>
      </c>
      <c r="E23" s="21">
        <f>SUM(E21:E22)</f>
        <v>195</v>
      </c>
      <c r="F23" s="21">
        <f>SUM(F21:F22)</f>
        <v>43</v>
      </c>
      <c r="G23" s="21">
        <f>SUM(G21:G22)</f>
        <v>238</v>
      </c>
      <c r="H23" s="1"/>
    </row>
    <row r="24" spans="2:8" ht="11.25">
      <c r="B24" s="194" t="s">
        <v>44</v>
      </c>
      <c r="C24" s="195"/>
      <c r="D24" s="24" t="s">
        <v>306</v>
      </c>
      <c r="E24" s="15">
        <v>146</v>
      </c>
      <c r="F24" s="22">
        <v>31</v>
      </c>
      <c r="G24" s="16">
        <f>SUM(E24:F24)</f>
        <v>177</v>
      </c>
      <c r="H24" s="38"/>
    </row>
    <row r="25" spans="2:8" ht="11.25">
      <c r="B25" s="196"/>
      <c r="C25" s="197"/>
      <c r="D25" s="24" t="s">
        <v>307</v>
      </c>
      <c r="E25" s="18">
        <v>49</v>
      </c>
      <c r="F25" s="22">
        <v>12</v>
      </c>
      <c r="G25" s="19">
        <f>SUM(E25:F25)</f>
        <v>61</v>
      </c>
      <c r="H25" s="38"/>
    </row>
    <row r="26" spans="2:8" ht="11.25">
      <c r="B26" s="198"/>
      <c r="C26" s="199"/>
      <c r="D26" s="20" t="s">
        <v>0</v>
      </c>
      <c r="E26" s="21">
        <f>SUM(E24:E25)</f>
        <v>195</v>
      </c>
      <c r="F26" s="21">
        <f>SUM(F24:F25)</f>
        <v>43</v>
      </c>
      <c r="G26" s="21">
        <f>SUM(G24:G25)</f>
        <v>238</v>
      </c>
      <c r="H26" s="38"/>
    </row>
    <row r="27" spans="2:8" ht="12.75" customHeight="1">
      <c r="B27" s="188" t="s">
        <v>45</v>
      </c>
      <c r="C27" s="190"/>
      <c r="D27" s="24" t="s">
        <v>306</v>
      </c>
      <c r="E27" s="15">
        <v>0</v>
      </c>
      <c r="F27" s="22">
        <v>0</v>
      </c>
      <c r="G27" s="16">
        <f>SUM(E27:F27)</f>
        <v>0</v>
      </c>
      <c r="H27" s="38"/>
    </row>
    <row r="28" spans="2:8" ht="12.75" customHeight="1">
      <c r="B28" s="200"/>
      <c r="C28" s="201"/>
      <c r="D28" s="24" t="s">
        <v>307</v>
      </c>
      <c r="E28" s="18">
        <v>0</v>
      </c>
      <c r="F28" s="22">
        <v>0</v>
      </c>
      <c r="G28" s="19">
        <f>SUM(E28:F28)</f>
        <v>0</v>
      </c>
      <c r="H28" s="38"/>
    </row>
    <row r="29" spans="2:8" ht="12.75" customHeight="1">
      <c r="B29" s="202"/>
      <c r="C29" s="203"/>
      <c r="D29" s="20" t="s">
        <v>0</v>
      </c>
      <c r="E29" s="21">
        <f>SUM(E27:E28)</f>
        <v>0</v>
      </c>
      <c r="F29" s="21">
        <f>SUM(F27:F28)</f>
        <v>0</v>
      </c>
      <c r="G29" s="21">
        <f>SUM(G27:G28)</f>
        <v>0</v>
      </c>
      <c r="H29" s="38"/>
    </row>
    <row r="30" spans="2:8" ht="12.75" customHeight="1">
      <c r="B30" s="188" t="s">
        <v>46</v>
      </c>
      <c r="C30" s="190"/>
      <c r="D30" s="24" t="s">
        <v>306</v>
      </c>
      <c r="E30" s="15">
        <v>0</v>
      </c>
      <c r="F30" s="22">
        <v>0</v>
      </c>
      <c r="G30" s="16">
        <f>SUM(E30:F30)</f>
        <v>0</v>
      </c>
      <c r="H30" s="39"/>
    </row>
    <row r="31" spans="2:8" ht="12.75" customHeight="1">
      <c r="B31" s="200"/>
      <c r="C31" s="201"/>
      <c r="D31" s="24" t="s">
        <v>307</v>
      </c>
      <c r="E31" s="18">
        <v>0</v>
      </c>
      <c r="F31" s="22">
        <v>0</v>
      </c>
      <c r="G31" s="19">
        <f>SUM(E31:F31)</f>
        <v>0</v>
      </c>
      <c r="H31" s="39"/>
    </row>
    <row r="32" spans="2:8" ht="12.75" customHeight="1">
      <c r="B32" s="202"/>
      <c r="C32" s="203"/>
      <c r="D32" s="20" t="s">
        <v>0</v>
      </c>
      <c r="E32" s="21">
        <f>SUM(E30:E31)</f>
        <v>0</v>
      </c>
      <c r="F32" s="21">
        <f>SUM(F30:F31)</f>
        <v>0</v>
      </c>
      <c r="G32" s="21">
        <f>SUM(G30:G31)</f>
        <v>0</v>
      </c>
      <c r="H32" s="39"/>
    </row>
    <row r="33" spans="2:8" ht="11.25">
      <c r="B33" s="1"/>
      <c r="C33" s="1"/>
      <c r="D33" s="1"/>
      <c r="E33" s="40"/>
      <c r="F33" s="40"/>
      <c r="G33" s="40"/>
      <c r="H33" s="38"/>
    </row>
    <row r="34" spans="2:8" ht="11.25">
      <c r="B34" s="193" t="s">
        <v>56</v>
      </c>
      <c r="C34" s="193"/>
      <c r="D34" s="193"/>
      <c r="E34" s="193"/>
      <c r="F34" s="193"/>
      <c r="G34" s="193"/>
      <c r="H34" s="7"/>
    </row>
    <row r="35" spans="2:8" ht="8.25" customHeight="1">
      <c r="B35" s="7"/>
      <c r="C35" s="38"/>
      <c r="D35" s="38"/>
      <c r="E35" s="38"/>
      <c r="F35" s="38"/>
      <c r="G35" s="38"/>
      <c r="H35" s="38"/>
    </row>
    <row r="36" spans="2:8" ht="11.25">
      <c r="B36" s="27"/>
      <c r="C36" s="27"/>
      <c r="D36" s="27"/>
      <c r="E36" s="11" t="s">
        <v>40</v>
      </c>
      <c r="F36" s="11" t="s">
        <v>41</v>
      </c>
      <c r="G36" s="12" t="s">
        <v>0</v>
      </c>
      <c r="H36" s="38"/>
    </row>
    <row r="37" spans="2:8" ht="27" customHeight="1">
      <c r="B37" s="188" t="s">
        <v>62</v>
      </c>
      <c r="C37" s="189"/>
      <c r="D37" s="190"/>
      <c r="E37" s="29">
        <v>293</v>
      </c>
      <c r="F37" s="29">
        <v>47</v>
      </c>
      <c r="G37" s="30">
        <f>SUM(E37:F37)</f>
        <v>340</v>
      </c>
      <c r="H37" s="38"/>
    </row>
    <row r="38" spans="2:8" ht="12.75" customHeight="1">
      <c r="B38" s="202" t="s">
        <v>47</v>
      </c>
      <c r="C38" s="218"/>
      <c r="D38" s="203"/>
      <c r="E38" s="32">
        <v>266</v>
      </c>
      <c r="F38" s="32">
        <v>43</v>
      </c>
      <c r="G38" s="33">
        <f>SUM(E38:F38)</f>
        <v>309</v>
      </c>
      <c r="H38" s="38"/>
    </row>
    <row r="39" spans="2:8" ht="11.25">
      <c r="B39" s="1" t="s">
        <v>63</v>
      </c>
      <c r="C39" s="1"/>
      <c r="D39" s="1"/>
      <c r="E39" s="1"/>
      <c r="F39" s="1"/>
      <c r="G39" s="38"/>
      <c r="H39" s="38"/>
    </row>
    <row r="40" spans="2:8" ht="11.25">
      <c r="B40" s="1"/>
      <c r="C40" s="1"/>
      <c r="D40" s="1"/>
      <c r="E40" s="1"/>
      <c r="F40" s="1"/>
      <c r="G40" s="38"/>
      <c r="H40" s="38"/>
    </row>
    <row r="41" spans="2:8" ht="11.25">
      <c r="B41" s="193" t="s">
        <v>57</v>
      </c>
      <c r="C41" s="193"/>
      <c r="D41" s="193"/>
      <c r="E41" s="193"/>
      <c r="F41" s="193"/>
      <c r="G41" s="193"/>
      <c r="H41" s="7"/>
    </row>
    <row r="42" spans="2:8" ht="8.25" customHeight="1">
      <c r="B42" s="41"/>
      <c r="C42" s="10"/>
      <c r="D42" s="10"/>
      <c r="E42" s="8"/>
      <c r="G42" s="38"/>
      <c r="H42" s="38"/>
    </row>
    <row r="43" spans="2:8" ht="11.25">
      <c r="B43" s="42" t="s">
        <v>48</v>
      </c>
      <c r="C43" s="42" t="s">
        <v>49</v>
      </c>
      <c r="D43" s="219" t="s">
        <v>50</v>
      </c>
      <c r="E43" s="220"/>
      <c r="F43" s="223" t="s">
        <v>0</v>
      </c>
      <c r="G43" s="224"/>
      <c r="H43" s="38"/>
    </row>
    <row r="44" spans="2:8" ht="11.25">
      <c r="B44" s="43">
        <v>22</v>
      </c>
      <c r="C44" s="43">
        <v>1</v>
      </c>
      <c r="D44" s="221">
        <v>0</v>
      </c>
      <c r="E44" s="222"/>
      <c r="F44" s="225">
        <f>SUM(B44:E44)</f>
        <v>23</v>
      </c>
      <c r="G44" s="226"/>
      <c r="H44" s="38"/>
    </row>
  </sheetData>
  <sheetProtection/>
  <mergeCells count="23">
    <mergeCell ref="B16:D16"/>
    <mergeCell ref="B18:G18"/>
    <mergeCell ref="B21:C23"/>
    <mergeCell ref="B24:C26"/>
    <mergeCell ref="B27:C29"/>
    <mergeCell ref="B30:C32"/>
    <mergeCell ref="D44:E44"/>
    <mergeCell ref="F44:G44"/>
    <mergeCell ref="B34:G34"/>
    <mergeCell ref="B37:D37"/>
    <mergeCell ref="B38:D38"/>
    <mergeCell ref="B41:G41"/>
    <mergeCell ref="D43:E43"/>
    <mergeCell ref="F43:G43"/>
    <mergeCell ref="A1:I1"/>
    <mergeCell ref="B3:G3"/>
    <mergeCell ref="B5:B13"/>
    <mergeCell ref="C5:C6"/>
    <mergeCell ref="D5:D6"/>
    <mergeCell ref="E5:H5"/>
    <mergeCell ref="C7:C9"/>
    <mergeCell ref="C10:C12"/>
    <mergeCell ref="C13:D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3:G32 G9" formula="1"/>
  </ignoredErrors>
</worksheet>
</file>

<file path=xl/worksheets/sheet64.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8515625" style="6" customWidth="1"/>
    <col min="4" max="4" width="9.421875" style="6" customWidth="1"/>
    <col min="5" max="5" width="9.7109375" style="6" customWidth="1"/>
    <col min="6" max="6" width="11.421875" style="6" customWidth="1"/>
    <col min="7" max="7" width="9.00390625" style="6" customWidth="1"/>
    <col min="8" max="8" width="8.140625" style="6" customWidth="1"/>
    <col min="9" max="9" width="7.7109375" style="6" customWidth="1"/>
    <col min="10" max="10" width="3.140625" style="6" customWidth="1"/>
    <col min="11" max="16384" width="11.421875" style="6" customWidth="1"/>
  </cols>
  <sheetData>
    <row r="1" spans="1:10" ht="11.25">
      <c r="A1" s="212" t="s">
        <v>147</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8">
        <v>11.6</v>
      </c>
      <c r="D12" s="137">
        <v>0</v>
      </c>
      <c r="E12" s="138">
        <v>11.2</v>
      </c>
      <c r="F12" s="137">
        <v>74.6</v>
      </c>
      <c r="G12" s="138">
        <v>2.6</v>
      </c>
      <c r="H12" s="137">
        <v>0</v>
      </c>
      <c r="I12" s="139">
        <f>SUM(C12:H12)</f>
        <v>99.99999999999999</v>
      </c>
    </row>
    <row r="13" spans="2:9" ht="11.25">
      <c r="B13" s="140" t="s">
        <v>15</v>
      </c>
      <c r="C13" s="141"/>
      <c r="D13" s="137"/>
      <c r="E13" s="141"/>
      <c r="F13" s="137"/>
      <c r="G13" s="141"/>
      <c r="H13" s="145"/>
      <c r="I13" s="143">
        <v>232</v>
      </c>
    </row>
    <row r="14" spans="2:9" ht="11.25">
      <c r="B14" s="136" t="s">
        <v>60</v>
      </c>
      <c r="C14" s="138">
        <v>11.4</v>
      </c>
      <c r="D14" s="138">
        <v>0</v>
      </c>
      <c r="E14" s="138">
        <v>12.7</v>
      </c>
      <c r="F14" s="138">
        <v>73.3</v>
      </c>
      <c r="G14" s="138">
        <v>2.6</v>
      </c>
      <c r="H14" s="129">
        <v>0</v>
      </c>
      <c r="I14" s="139">
        <f>SUM(C14:H14)</f>
        <v>100</v>
      </c>
    </row>
    <row r="15" spans="2:9" ht="11.25">
      <c r="B15" s="140" t="s">
        <v>15</v>
      </c>
      <c r="C15" s="141"/>
      <c r="D15" s="141"/>
      <c r="E15" s="141"/>
      <c r="F15" s="141"/>
      <c r="G15" s="141"/>
      <c r="H15" s="142"/>
      <c r="I15" s="143">
        <v>464</v>
      </c>
    </row>
    <row r="16" spans="2:9" ht="11.25">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32.25" customHeight="1">
      <c r="B19" s="148" t="s">
        <v>9</v>
      </c>
      <c r="C19" s="284" t="s">
        <v>310</v>
      </c>
      <c r="D19" s="285"/>
      <c r="E19" s="284" t="s">
        <v>60</v>
      </c>
      <c r="F19" s="285"/>
      <c r="G19" s="137"/>
      <c r="H19" s="145"/>
      <c r="I19" s="146"/>
    </row>
    <row r="20" spans="2:9" ht="11.25">
      <c r="B20" s="149" t="s">
        <v>16</v>
      </c>
      <c r="C20" s="235">
        <v>0</v>
      </c>
      <c r="D20" s="235"/>
      <c r="E20" s="242">
        <v>0.2</v>
      </c>
      <c r="F20" s="243"/>
      <c r="G20" s="137"/>
      <c r="H20" s="145"/>
      <c r="I20" s="146"/>
    </row>
    <row r="21" spans="2:9" ht="11.25">
      <c r="B21" s="150" t="s">
        <v>17</v>
      </c>
      <c r="C21" s="235">
        <v>0</v>
      </c>
      <c r="D21" s="235"/>
      <c r="E21" s="229">
        <v>0</v>
      </c>
      <c r="F21" s="230"/>
      <c r="G21" s="137"/>
      <c r="H21" s="145"/>
      <c r="I21" s="146"/>
    </row>
    <row r="22" spans="2:9" ht="11.25">
      <c r="B22" s="150" t="s">
        <v>18</v>
      </c>
      <c r="C22" s="235">
        <v>8.2</v>
      </c>
      <c r="D22" s="235">
        <v>8.2</v>
      </c>
      <c r="E22" s="229">
        <v>5.6</v>
      </c>
      <c r="F22" s="230">
        <v>5.6</v>
      </c>
      <c r="G22" s="137"/>
      <c r="H22" s="145"/>
      <c r="I22" s="146"/>
    </row>
    <row r="23" spans="2:9" ht="11.25">
      <c r="B23" s="150" t="s">
        <v>19</v>
      </c>
      <c r="C23" s="235">
        <v>31</v>
      </c>
      <c r="D23" s="235">
        <v>31</v>
      </c>
      <c r="E23" s="229">
        <v>29.5</v>
      </c>
      <c r="F23" s="230">
        <v>29.5</v>
      </c>
      <c r="G23" s="137"/>
      <c r="H23" s="145"/>
      <c r="I23" s="146"/>
    </row>
    <row r="24" spans="2:9" ht="11.25">
      <c r="B24" s="150" t="s">
        <v>20</v>
      </c>
      <c r="C24" s="235">
        <v>23.7</v>
      </c>
      <c r="D24" s="235">
        <v>23.7</v>
      </c>
      <c r="E24" s="229">
        <v>26.1</v>
      </c>
      <c r="F24" s="230">
        <v>26.1</v>
      </c>
      <c r="G24" s="137"/>
      <c r="H24" s="145"/>
      <c r="I24" s="146"/>
    </row>
    <row r="25" spans="2:9" ht="11.25">
      <c r="B25" s="150" t="s">
        <v>21</v>
      </c>
      <c r="C25" s="235">
        <v>15.5</v>
      </c>
      <c r="D25" s="235">
        <v>15.5</v>
      </c>
      <c r="E25" s="229">
        <v>17</v>
      </c>
      <c r="F25" s="230">
        <v>17</v>
      </c>
      <c r="G25" s="137"/>
      <c r="H25" s="145"/>
      <c r="I25" s="146"/>
    </row>
    <row r="26" spans="2:9" ht="11.25">
      <c r="B26" s="150" t="s">
        <v>22</v>
      </c>
      <c r="C26" s="235">
        <v>16.4</v>
      </c>
      <c r="D26" s="235">
        <v>16.4</v>
      </c>
      <c r="E26" s="229">
        <v>16.2</v>
      </c>
      <c r="F26" s="230">
        <v>16.2</v>
      </c>
      <c r="G26" s="137"/>
      <c r="H26" s="145"/>
      <c r="I26" s="146"/>
    </row>
    <row r="27" spans="2:9" ht="11.25">
      <c r="B27" s="150" t="s">
        <v>23</v>
      </c>
      <c r="C27" s="235">
        <v>4.3</v>
      </c>
      <c r="D27" s="235">
        <v>4.3</v>
      </c>
      <c r="E27" s="229">
        <v>4.7</v>
      </c>
      <c r="F27" s="230">
        <v>4.7</v>
      </c>
      <c r="G27" s="137"/>
      <c r="H27" s="145"/>
      <c r="I27" s="146"/>
    </row>
    <row r="28" spans="2:9" ht="11.25">
      <c r="B28" s="150" t="s">
        <v>24</v>
      </c>
      <c r="C28" s="235">
        <v>0.9</v>
      </c>
      <c r="D28" s="235">
        <v>0.9</v>
      </c>
      <c r="E28" s="229">
        <v>0.6</v>
      </c>
      <c r="F28" s="230">
        <v>0.6</v>
      </c>
      <c r="G28" s="137"/>
      <c r="H28" s="145"/>
      <c r="I28" s="146"/>
    </row>
    <row r="29" spans="2:9" ht="11.25">
      <c r="B29" s="151" t="s">
        <v>1</v>
      </c>
      <c r="C29" s="235">
        <v>0</v>
      </c>
      <c r="D29" s="235"/>
      <c r="E29" s="244">
        <v>0</v>
      </c>
      <c r="F29" s="245"/>
      <c r="G29" s="137"/>
      <c r="H29" s="145"/>
      <c r="I29" s="146"/>
    </row>
    <row r="30" spans="2:9" ht="11.25">
      <c r="B30" s="136" t="s">
        <v>0</v>
      </c>
      <c r="C30" s="236">
        <f>SUM(C20:C29)</f>
        <v>100.00000000000001</v>
      </c>
      <c r="D30" s="237"/>
      <c r="E30" s="236">
        <f>SUM(E20:E29)</f>
        <v>99.9</v>
      </c>
      <c r="F30" s="237"/>
      <c r="G30" s="137"/>
      <c r="H30" s="145"/>
      <c r="I30" s="146"/>
    </row>
    <row r="31" spans="2:9" ht="11.25">
      <c r="B31" s="140" t="s">
        <v>15</v>
      </c>
      <c r="C31" s="231">
        <v>232</v>
      </c>
      <c r="D31" s="232"/>
      <c r="E31" s="231">
        <v>464</v>
      </c>
      <c r="F31" s="232"/>
      <c r="G31" s="137"/>
      <c r="H31" s="145"/>
      <c r="I31" s="146"/>
    </row>
    <row r="32" spans="2:9" ht="16.5" customHeight="1">
      <c r="B32" s="144"/>
      <c r="C32" s="137"/>
      <c r="D32" s="137"/>
      <c r="E32" s="137"/>
      <c r="F32" s="137"/>
      <c r="G32" s="137"/>
      <c r="H32" s="145"/>
      <c r="I32" s="146"/>
    </row>
    <row r="33" spans="2:17" ht="12.75" customHeight="1">
      <c r="B33" s="193" t="s">
        <v>69</v>
      </c>
      <c r="C33" s="193"/>
      <c r="D33" s="193"/>
      <c r="E33" s="193"/>
      <c r="F33" s="193"/>
      <c r="G33" s="193"/>
      <c r="H33" s="193"/>
      <c r="I33" s="193"/>
      <c r="J33" s="152"/>
      <c r="K33" s="152"/>
      <c r="L33" s="152"/>
      <c r="M33" s="152"/>
      <c r="N33" s="152"/>
      <c r="O33" s="152"/>
      <c r="P33" s="152"/>
      <c r="Q33" s="152"/>
    </row>
    <row r="34" ht="8.25" customHeight="1"/>
    <row r="35" spans="3:6" ht="18" customHeight="1">
      <c r="C35" s="206" t="s">
        <v>311</v>
      </c>
      <c r="D35" s="208"/>
      <c r="E35" s="206" t="s">
        <v>312</v>
      </c>
      <c r="F35" s="208"/>
    </row>
    <row r="36" spans="2:6" ht="18.75" customHeight="1">
      <c r="B36" s="149" t="s">
        <v>101</v>
      </c>
      <c r="C36" s="246">
        <v>2</v>
      </c>
      <c r="D36" s="247">
        <v>2</v>
      </c>
      <c r="E36" s="246">
        <v>2</v>
      </c>
      <c r="F36" s="247">
        <v>2</v>
      </c>
    </row>
    <row r="37" spans="2:6" ht="28.5" customHeight="1">
      <c r="B37" s="150" t="s">
        <v>102</v>
      </c>
      <c r="C37" s="227">
        <v>0</v>
      </c>
      <c r="D37" s="228" t="s">
        <v>155</v>
      </c>
      <c r="E37" s="227">
        <v>1</v>
      </c>
      <c r="F37" s="228">
        <v>1</v>
      </c>
    </row>
    <row r="38" spans="2:6" ht="27" customHeight="1">
      <c r="B38" s="150" t="s">
        <v>103</v>
      </c>
      <c r="C38" s="227">
        <v>0</v>
      </c>
      <c r="D38" s="228" t="s">
        <v>155</v>
      </c>
      <c r="E38" s="227">
        <v>0</v>
      </c>
      <c r="F38" s="228" t="s">
        <v>155</v>
      </c>
    </row>
    <row r="39" spans="2:6" ht="14.25" customHeight="1">
      <c r="B39" s="150" t="s">
        <v>104</v>
      </c>
      <c r="C39" s="227">
        <v>5</v>
      </c>
      <c r="D39" s="228">
        <v>5</v>
      </c>
      <c r="E39" s="227">
        <v>6</v>
      </c>
      <c r="F39" s="228">
        <v>6</v>
      </c>
    </row>
    <row r="40" spans="2:6" ht="29.25" customHeight="1">
      <c r="B40" s="150" t="s">
        <v>64</v>
      </c>
      <c r="C40" s="227">
        <v>15</v>
      </c>
      <c r="D40" s="228">
        <v>15</v>
      </c>
      <c r="E40" s="227">
        <v>26</v>
      </c>
      <c r="F40" s="228">
        <v>26</v>
      </c>
    </row>
    <row r="41" spans="2:6" ht="16.5" customHeight="1">
      <c r="B41" s="150" t="s">
        <v>25</v>
      </c>
      <c r="C41" s="227">
        <v>0</v>
      </c>
      <c r="D41" s="228" t="s">
        <v>155</v>
      </c>
      <c r="E41" s="227">
        <v>0</v>
      </c>
      <c r="F41" s="228" t="s">
        <v>155</v>
      </c>
    </row>
    <row r="42" spans="2:6" ht="31.5" customHeight="1">
      <c r="B42" s="150" t="s">
        <v>107</v>
      </c>
      <c r="C42" s="227">
        <v>5</v>
      </c>
      <c r="D42" s="228">
        <v>5</v>
      </c>
      <c r="E42" s="227">
        <v>5</v>
      </c>
      <c r="F42" s="228">
        <v>5</v>
      </c>
    </row>
    <row r="43" spans="2:6" ht="27" customHeight="1">
      <c r="B43" s="150" t="s">
        <v>128</v>
      </c>
      <c r="C43" s="227">
        <v>45</v>
      </c>
      <c r="D43" s="228">
        <v>45</v>
      </c>
      <c r="E43" s="227">
        <v>40</v>
      </c>
      <c r="F43" s="228">
        <v>40</v>
      </c>
    </row>
    <row r="44" spans="2:6" ht="30.75" customHeight="1">
      <c r="B44" s="150" t="s">
        <v>118</v>
      </c>
      <c r="C44" s="227">
        <v>1</v>
      </c>
      <c r="D44" s="228">
        <v>1</v>
      </c>
      <c r="E44" s="227">
        <v>0</v>
      </c>
      <c r="F44" s="228" t="s">
        <v>155</v>
      </c>
    </row>
    <row r="45" spans="2:6" ht="27" customHeight="1">
      <c r="B45" s="150" t="s">
        <v>119</v>
      </c>
      <c r="C45" s="227">
        <v>170</v>
      </c>
      <c r="D45" s="228">
        <v>170</v>
      </c>
      <c r="E45" s="227">
        <v>133</v>
      </c>
      <c r="F45" s="228">
        <v>133</v>
      </c>
    </row>
    <row r="46" spans="2:6" ht="16.5" customHeight="1">
      <c r="B46" s="150" t="s">
        <v>105</v>
      </c>
      <c r="C46" s="227">
        <v>6</v>
      </c>
      <c r="D46" s="228">
        <v>6</v>
      </c>
      <c r="E46" s="227">
        <v>3</v>
      </c>
      <c r="F46" s="228">
        <v>3</v>
      </c>
    </row>
    <row r="47" spans="2:6" ht="11.25">
      <c r="B47" s="150" t="s">
        <v>106</v>
      </c>
      <c r="C47" s="227">
        <v>1</v>
      </c>
      <c r="D47" s="228">
        <v>1</v>
      </c>
      <c r="E47" s="227">
        <v>2</v>
      </c>
      <c r="F47" s="228">
        <v>2</v>
      </c>
    </row>
    <row r="48" spans="2:6" ht="11.25">
      <c r="B48" s="151" t="s">
        <v>149</v>
      </c>
      <c r="C48" s="248">
        <v>4</v>
      </c>
      <c r="D48" s="249">
        <v>4</v>
      </c>
      <c r="E48" s="248">
        <v>3</v>
      </c>
      <c r="F48" s="249">
        <v>3</v>
      </c>
    </row>
  </sheetData>
  <sheetProtection/>
  <mergeCells count="65">
    <mergeCell ref="C46:D46"/>
    <mergeCell ref="E46:F46"/>
    <mergeCell ref="C43:D43"/>
    <mergeCell ref="E43:F43"/>
    <mergeCell ref="C44:D44"/>
    <mergeCell ref="C38:D38"/>
    <mergeCell ref="E38:F38"/>
    <mergeCell ref="E39:F39"/>
    <mergeCell ref="E45:F45"/>
    <mergeCell ref="E37:F37"/>
    <mergeCell ref="C36:D36"/>
    <mergeCell ref="C40:D40"/>
    <mergeCell ref="E40:F40"/>
    <mergeCell ref="C37:D37"/>
    <mergeCell ref="E29:F29"/>
    <mergeCell ref="C30:D30"/>
    <mergeCell ref="E30:F30"/>
    <mergeCell ref="C31:D31"/>
    <mergeCell ref="E31:F31"/>
    <mergeCell ref="B33:I33"/>
    <mergeCell ref="C35:D35"/>
    <mergeCell ref="E35:F35"/>
    <mergeCell ref="C39:D39"/>
    <mergeCell ref="E36:F36"/>
    <mergeCell ref="C25:D25"/>
    <mergeCell ref="E25:F25"/>
    <mergeCell ref="C26:D26"/>
    <mergeCell ref="E26:F26"/>
    <mergeCell ref="C27:D27"/>
    <mergeCell ref="E27:F27"/>
    <mergeCell ref="C28:D28"/>
    <mergeCell ref="E28:F28"/>
    <mergeCell ref="C29:D29"/>
    <mergeCell ref="C22:D22"/>
    <mergeCell ref="E22:F22"/>
    <mergeCell ref="C23:D23"/>
    <mergeCell ref="E23:F23"/>
    <mergeCell ref="C24:D24"/>
    <mergeCell ref="E24:F24"/>
    <mergeCell ref="B17:I17"/>
    <mergeCell ref="C19:D19"/>
    <mergeCell ref="E19:F19"/>
    <mergeCell ref="C20:D20"/>
    <mergeCell ref="E20:F20"/>
    <mergeCell ref="C21:D21"/>
    <mergeCell ref="E21:F21"/>
    <mergeCell ref="A1:J1"/>
    <mergeCell ref="B3:I3"/>
    <mergeCell ref="C5:C11"/>
    <mergeCell ref="D5:D11"/>
    <mergeCell ref="E5:E11"/>
    <mergeCell ref="F5:F11"/>
    <mergeCell ref="G5:G11"/>
    <mergeCell ref="H5:H11"/>
    <mergeCell ref="I5:I11"/>
    <mergeCell ref="E47:F47"/>
    <mergeCell ref="C47:D47"/>
    <mergeCell ref="C48:D48"/>
    <mergeCell ref="E48:F48"/>
    <mergeCell ref="C41:D41"/>
    <mergeCell ref="E41:F41"/>
    <mergeCell ref="C42:D42"/>
    <mergeCell ref="E42:F42"/>
    <mergeCell ref="E44:F44"/>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6" customWidth="1"/>
    <col min="2" max="2" width="15.421875" style="6" customWidth="1"/>
    <col min="3" max="3" width="11.421875" style="6" customWidth="1"/>
    <col min="4" max="4" width="13.28125" style="6" customWidth="1"/>
    <col min="5" max="8" width="13.7109375" style="6" customWidth="1"/>
    <col min="9" max="9" width="4.00390625" style="6" customWidth="1"/>
    <col min="10" max="16384" width="11.421875" style="6" customWidth="1"/>
  </cols>
  <sheetData>
    <row r="1" spans="1:9" ht="11.25">
      <c r="A1" s="212" t="s">
        <v>147</v>
      </c>
      <c r="B1" s="212"/>
      <c r="C1" s="212"/>
      <c r="D1" s="212"/>
      <c r="E1" s="212"/>
      <c r="F1" s="212"/>
      <c r="G1" s="212"/>
      <c r="H1" s="212"/>
      <c r="I1" s="212"/>
    </row>
    <row r="3" spans="2:8" ht="12.75" customHeight="1">
      <c r="B3" s="193" t="s">
        <v>70</v>
      </c>
      <c r="C3" s="193"/>
      <c r="D3" s="193"/>
      <c r="E3" s="193"/>
      <c r="F3" s="193"/>
      <c r="G3" s="193"/>
      <c r="H3" s="193"/>
    </row>
    <row r="4" spans="2:8" ht="8.25" customHeight="1">
      <c r="B4" s="125"/>
      <c r="C4" s="125"/>
      <c r="D4" s="125"/>
      <c r="E4" s="125"/>
      <c r="F4" s="125"/>
      <c r="G4" s="125"/>
      <c r="H4" s="125"/>
    </row>
    <row r="5" spans="2:8" ht="19.5" customHeight="1">
      <c r="B5" s="264"/>
      <c r="C5" s="264"/>
      <c r="D5" s="264"/>
      <c r="E5" s="284" t="s">
        <v>310</v>
      </c>
      <c r="F5" s="285"/>
      <c r="G5" s="284" t="s">
        <v>60</v>
      </c>
      <c r="H5" s="285"/>
    </row>
    <row r="6" spans="2:8" ht="22.5" customHeight="1">
      <c r="B6" s="188" t="s">
        <v>65</v>
      </c>
      <c r="C6" s="189"/>
      <c r="D6" s="190"/>
      <c r="E6" s="310">
        <v>0.4</v>
      </c>
      <c r="F6" s="310">
        <v>0.4</v>
      </c>
      <c r="G6" s="307">
        <v>0.2</v>
      </c>
      <c r="H6" s="302">
        <v>0.2</v>
      </c>
    </row>
    <row r="7" spans="2:8" ht="16.5" customHeight="1">
      <c r="B7" s="200" t="s">
        <v>71</v>
      </c>
      <c r="C7" s="263"/>
      <c r="D7" s="201"/>
      <c r="E7" s="310">
        <v>80.2</v>
      </c>
      <c r="F7" s="310">
        <v>80.2</v>
      </c>
      <c r="G7" s="308">
        <v>86.6</v>
      </c>
      <c r="H7" s="309">
        <v>86.6</v>
      </c>
    </row>
    <row r="8" spans="2:8" ht="16.5" customHeight="1">
      <c r="B8" s="200" t="s">
        <v>3</v>
      </c>
      <c r="C8" s="263"/>
      <c r="D8" s="201"/>
      <c r="E8" s="310">
        <v>14.7</v>
      </c>
      <c r="F8" s="310">
        <v>14.7</v>
      </c>
      <c r="G8" s="308">
        <v>9.3</v>
      </c>
      <c r="H8" s="309">
        <v>9.3</v>
      </c>
    </row>
    <row r="9" spans="2:8" ht="16.5" customHeight="1">
      <c r="B9" s="200" t="s">
        <v>4</v>
      </c>
      <c r="C9" s="263"/>
      <c r="D9" s="201"/>
      <c r="E9" s="310">
        <v>1.3</v>
      </c>
      <c r="F9" s="310">
        <v>1.3</v>
      </c>
      <c r="G9" s="308">
        <v>1.3</v>
      </c>
      <c r="H9" s="309">
        <v>1.3</v>
      </c>
    </row>
    <row r="10" spans="2:8" ht="16.5" customHeight="1">
      <c r="B10" s="200" t="s">
        <v>66</v>
      </c>
      <c r="C10" s="263"/>
      <c r="D10" s="201"/>
      <c r="E10" s="235">
        <v>0</v>
      </c>
      <c r="F10" s="235"/>
      <c r="G10" s="229">
        <v>0</v>
      </c>
      <c r="H10" s="230"/>
    </row>
    <row r="11" spans="2:8" ht="16.5" customHeight="1">
      <c r="B11" s="200" t="s">
        <v>67</v>
      </c>
      <c r="C11" s="263"/>
      <c r="D11" s="201"/>
      <c r="E11" s="235">
        <v>0.4</v>
      </c>
      <c r="F11" s="235"/>
      <c r="G11" s="229">
        <v>0.2</v>
      </c>
      <c r="H11" s="230"/>
    </row>
    <row r="12" spans="2:8" ht="16.5" customHeight="1">
      <c r="B12" s="200" t="s">
        <v>5</v>
      </c>
      <c r="C12" s="263"/>
      <c r="D12" s="201"/>
      <c r="E12" s="235">
        <v>0</v>
      </c>
      <c r="F12" s="235"/>
      <c r="G12" s="229">
        <v>0</v>
      </c>
      <c r="H12" s="230"/>
    </row>
    <row r="13" spans="2:8" ht="16.5" customHeight="1">
      <c r="B13" s="200" t="s">
        <v>68</v>
      </c>
      <c r="C13" s="263"/>
      <c r="D13" s="201"/>
      <c r="E13" s="235">
        <v>0.4</v>
      </c>
      <c r="F13" s="235"/>
      <c r="G13" s="229">
        <v>0.2</v>
      </c>
      <c r="H13" s="230"/>
    </row>
    <row r="14" spans="2:8" ht="16.5" customHeight="1">
      <c r="B14" s="202" t="s">
        <v>1</v>
      </c>
      <c r="C14" s="218"/>
      <c r="D14" s="203"/>
      <c r="E14" s="235">
        <v>2.6</v>
      </c>
      <c r="F14" s="235"/>
      <c r="G14" s="244">
        <v>2.2</v>
      </c>
      <c r="H14" s="245"/>
    </row>
    <row r="15" spans="2:8" ht="15.75" customHeight="1">
      <c r="B15" s="256" t="s">
        <v>0</v>
      </c>
      <c r="C15" s="257"/>
      <c r="D15" s="258"/>
      <c r="E15" s="236">
        <f>SUM(E6:F14)</f>
        <v>196.6</v>
      </c>
      <c r="F15" s="237"/>
      <c r="G15" s="236">
        <f>SUM(G6:H14)</f>
        <v>197.4</v>
      </c>
      <c r="H15" s="237"/>
    </row>
    <row r="16" spans="2:8" ht="15.75" customHeight="1">
      <c r="B16" s="259" t="s">
        <v>15</v>
      </c>
      <c r="C16" s="260"/>
      <c r="D16" s="261"/>
      <c r="E16" s="231">
        <v>232</v>
      </c>
      <c r="F16" s="232"/>
      <c r="G16" s="231">
        <v>464</v>
      </c>
      <c r="H16" s="232"/>
    </row>
    <row r="17" ht="16.5" customHeight="1"/>
    <row r="18" spans="2:8" ht="11.25">
      <c r="B18" s="193" t="s">
        <v>59</v>
      </c>
      <c r="C18" s="193"/>
      <c r="D18" s="193"/>
      <c r="E18" s="193"/>
      <c r="F18" s="193"/>
      <c r="G18" s="193"/>
      <c r="H18" s="193"/>
    </row>
    <row r="20" spans="5:8" ht="19.5" customHeight="1">
      <c r="E20" s="284" t="s">
        <v>310</v>
      </c>
      <c r="F20" s="285"/>
      <c r="G20" s="284" t="s">
        <v>60</v>
      </c>
      <c r="H20" s="285"/>
    </row>
    <row r="21" spans="2:8" ht="19.5" customHeight="1">
      <c r="B21" s="126"/>
      <c r="E21" s="11" t="s">
        <v>7</v>
      </c>
      <c r="F21" s="11" t="s">
        <v>8</v>
      </c>
      <c r="G21" s="11" t="s">
        <v>7</v>
      </c>
      <c r="H21" s="11" t="s">
        <v>8</v>
      </c>
    </row>
    <row r="22" spans="2:8" ht="16.5" customHeight="1">
      <c r="B22" s="194" t="s">
        <v>109</v>
      </c>
      <c r="C22" s="265"/>
      <c r="D22" s="195"/>
      <c r="E22" s="128">
        <v>2.6</v>
      </c>
      <c r="F22" s="129">
        <v>0.9</v>
      </c>
      <c r="G22" s="128">
        <v>3.2</v>
      </c>
      <c r="H22" s="129">
        <v>1.7</v>
      </c>
    </row>
    <row r="23" spans="2:8" ht="16.5" customHeight="1">
      <c r="B23" s="196" t="s">
        <v>110</v>
      </c>
      <c r="C23" s="216"/>
      <c r="D23" s="197"/>
      <c r="E23" s="128">
        <v>12.9</v>
      </c>
      <c r="F23" s="130">
        <v>5.2</v>
      </c>
      <c r="G23" s="128">
        <v>12.5</v>
      </c>
      <c r="H23" s="130">
        <v>5.2</v>
      </c>
    </row>
    <row r="24" spans="2:8" ht="16.5" customHeight="1">
      <c r="B24" s="196" t="s">
        <v>111</v>
      </c>
      <c r="C24" s="216"/>
      <c r="D24" s="197"/>
      <c r="E24" s="128">
        <v>20.7</v>
      </c>
      <c r="F24" s="130">
        <v>11.2</v>
      </c>
      <c r="G24" s="128">
        <v>20.7</v>
      </c>
      <c r="H24" s="130">
        <v>9.9</v>
      </c>
    </row>
    <row r="25" spans="2:8" ht="16.5" customHeight="1">
      <c r="B25" s="196" t="s">
        <v>112</v>
      </c>
      <c r="C25" s="216"/>
      <c r="D25" s="197"/>
      <c r="E25" s="128">
        <v>6</v>
      </c>
      <c r="F25" s="130">
        <v>10.3</v>
      </c>
      <c r="G25" s="128">
        <v>7.3</v>
      </c>
      <c r="H25" s="130">
        <v>11.9</v>
      </c>
    </row>
    <row r="26" spans="2:8" ht="16.5" customHeight="1">
      <c r="B26" s="196" t="s">
        <v>113</v>
      </c>
      <c r="C26" s="216"/>
      <c r="D26" s="197"/>
      <c r="E26" s="128">
        <v>33.6</v>
      </c>
      <c r="F26" s="130">
        <v>42.2</v>
      </c>
      <c r="G26" s="128">
        <v>30</v>
      </c>
      <c r="H26" s="130">
        <v>44.2</v>
      </c>
    </row>
    <row r="27" spans="2:8" ht="16.5" customHeight="1">
      <c r="B27" s="196" t="s">
        <v>114</v>
      </c>
      <c r="C27" s="216"/>
      <c r="D27" s="197"/>
      <c r="E27" s="128">
        <v>13.4</v>
      </c>
      <c r="F27" s="130">
        <v>6.5</v>
      </c>
      <c r="G27" s="128">
        <v>17</v>
      </c>
      <c r="H27" s="130">
        <v>7.3</v>
      </c>
    </row>
    <row r="28" spans="2:8" ht="16.5" customHeight="1">
      <c r="B28" s="196" t="s">
        <v>2</v>
      </c>
      <c r="C28" s="216"/>
      <c r="D28" s="197"/>
      <c r="E28" s="128">
        <v>1.3</v>
      </c>
      <c r="F28" s="130">
        <v>15.1</v>
      </c>
      <c r="G28" s="128">
        <v>2.2</v>
      </c>
      <c r="H28" s="130">
        <v>14</v>
      </c>
    </row>
    <row r="29" spans="2:8" ht="16.5" customHeight="1">
      <c r="B29" s="198" t="s">
        <v>1</v>
      </c>
      <c r="C29" s="262"/>
      <c r="D29" s="199"/>
      <c r="E29" s="128">
        <v>9.5</v>
      </c>
      <c r="F29" s="131">
        <v>8.6</v>
      </c>
      <c r="G29" s="128">
        <v>7.1</v>
      </c>
      <c r="H29" s="131">
        <v>5.8</v>
      </c>
    </row>
    <row r="30" spans="2:8" ht="15.75" customHeight="1">
      <c r="B30" s="256" t="s">
        <v>14</v>
      </c>
      <c r="C30" s="257"/>
      <c r="D30" s="258"/>
      <c r="E30" s="132">
        <f>SUM(E22:E29)</f>
        <v>100.00000000000001</v>
      </c>
      <c r="F30" s="132">
        <f>SUM(F22:F29)</f>
        <v>100</v>
      </c>
      <c r="G30" s="132">
        <f>SUM(G22:G29)</f>
        <v>99.99999999999999</v>
      </c>
      <c r="H30" s="132">
        <f>SUM(H22:H29)</f>
        <v>100</v>
      </c>
    </row>
    <row r="31" spans="2:8" ht="15.75" customHeight="1">
      <c r="B31" s="259" t="s">
        <v>15</v>
      </c>
      <c r="C31" s="260"/>
      <c r="D31" s="261"/>
      <c r="E31" s="133">
        <v>232</v>
      </c>
      <c r="F31" s="133">
        <v>232</v>
      </c>
      <c r="G31" s="133">
        <v>464</v>
      </c>
      <c r="H31" s="133">
        <v>464</v>
      </c>
    </row>
  </sheetData>
  <sheetProtection/>
  <mergeCells count="51">
    <mergeCell ref="B31:D31"/>
    <mergeCell ref="B25:D25"/>
    <mergeCell ref="B26:D26"/>
    <mergeCell ref="B27:D27"/>
    <mergeCell ref="B28:D28"/>
    <mergeCell ref="B29:D29"/>
    <mergeCell ref="B30:D30"/>
    <mergeCell ref="B18:H18"/>
    <mergeCell ref="E20:F20"/>
    <mergeCell ref="G20:H20"/>
    <mergeCell ref="B22:D22"/>
    <mergeCell ref="B23:D23"/>
    <mergeCell ref="B24:D24"/>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1:I1"/>
    <mergeCell ref="B3:H3"/>
    <mergeCell ref="B5:D5"/>
    <mergeCell ref="E5:F5"/>
    <mergeCell ref="G5:H5"/>
    <mergeCell ref="B6:D6"/>
    <mergeCell ref="E6:F6"/>
    <mergeCell ref="G6:H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A1" sqref="A1:I1"/>
    </sheetView>
  </sheetViews>
  <sheetFormatPr defaultColWidth="11.421875" defaultRowHeight="12.75"/>
  <cols>
    <col min="1" max="1" width="2.140625" style="6" customWidth="1"/>
    <col min="2" max="2" width="20.8515625" style="6" customWidth="1"/>
    <col min="3" max="3" width="14.7109375" style="6" customWidth="1"/>
    <col min="4" max="4" width="10.7109375" style="6" customWidth="1"/>
    <col min="5" max="5" width="11.140625" style="6" customWidth="1"/>
    <col min="6" max="6" width="10.57421875" style="6" customWidth="1"/>
    <col min="7" max="8" width="11.421875" style="6" customWidth="1"/>
    <col min="9" max="9" width="2.7109375" style="6" customWidth="1"/>
    <col min="10" max="16384" width="11.421875" style="6" customWidth="1"/>
  </cols>
  <sheetData>
    <row r="1" spans="1:9" ht="11.25">
      <c r="A1" s="212" t="s">
        <v>148</v>
      </c>
      <c r="B1" s="212"/>
      <c r="C1" s="212"/>
      <c r="D1" s="212"/>
      <c r="E1" s="212"/>
      <c r="F1" s="212"/>
      <c r="G1" s="212"/>
      <c r="H1" s="212"/>
      <c r="I1" s="212"/>
    </row>
    <row r="3" spans="2:8" ht="11.25">
      <c r="B3" s="193" t="s">
        <v>58</v>
      </c>
      <c r="C3" s="193"/>
      <c r="D3" s="193"/>
      <c r="E3" s="193"/>
      <c r="F3" s="193"/>
      <c r="G3" s="193"/>
      <c r="H3" s="7"/>
    </row>
    <row r="4" spans="2:8" ht="8.25" customHeight="1">
      <c r="B4" s="7"/>
      <c r="C4" s="8"/>
      <c r="D4" s="8"/>
      <c r="E4" s="9"/>
      <c r="F4" s="10"/>
      <c r="G4" s="8"/>
      <c r="H4" s="7"/>
    </row>
    <row r="5" spans="2:8" ht="11.25">
      <c r="B5" s="213" t="s">
        <v>38</v>
      </c>
      <c r="C5" s="302" t="s">
        <v>39</v>
      </c>
      <c r="D5" s="191" t="s">
        <v>51</v>
      </c>
      <c r="E5" s="206" t="s">
        <v>38</v>
      </c>
      <c r="F5" s="207"/>
      <c r="G5" s="207"/>
      <c r="H5" s="208"/>
    </row>
    <row r="6" spans="2:8" ht="11.25">
      <c r="B6" s="217"/>
      <c r="C6" s="303"/>
      <c r="D6" s="192"/>
      <c r="E6" s="11" t="s">
        <v>40</v>
      </c>
      <c r="F6" s="11" t="s">
        <v>41</v>
      </c>
      <c r="G6" s="12" t="s">
        <v>0</v>
      </c>
      <c r="H6" s="13" t="s">
        <v>42</v>
      </c>
    </row>
    <row r="7" spans="2:8" ht="15" customHeight="1">
      <c r="B7" s="217"/>
      <c r="C7" s="209" t="s">
        <v>306</v>
      </c>
      <c r="D7" s="24" t="s">
        <v>306</v>
      </c>
      <c r="E7" s="15">
        <v>25</v>
      </c>
      <c r="F7" s="22">
        <v>3</v>
      </c>
      <c r="G7" s="16">
        <f>SUM(E7:F7)</f>
        <v>28</v>
      </c>
      <c r="H7" s="15">
        <v>0</v>
      </c>
    </row>
    <row r="8" spans="2:8" ht="11.25">
      <c r="B8" s="217"/>
      <c r="C8" s="210"/>
      <c r="D8" s="24" t="s">
        <v>307</v>
      </c>
      <c r="E8" s="18">
        <v>1284</v>
      </c>
      <c r="F8" s="22">
        <v>252</v>
      </c>
      <c r="G8" s="19">
        <f>SUM(E8:F8)</f>
        <v>1536</v>
      </c>
      <c r="H8" s="18">
        <v>2</v>
      </c>
    </row>
    <row r="9" spans="2:8" ht="11.25">
      <c r="B9" s="217"/>
      <c r="C9" s="210"/>
      <c r="D9" s="20" t="s">
        <v>0</v>
      </c>
      <c r="E9" s="21">
        <f>SUM(E7:E8)</f>
        <v>1309</v>
      </c>
      <c r="F9" s="21">
        <f>SUM(F7:F8)</f>
        <v>255</v>
      </c>
      <c r="G9" s="21">
        <f>SUM(G7:G8)</f>
        <v>1564</v>
      </c>
      <c r="H9" s="21">
        <f>SUM(H7:H8)</f>
        <v>2</v>
      </c>
    </row>
    <row r="10" spans="2:8" ht="11.25">
      <c r="B10" s="214"/>
      <c r="C10" s="204" t="s">
        <v>0</v>
      </c>
      <c r="D10" s="205"/>
      <c r="E10" s="21">
        <f>SUM(E9)</f>
        <v>1309</v>
      </c>
      <c r="F10" s="21">
        <f>SUM(F9)</f>
        <v>255</v>
      </c>
      <c r="G10" s="21">
        <f>SUM(G9)</f>
        <v>1564</v>
      </c>
      <c r="H10" s="21">
        <f>SUM(H9)</f>
        <v>2</v>
      </c>
    </row>
    <row r="11" spans="2:8" ht="11.25">
      <c r="B11" s="38"/>
      <c r="C11" s="38"/>
      <c r="D11" s="38"/>
      <c r="E11" s="38"/>
      <c r="F11" s="38"/>
      <c r="G11" s="28"/>
      <c r="H11" s="28"/>
    </row>
    <row r="12" spans="2:7" ht="11.25">
      <c r="B12" s="27"/>
      <c r="C12" s="27"/>
      <c r="D12" s="27"/>
      <c r="E12" s="11" t="s">
        <v>40</v>
      </c>
      <c r="F12" s="11" t="s">
        <v>41</v>
      </c>
      <c r="G12" s="12" t="s">
        <v>0</v>
      </c>
    </row>
    <row r="13" spans="2:7" ht="28.5" customHeight="1">
      <c r="B13" s="286" t="s">
        <v>116</v>
      </c>
      <c r="C13" s="287"/>
      <c r="D13" s="288"/>
      <c r="E13" s="153">
        <v>4</v>
      </c>
      <c r="F13" s="153">
        <v>0</v>
      </c>
      <c r="G13" s="155">
        <f>SUM(E13:F13)</f>
        <v>4</v>
      </c>
    </row>
    <row r="14" spans="2:8" ht="11.25">
      <c r="B14" s="24"/>
      <c r="C14" s="37"/>
      <c r="D14" s="37"/>
      <c r="E14" s="1"/>
      <c r="F14" s="1"/>
      <c r="G14" s="1"/>
      <c r="H14" s="1"/>
    </row>
    <row r="15" spans="2:8" ht="11.25">
      <c r="B15" s="193" t="s">
        <v>55</v>
      </c>
      <c r="C15" s="193"/>
      <c r="D15" s="193"/>
      <c r="E15" s="193"/>
      <c r="F15" s="193"/>
      <c r="G15" s="193"/>
      <c r="H15" s="7"/>
    </row>
    <row r="16" spans="2:8" ht="8.25" customHeight="1">
      <c r="B16" s="7"/>
      <c r="C16" s="38"/>
      <c r="D16" s="38"/>
      <c r="E16" s="10"/>
      <c r="F16" s="8"/>
      <c r="G16" s="8"/>
      <c r="H16" s="1"/>
    </row>
    <row r="17" spans="2:8" ht="11.25">
      <c r="B17" s="38"/>
      <c r="C17" s="38"/>
      <c r="D17" s="11" t="s">
        <v>51</v>
      </c>
      <c r="E17" s="11" t="s">
        <v>40</v>
      </c>
      <c r="F17" s="11" t="s">
        <v>41</v>
      </c>
      <c r="G17" s="12" t="s">
        <v>0</v>
      </c>
      <c r="H17" s="1"/>
    </row>
    <row r="18" spans="2:8" ht="11.25">
      <c r="B18" s="194" t="s">
        <v>43</v>
      </c>
      <c r="C18" s="195"/>
      <c r="D18" s="24" t="s">
        <v>306</v>
      </c>
      <c r="E18" s="15">
        <v>1101</v>
      </c>
      <c r="F18" s="22">
        <v>231</v>
      </c>
      <c r="G18" s="16">
        <f>SUM(E18:F18)</f>
        <v>1332</v>
      </c>
      <c r="H18" s="1"/>
    </row>
    <row r="19" spans="2:8" ht="11.25">
      <c r="B19" s="196"/>
      <c r="C19" s="197"/>
      <c r="D19" s="24" t="s">
        <v>307</v>
      </c>
      <c r="E19" s="18">
        <v>180</v>
      </c>
      <c r="F19" s="22">
        <v>49</v>
      </c>
      <c r="G19" s="19">
        <f>SUM(E19:F19)</f>
        <v>229</v>
      </c>
      <c r="H19" s="1"/>
    </row>
    <row r="20" spans="2:8" ht="11.25">
      <c r="B20" s="198"/>
      <c r="C20" s="199"/>
      <c r="D20" s="154" t="s">
        <v>0</v>
      </c>
      <c r="E20" s="21">
        <f>SUM(E18:E19)</f>
        <v>1281</v>
      </c>
      <c r="F20" s="21">
        <f>SUM(F18:F19)</f>
        <v>280</v>
      </c>
      <c r="G20" s="21">
        <f>SUM(G18:G19)</f>
        <v>1561</v>
      </c>
      <c r="H20" s="1"/>
    </row>
    <row r="21" spans="2:8" ht="11.25">
      <c r="B21" s="194" t="s">
        <v>44</v>
      </c>
      <c r="C21" s="195"/>
      <c r="D21" s="24" t="s">
        <v>306</v>
      </c>
      <c r="E21" s="15">
        <v>1093</v>
      </c>
      <c r="F21" s="22">
        <v>231</v>
      </c>
      <c r="G21" s="16">
        <f>SUM(E21:F21)</f>
        <v>1324</v>
      </c>
      <c r="H21" s="38"/>
    </row>
    <row r="22" spans="2:8" ht="11.25">
      <c r="B22" s="196"/>
      <c r="C22" s="197"/>
      <c r="D22" s="24" t="s">
        <v>307</v>
      </c>
      <c r="E22" s="18">
        <v>173</v>
      </c>
      <c r="F22" s="22">
        <v>48</v>
      </c>
      <c r="G22" s="19">
        <f>SUM(E22:F22)</f>
        <v>221</v>
      </c>
      <c r="H22" s="38"/>
    </row>
    <row r="23" spans="2:8" ht="11.25">
      <c r="B23" s="198"/>
      <c r="C23" s="199"/>
      <c r="D23" s="20" t="s">
        <v>0</v>
      </c>
      <c r="E23" s="21">
        <f>SUM(E21:E22)</f>
        <v>1266</v>
      </c>
      <c r="F23" s="21">
        <f>SUM(F21:F22)</f>
        <v>279</v>
      </c>
      <c r="G23" s="21">
        <f>SUM(G21:G22)</f>
        <v>1545</v>
      </c>
      <c r="H23" s="38"/>
    </row>
    <row r="24" spans="2:8" ht="12.75" customHeight="1">
      <c r="B24" s="188" t="s">
        <v>45</v>
      </c>
      <c r="C24" s="190"/>
      <c r="D24" s="24" t="s">
        <v>306</v>
      </c>
      <c r="E24" s="15">
        <v>34</v>
      </c>
      <c r="F24" s="22">
        <v>3</v>
      </c>
      <c r="G24" s="16">
        <f>SUM(E24:F24)</f>
        <v>37</v>
      </c>
      <c r="H24" s="38"/>
    </row>
    <row r="25" spans="2:8" ht="12.75" customHeight="1">
      <c r="B25" s="200"/>
      <c r="C25" s="201"/>
      <c r="D25" s="24" t="s">
        <v>307</v>
      </c>
      <c r="E25" s="18">
        <v>2</v>
      </c>
      <c r="F25" s="22">
        <v>2</v>
      </c>
      <c r="G25" s="19">
        <f>SUM(E25:F25)</f>
        <v>4</v>
      </c>
      <c r="H25" s="38"/>
    </row>
    <row r="26" spans="2:8" ht="12.75" customHeight="1">
      <c r="B26" s="202"/>
      <c r="C26" s="203"/>
      <c r="D26" s="20" t="s">
        <v>0</v>
      </c>
      <c r="E26" s="21">
        <f>SUM(E24:E25)</f>
        <v>36</v>
      </c>
      <c r="F26" s="21">
        <f>SUM(F24:F25)</f>
        <v>5</v>
      </c>
      <c r="G26" s="21">
        <f>SUM(G24:G25)</f>
        <v>41</v>
      </c>
      <c r="H26" s="38"/>
    </row>
    <row r="27" spans="2:8" ht="12.75" customHeight="1">
      <c r="B27" s="188" t="s">
        <v>46</v>
      </c>
      <c r="C27" s="190"/>
      <c r="D27" s="24" t="s">
        <v>306</v>
      </c>
      <c r="E27" s="15">
        <v>33</v>
      </c>
      <c r="F27" s="22">
        <v>2</v>
      </c>
      <c r="G27" s="16">
        <f>SUM(E27:F27)</f>
        <v>35</v>
      </c>
      <c r="H27" s="39"/>
    </row>
    <row r="28" spans="2:8" ht="12.75" customHeight="1">
      <c r="B28" s="200"/>
      <c r="C28" s="201"/>
      <c r="D28" s="24" t="s">
        <v>307</v>
      </c>
      <c r="E28" s="18">
        <v>2</v>
      </c>
      <c r="F28" s="22">
        <v>2</v>
      </c>
      <c r="G28" s="19">
        <f>SUM(E28:F28)</f>
        <v>4</v>
      </c>
      <c r="H28" s="39"/>
    </row>
    <row r="29" spans="2:8" ht="12.75" customHeight="1">
      <c r="B29" s="202"/>
      <c r="C29" s="203"/>
      <c r="D29" s="20" t="s">
        <v>0</v>
      </c>
      <c r="E29" s="21">
        <f>SUM(E27:E28)</f>
        <v>35</v>
      </c>
      <c r="F29" s="21">
        <f>SUM(F27:F28)</f>
        <v>4</v>
      </c>
      <c r="G29" s="21">
        <f>SUM(G27:G28)</f>
        <v>39</v>
      </c>
      <c r="H29" s="39"/>
    </row>
    <row r="30" spans="2:8" ht="11.25">
      <c r="B30" s="1"/>
      <c r="C30" s="1"/>
      <c r="D30" s="1"/>
      <c r="E30" s="40"/>
      <c r="F30" s="40"/>
      <c r="G30" s="40"/>
      <c r="H30" s="38"/>
    </row>
    <row r="31" spans="2:8" ht="11.25">
      <c r="B31" s="193" t="s">
        <v>56</v>
      </c>
      <c r="C31" s="193"/>
      <c r="D31" s="193"/>
      <c r="E31" s="193"/>
      <c r="F31" s="193"/>
      <c r="G31" s="193"/>
      <c r="H31" s="7"/>
    </row>
    <row r="32" spans="2:8" ht="8.25" customHeight="1">
      <c r="B32" s="7"/>
      <c r="C32" s="38"/>
      <c r="D32" s="38"/>
      <c r="E32" s="38"/>
      <c r="F32" s="38"/>
      <c r="G32" s="38"/>
      <c r="H32" s="38"/>
    </row>
    <row r="33" spans="2:8" ht="11.25">
      <c r="B33" s="27"/>
      <c r="C33" s="27"/>
      <c r="D33" s="27"/>
      <c r="E33" s="11" t="s">
        <v>40</v>
      </c>
      <c r="F33" s="11" t="s">
        <v>41</v>
      </c>
      <c r="G33" s="12" t="s">
        <v>0</v>
      </c>
      <c r="H33" s="38"/>
    </row>
    <row r="34" spans="2:8" ht="27" customHeight="1">
      <c r="B34" s="188" t="s">
        <v>62</v>
      </c>
      <c r="C34" s="189"/>
      <c r="D34" s="190"/>
      <c r="E34" s="29">
        <v>3942</v>
      </c>
      <c r="F34" s="29">
        <v>932</v>
      </c>
      <c r="G34" s="30">
        <f>SUM(E34:F34)</f>
        <v>4874</v>
      </c>
      <c r="H34" s="38"/>
    </row>
    <row r="35" spans="2:8" ht="12.75" customHeight="1">
      <c r="B35" s="202" t="s">
        <v>47</v>
      </c>
      <c r="C35" s="218"/>
      <c r="D35" s="203"/>
      <c r="E35" s="32">
        <v>1982</v>
      </c>
      <c r="F35" s="32">
        <v>392</v>
      </c>
      <c r="G35" s="33">
        <f>SUM(E35:F35)</f>
        <v>2374</v>
      </c>
      <c r="H35" s="38"/>
    </row>
    <row r="36" spans="2:8" ht="11.25">
      <c r="B36" s="1" t="s">
        <v>63</v>
      </c>
      <c r="C36" s="1"/>
      <c r="D36" s="1"/>
      <c r="E36" s="1"/>
      <c r="F36" s="1"/>
      <c r="G36" s="38"/>
      <c r="H36" s="38"/>
    </row>
    <row r="37" spans="2:8" ht="11.25">
      <c r="B37" s="1"/>
      <c r="C37" s="1"/>
      <c r="D37" s="1"/>
      <c r="E37" s="1"/>
      <c r="F37" s="1"/>
      <c r="G37" s="38"/>
      <c r="H37" s="38"/>
    </row>
    <row r="38" spans="2:8" ht="11.25">
      <c r="B38" s="193" t="s">
        <v>57</v>
      </c>
      <c r="C38" s="193"/>
      <c r="D38" s="193"/>
      <c r="E38" s="193"/>
      <c r="F38" s="193"/>
      <c r="G38" s="193"/>
      <c r="H38" s="7"/>
    </row>
    <row r="39" spans="2:8" ht="8.25" customHeight="1">
      <c r="B39" s="41"/>
      <c r="C39" s="10"/>
      <c r="D39" s="10"/>
      <c r="E39" s="8"/>
      <c r="G39" s="38"/>
      <c r="H39" s="38"/>
    </row>
    <row r="40" spans="2:8" ht="11.25">
      <c r="B40" s="42" t="s">
        <v>48</v>
      </c>
      <c r="C40" s="42" t="s">
        <v>49</v>
      </c>
      <c r="D40" s="219" t="s">
        <v>50</v>
      </c>
      <c r="E40" s="220"/>
      <c r="F40" s="223" t="s">
        <v>0</v>
      </c>
      <c r="G40" s="224"/>
      <c r="H40" s="38"/>
    </row>
    <row r="41" spans="2:8" ht="11.25">
      <c r="B41" s="43">
        <v>35</v>
      </c>
      <c r="C41" s="43">
        <v>5</v>
      </c>
      <c r="D41" s="221">
        <v>0</v>
      </c>
      <c r="E41" s="222"/>
      <c r="F41" s="225">
        <f>SUM(B41:E41)</f>
        <v>40</v>
      </c>
      <c r="G41" s="226"/>
      <c r="H41" s="38"/>
    </row>
  </sheetData>
  <sheetProtection/>
  <mergeCells count="22">
    <mergeCell ref="B13:D13"/>
    <mergeCell ref="B15:G15"/>
    <mergeCell ref="B18:C20"/>
    <mergeCell ref="B21:C23"/>
    <mergeCell ref="B24:C26"/>
    <mergeCell ref="B27:C29"/>
    <mergeCell ref="D41:E41"/>
    <mergeCell ref="F41:G41"/>
    <mergeCell ref="B31:G31"/>
    <mergeCell ref="B34:D34"/>
    <mergeCell ref="B35:D35"/>
    <mergeCell ref="B38:G38"/>
    <mergeCell ref="D40:E40"/>
    <mergeCell ref="F40:G40"/>
    <mergeCell ref="A1:I1"/>
    <mergeCell ref="B3:G3"/>
    <mergeCell ref="B5:B10"/>
    <mergeCell ref="C5:C6"/>
    <mergeCell ref="D5:D6"/>
    <mergeCell ref="E5:H5"/>
    <mergeCell ref="C7:C9"/>
    <mergeCell ref="C10:D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0:G29" formula="1"/>
  </ignoredErrors>
</worksheet>
</file>

<file path=xl/worksheets/sheet67.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8515625" style="6" customWidth="1"/>
    <col min="4" max="4" width="9.421875" style="6" customWidth="1"/>
    <col min="5" max="5" width="9.7109375" style="6" customWidth="1"/>
    <col min="6" max="6" width="11.421875" style="6" customWidth="1"/>
    <col min="7" max="7" width="9.00390625" style="6" customWidth="1"/>
    <col min="8" max="8" width="8.140625" style="6" customWidth="1"/>
    <col min="9" max="9" width="7.7109375" style="6" customWidth="1"/>
    <col min="10" max="10" width="3.140625" style="6" customWidth="1"/>
    <col min="11" max="16384" width="11.421875" style="6" customWidth="1"/>
  </cols>
  <sheetData>
    <row r="1" spans="1:10" ht="11.25">
      <c r="A1" s="212" t="s">
        <v>148</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14.6</v>
      </c>
      <c r="D12" s="138">
        <v>0</v>
      </c>
      <c r="E12" s="137">
        <v>9.8</v>
      </c>
      <c r="F12" s="138">
        <v>72.9</v>
      </c>
      <c r="G12" s="138">
        <v>2.6</v>
      </c>
      <c r="H12" s="138">
        <v>0</v>
      </c>
      <c r="I12" s="139">
        <f>SUM(C12:H12)</f>
        <v>99.9</v>
      </c>
    </row>
    <row r="13" spans="2:9" ht="11.25">
      <c r="B13" s="140" t="s">
        <v>15</v>
      </c>
      <c r="C13" s="137"/>
      <c r="D13" s="141"/>
      <c r="E13" s="137"/>
      <c r="F13" s="141"/>
      <c r="G13" s="141"/>
      <c r="H13" s="142"/>
      <c r="I13" s="143">
        <v>1229</v>
      </c>
    </row>
    <row r="14" spans="2:9" ht="11.25">
      <c r="B14" s="136" t="s">
        <v>60</v>
      </c>
      <c r="C14" s="138">
        <v>13</v>
      </c>
      <c r="D14" s="138">
        <v>0</v>
      </c>
      <c r="E14" s="138">
        <v>10.3</v>
      </c>
      <c r="F14" s="138">
        <v>73.9</v>
      </c>
      <c r="G14" s="138">
        <v>2.7</v>
      </c>
      <c r="H14" s="129">
        <v>0</v>
      </c>
      <c r="I14" s="139">
        <f>SUM(C14:H14)</f>
        <v>99.9</v>
      </c>
    </row>
    <row r="15" spans="2:9" ht="11.25">
      <c r="B15" s="140" t="s">
        <v>15</v>
      </c>
      <c r="C15" s="141"/>
      <c r="D15" s="141"/>
      <c r="E15" s="141"/>
      <c r="F15" s="141"/>
      <c r="G15" s="141"/>
      <c r="H15" s="142"/>
      <c r="I15" s="143">
        <v>1568</v>
      </c>
    </row>
    <row r="16" spans="2:9" ht="11.25">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32.25" customHeight="1">
      <c r="B19" s="148" t="s">
        <v>9</v>
      </c>
      <c r="C19" s="284" t="s">
        <v>310</v>
      </c>
      <c r="D19" s="285"/>
      <c r="E19" s="284" t="s">
        <v>60</v>
      </c>
      <c r="F19" s="285"/>
      <c r="G19" s="137"/>
      <c r="H19" s="145"/>
      <c r="I19" s="146"/>
    </row>
    <row r="20" spans="2:9" ht="11.25">
      <c r="B20" s="149" t="s">
        <v>16</v>
      </c>
      <c r="C20" s="235">
        <v>0.2</v>
      </c>
      <c r="D20" s="235"/>
      <c r="E20" s="242">
        <v>0.1</v>
      </c>
      <c r="F20" s="243"/>
      <c r="G20" s="137"/>
      <c r="H20" s="145"/>
      <c r="I20" s="146"/>
    </row>
    <row r="21" spans="2:9" ht="11.25">
      <c r="B21" s="150" t="s">
        <v>17</v>
      </c>
      <c r="C21" s="235">
        <v>0</v>
      </c>
      <c r="D21" s="235"/>
      <c r="E21" s="229">
        <v>0</v>
      </c>
      <c r="F21" s="230"/>
      <c r="G21" s="137"/>
      <c r="H21" s="145"/>
      <c r="I21" s="146"/>
    </row>
    <row r="22" spans="2:9" ht="11.25">
      <c r="B22" s="150" t="s">
        <v>18</v>
      </c>
      <c r="C22" s="235">
        <v>0.1</v>
      </c>
      <c r="D22" s="235">
        <v>0.1</v>
      </c>
      <c r="E22" s="229">
        <v>0.1</v>
      </c>
      <c r="F22" s="230">
        <v>0.1</v>
      </c>
      <c r="G22" s="137"/>
      <c r="H22" s="145"/>
      <c r="I22" s="146"/>
    </row>
    <row r="23" spans="2:9" ht="11.25">
      <c r="B23" s="150" t="s">
        <v>19</v>
      </c>
      <c r="C23" s="235">
        <v>4.7</v>
      </c>
      <c r="D23" s="235">
        <v>4.7</v>
      </c>
      <c r="E23" s="229">
        <v>4.6</v>
      </c>
      <c r="F23" s="230">
        <v>4.6</v>
      </c>
      <c r="G23" s="137"/>
      <c r="H23" s="145"/>
      <c r="I23" s="146"/>
    </row>
    <row r="24" spans="2:9" ht="11.25">
      <c r="B24" s="150" t="s">
        <v>20</v>
      </c>
      <c r="C24" s="235">
        <v>23.8</v>
      </c>
      <c r="D24" s="235">
        <v>23.8</v>
      </c>
      <c r="E24" s="229">
        <v>23.4</v>
      </c>
      <c r="F24" s="230">
        <v>23.4</v>
      </c>
      <c r="G24" s="137"/>
      <c r="H24" s="145"/>
      <c r="I24" s="146"/>
    </row>
    <row r="25" spans="2:9" ht="11.25">
      <c r="B25" s="150" t="s">
        <v>21</v>
      </c>
      <c r="C25" s="235">
        <v>28.1</v>
      </c>
      <c r="D25" s="235">
        <v>28.1</v>
      </c>
      <c r="E25" s="229">
        <v>27.6</v>
      </c>
      <c r="F25" s="230">
        <v>27.6</v>
      </c>
      <c r="G25" s="137"/>
      <c r="H25" s="145"/>
      <c r="I25" s="146"/>
    </row>
    <row r="26" spans="2:9" ht="11.25">
      <c r="B26" s="150" t="s">
        <v>22</v>
      </c>
      <c r="C26" s="235">
        <v>23.4</v>
      </c>
      <c r="D26" s="235">
        <v>23.4</v>
      </c>
      <c r="E26" s="229">
        <v>24</v>
      </c>
      <c r="F26" s="230">
        <v>24</v>
      </c>
      <c r="G26" s="137"/>
      <c r="H26" s="145"/>
      <c r="I26" s="146"/>
    </row>
    <row r="27" spans="2:9" ht="11.25">
      <c r="B27" s="150" t="s">
        <v>23</v>
      </c>
      <c r="C27" s="235">
        <v>13.3</v>
      </c>
      <c r="D27" s="235">
        <v>13.3</v>
      </c>
      <c r="E27" s="229">
        <v>13.6</v>
      </c>
      <c r="F27" s="230">
        <v>13.6</v>
      </c>
      <c r="G27" s="137"/>
      <c r="H27" s="145"/>
      <c r="I27" s="146"/>
    </row>
    <row r="28" spans="2:9" ht="11.25">
      <c r="B28" s="150" t="s">
        <v>24</v>
      </c>
      <c r="C28" s="235">
        <v>6.4</v>
      </c>
      <c r="D28" s="235">
        <v>6.4</v>
      </c>
      <c r="E28" s="229">
        <v>6.6</v>
      </c>
      <c r="F28" s="230">
        <v>6.6</v>
      </c>
      <c r="G28" s="137"/>
      <c r="H28" s="145"/>
      <c r="I28" s="146"/>
    </row>
    <row r="29" spans="2:9" ht="11.25">
      <c r="B29" s="151" t="s">
        <v>1</v>
      </c>
      <c r="C29" s="235">
        <v>0</v>
      </c>
      <c r="D29" s="235"/>
      <c r="E29" s="244">
        <v>0</v>
      </c>
      <c r="F29" s="245"/>
      <c r="G29" s="137"/>
      <c r="H29" s="145"/>
      <c r="I29" s="146"/>
    </row>
    <row r="30" spans="2:9" ht="11.25">
      <c r="B30" s="136" t="s">
        <v>0</v>
      </c>
      <c r="C30" s="236">
        <f>SUM(C20:C29)</f>
        <v>100.00000000000001</v>
      </c>
      <c r="D30" s="237"/>
      <c r="E30" s="236">
        <f>SUM(E20:E29)</f>
        <v>99.99999999999999</v>
      </c>
      <c r="F30" s="237"/>
      <c r="G30" s="137"/>
      <c r="H30" s="145"/>
      <c r="I30" s="146"/>
    </row>
    <row r="31" spans="2:9" ht="11.25">
      <c r="B31" s="140" t="s">
        <v>15</v>
      </c>
      <c r="C31" s="231">
        <v>1229</v>
      </c>
      <c r="D31" s="232"/>
      <c r="E31" s="231">
        <v>1568</v>
      </c>
      <c r="F31" s="232"/>
      <c r="G31" s="137"/>
      <c r="H31" s="145"/>
      <c r="I31" s="146"/>
    </row>
    <row r="32" spans="2:9" ht="16.5" customHeight="1">
      <c r="B32" s="144"/>
      <c r="C32" s="137"/>
      <c r="D32" s="137"/>
      <c r="E32" s="137"/>
      <c r="F32" s="137"/>
      <c r="G32" s="137"/>
      <c r="H32" s="145"/>
      <c r="I32" s="146"/>
    </row>
    <row r="33" spans="2:17" ht="12.75" customHeight="1">
      <c r="B33" s="193" t="s">
        <v>69</v>
      </c>
      <c r="C33" s="193"/>
      <c r="D33" s="193"/>
      <c r="E33" s="193"/>
      <c r="F33" s="193"/>
      <c r="G33" s="193"/>
      <c r="H33" s="193"/>
      <c r="I33" s="193"/>
      <c r="J33" s="152"/>
      <c r="K33" s="152"/>
      <c r="L33" s="152"/>
      <c r="M33" s="152"/>
      <c r="N33" s="152"/>
      <c r="O33" s="152"/>
      <c r="P33" s="152"/>
      <c r="Q33" s="152"/>
    </row>
    <row r="34" ht="8.25" customHeight="1"/>
    <row r="35" spans="3:4" ht="18" customHeight="1">
      <c r="C35" s="206" t="s">
        <v>311</v>
      </c>
      <c r="D35" s="208"/>
    </row>
    <row r="36" spans="2:4" ht="19.5" customHeight="1">
      <c r="B36" s="149" t="s">
        <v>101</v>
      </c>
      <c r="C36" s="246">
        <v>22</v>
      </c>
      <c r="D36" s="247">
        <v>22</v>
      </c>
    </row>
    <row r="37" spans="2:4" ht="30" customHeight="1">
      <c r="B37" s="150" t="s">
        <v>102</v>
      </c>
      <c r="C37" s="227">
        <v>6</v>
      </c>
      <c r="D37" s="228">
        <v>6</v>
      </c>
    </row>
    <row r="38" spans="2:4" ht="26.25" customHeight="1">
      <c r="B38" s="150" t="s">
        <v>103</v>
      </c>
      <c r="C38" s="227">
        <v>0</v>
      </c>
      <c r="D38" s="228" t="s">
        <v>155</v>
      </c>
    </row>
    <row r="39" spans="2:4" ht="14.25" customHeight="1">
      <c r="B39" s="150" t="s">
        <v>104</v>
      </c>
      <c r="C39" s="227">
        <v>19</v>
      </c>
      <c r="D39" s="228">
        <v>19</v>
      </c>
    </row>
    <row r="40" spans="2:4" ht="29.25" customHeight="1">
      <c r="B40" s="150" t="s">
        <v>64</v>
      </c>
      <c r="C40" s="227">
        <v>104</v>
      </c>
      <c r="D40" s="228">
        <v>104</v>
      </c>
    </row>
    <row r="41" spans="2:4" ht="16.5" customHeight="1">
      <c r="B41" s="150" t="s">
        <v>25</v>
      </c>
      <c r="C41" s="227">
        <v>1</v>
      </c>
      <c r="D41" s="228">
        <v>1</v>
      </c>
    </row>
    <row r="42" spans="2:4" ht="31.5" customHeight="1">
      <c r="B42" s="150" t="s">
        <v>107</v>
      </c>
      <c r="C42" s="227">
        <v>26</v>
      </c>
      <c r="D42" s="228">
        <v>26</v>
      </c>
    </row>
    <row r="43" spans="2:4" ht="27" customHeight="1">
      <c r="B43" s="150" t="s">
        <v>128</v>
      </c>
      <c r="C43" s="227">
        <v>198</v>
      </c>
      <c r="D43" s="228">
        <v>198</v>
      </c>
    </row>
    <row r="44" spans="2:4" ht="26.25" customHeight="1">
      <c r="B44" s="150" t="s">
        <v>118</v>
      </c>
      <c r="C44" s="227">
        <v>4</v>
      </c>
      <c r="D44" s="228">
        <v>4</v>
      </c>
    </row>
    <row r="45" spans="2:4" ht="32.25" customHeight="1">
      <c r="B45" s="150" t="s">
        <v>119</v>
      </c>
      <c r="C45" s="227">
        <v>1099</v>
      </c>
      <c r="D45" s="228">
        <v>1099</v>
      </c>
    </row>
    <row r="46" spans="2:4" ht="16.5" customHeight="1">
      <c r="B46" s="150" t="s">
        <v>105</v>
      </c>
      <c r="C46" s="227">
        <v>21</v>
      </c>
      <c r="D46" s="228">
        <v>21</v>
      </c>
    </row>
    <row r="47" spans="2:4" ht="11.25">
      <c r="B47" s="150" t="s">
        <v>106</v>
      </c>
      <c r="C47" s="227">
        <v>3</v>
      </c>
      <c r="D47" s="228">
        <v>3</v>
      </c>
    </row>
    <row r="48" spans="2:4" ht="11.25">
      <c r="B48" s="151" t="s">
        <v>149</v>
      </c>
      <c r="C48" s="248">
        <v>87</v>
      </c>
      <c r="D48" s="249">
        <v>87</v>
      </c>
    </row>
  </sheetData>
  <sheetProtection/>
  <mergeCells count="51">
    <mergeCell ref="C46:D46"/>
    <mergeCell ref="C43:D43"/>
    <mergeCell ref="C44:D44"/>
    <mergeCell ref="C41:D41"/>
    <mergeCell ref="C42:D42"/>
    <mergeCell ref="C39:D39"/>
    <mergeCell ref="C40:D40"/>
    <mergeCell ref="C45:D45"/>
    <mergeCell ref="C30:D30"/>
    <mergeCell ref="E30:F30"/>
    <mergeCell ref="C36:D36"/>
    <mergeCell ref="C38:D38"/>
    <mergeCell ref="C31:D31"/>
    <mergeCell ref="E31:F31"/>
    <mergeCell ref="B33:I33"/>
    <mergeCell ref="C35:D35"/>
    <mergeCell ref="C37:D37"/>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I5:I11"/>
    <mergeCell ref="B17:I17"/>
    <mergeCell ref="C19:D19"/>
    <mergeCell ref="E19:F19"/>
    <mergeCell ref="C20:D20"/>
    <mergeCell ref="E20:F20"/>
    <mergeCell ref="C47:D47"/>
    <mergeCell ref="C48:D48"/>
    <mergeCell ref="A1:J1"/>
    <mergeCell ref="B3:I3"/>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6" customWidth="1"/>
    <col min="2" max="2" width="15.421875" style="6" customWidth="1"/>
    <col min="3" max="3" width="11.421875" style="6" customWidth="1"/>
    <col min="4" max="4" width="13.28125" style="6" customWidth="1"/>
    <col min="5" max="8" width="13.7109375" style="6" customWidth="1"/>
    <col min="9" max="9" width="4.00390625" style="6" customWidth="1"/>
    <col min="10" max="16384" width="11.421875" style="6" customWidth="1"/>
  </cols>
  <sheetData>
    <row r="1" spans="1:9" ht="11.25">
      <c r="A1" s="212" t="s">
        <v>148</v>
      </c>
      <c r="B1" s="212"/>
      <c r="C1" s="212"/>
      <c r="D1" s="212"/>
      <c r="E1" s="212"/>
      <c r="F1" s="212"/>
      <c r="G1" s="212"/>
      <c r="H1" s="212"/>
      <c r="I1" s="212"/>
    </row>
    <row r="3" spans="2:8" ht="12.75" customHeight="1">
      <c r="B3" s="193" t="s">
        <v>70</v>
      </c>
      <c r="C3" s="193"/>
      <c r="D3" s="193"/>
      <c r="E3" s="193"/>
      <c r="F3" s="193"/>
      <c r="G3" s="193"/>
      <c r="H3" s="193"/>
    </row>
    <row r="4" spans="2:8" ht="8.25" customHeight="1">
      <c r="B4" s="125"/>
      <c r="C4" s="125"/>
      <c r="D4" s="125"/>
      <c r="E4" s="125"/>
      <c r="F4" s="125"/>
      <c r="G4" s="125"/>
      <c r="H4" s="125"/>
    </row>
    <row r="5" spans="2:8" ht="19.5" customHeight="1">
      <c r="B5" s="264"/>
      <c r="C5" s="264"/>
      <c r="D5" s="264"/>
      <c r="E5" s="284" t="s">
        <v>310</v>
      </c>
      <c r="F5" s="285"/>
      <c r="G5" s="284" t="s">
        <v>60</v>
      </c>
      <c r="H5" s="285"/>
    </row>
    <row r="6" spans="2:8" ht="21.75" customHeight="1">
      <c r="B6" s="188" t="s">
        <v>65</v>
      </c>
      <c r="C6" s="189"/>
      <c r="D6" s="190"/>
      <c r="E6" s="310">
        <v>0.9</v>
      </c>
      <c r="F6" s="310">
        <v>0.9</v>
      </c>
      <c r="G6" s="307">
        <v>0.9</v>
      </c>
      <c r="H6" s="302">
        <v>0.9</v>
      </c>
    </row>
    <row r="7" spans="2:8" ht="16.5" customHeight="1">
      <c r="B7" s="200" t="s">
        <v>71</v>
      </c>
      <c r="C7" s="263"/>
      <c r="D7" s="201"/>
      <c r="E7" s="310">
        <v>90.1</v>
      </c>
      <c r="F7" s="310">
        <v>90.1</v>
      </c>
      <c r="G7" s="308">
        <v>89.2</v>
      </c>
      <c r="H7" s="309">
        <v>89.2</v>
      </c>
    </row>
    <row r="8" spans="2:8" ht="16.5" customHeight="1">
      <c r="B8" s="200" t="s">
        <v>3</v>
      </c>
      <c r="C8" s="263"/>
      <c r="D8" s="201"/>
      <c r="E8" s="310">
        <v>6.9</v>
      </c>
      <c r="F8" s="310">
        <v>6.9</v>
      </c>
      <c r="G8" s="308">
        <v>7.6</v>
      </c>
      <c r="H8" s="309">
        <v>7.6</v>
      </c>
    </row>
    <row r="9" spans="2:8" ht="16.5" customHeight="1">
      <c r="B9" s="200" t="s">
        <v>4</v>
      </c>
      <c r="C9" s="263"/>
      <c r="D9" s="201"/>
      <c r="E9" s="310">
        <v>1.2</v>
      </c>
      <c r="F9" s="310">
        <v>1.2</v>
      </c>
      <c r="G9" s="308">
        <v>1.1</v>
      </c>
      <c r="H9" s="309">
        <v>1.1</v>
      </c>
    </row>
    <row r="10" spans="2:8" ht="16.5" customHeight="1">
      <c r="B10" s="200" t="s">
        <v>66</v>
      </c>
      <c r="C10" s="263"/>
      <c r="D10" s="201"/>
      <c r="E10" s="235">
        <v>0</v>
      </c>
      <c r="F10" s="235"/>
      <c r="G10" s="229">
        <v>0</v>
      </c>
      <c r="H10" s="230"/>
    </row>
    <row r="11" spans="2:8" ht="16.5" customHeight="1">
      <c r="B11" s="200" t="s">
        <v>67</v>
      </c>
      <c r="C11" s="263"/>
      <c r="D11" s="201"/>
      <c r="E11" s="310">
        <v>0.2</v>
      </c>
      <c r="F11" s="310">
        <v>0.2</v>
      </c>
      <c r="G11" s="308">
        <v>0.3</v>
      </c>
      <c r="H11" s="309">
        <v>0.3</v>
      </c>
    </row>
    <row r="12" spans="2:8" ht="16.5" customHeight="1">
      <c r="B12" s="200" t="s">
        <v>5</v>
      </c>
      <c r="C12" s="263"/>
      <c r="D12" s="201"/>
      <c r="E12" s="310">
        <v>0.1</v>
      </c>
      <c r="F12" s="310">
        <v>0.1</v>
      </c>
      <c r="G12" s="308">
        <v>0.3</v>
      </c>
      <c r="H12" s="309">
        <v>0.3</v>
      </c>
    </row>
    <row r="13" spans="2:8" ht="16.5" customHeight="1">
      <c r="B13" s="200" t="s">
        <v>68</v>
      </c>
      <c r="C13" s="263"/>
      <c r="D13" s="201"/>
      <c r="E13" s="310">
        <v>0.2</v>
      </c>
      <c r="F13" s="310">
        <v>0.2</v>
      </c>
      <c r="G13" s="308">
        <v>0.3</v>
      </c>
      <c r="H13" s="309">
        <v>0.3</v>
      </c>
    </row>
    <row r="14" spans="2:8" ht="16.5" customHeight="1">
      <c r="B14" s="202" t="s">
        <v>1</v>
      </c>
      <c r="C14" s="218"/>
      <c r="D14" s="203"/>
      <c r="E14" s="235">
        <v>0.4</v>
      </c>
      <c r="F14" s="235"/>
      <c r="G14" s="244">
        <v>0.5</v>
      </c>
      <c r="H14" s="245"/>
    </row>
    <row r="15" spans="2:8" ht="15.75" customHeight="1">
      <c r="B15" s="256" t="s">
        <v>0</v>
      </c>
      <c r="C15" s="257"/>
      <c r="D15" s="258"/>
      <c r="E15" s="236">
        <f>SUM(E6:E14)</f>
        <v>100.00000000000001</v>
      </c>
      <c r="F15" s="237"/>
      <c r="G15" s="236">
        <f>SUM(G6:G14)</f>
        <v>100.19999999999999</v>
      </c>
      <c r="H15" s="237"/>
    </row>
    <row r="16" spans="2:8" ht="15.75" customHeight="1">
      <c r="B16" s="259" t="s">
        <v>15</v>
      </c>
      <c r="C16" s="260"/>
      <c r="D16" s="261"/>
      <c r="E16" s="231">
        <v>1229</v>
      </c>
      <c r="F16" s="232"/>
      <c r="G16" s="231">
        <v>1568</v>
      </c>
      <c r="H16" s="232"/>
    </row>
    <row r="17" ht="16.5" customHeight="1"/>
    <row r="18" spans="2:8" ht="11.25">
      <c r="B18" s="193" t="s">
        <v>59</v>
      </c>
      <c r="C18" s="193"/>
      <c r="D18" s="193"/>
      <c r="E18" s="193"/>
      <c r="F18" s="193"/>
      <c r="G18" s="193"/>
      <c r="H18" s="193"/>
    </row>
    <row r="20" spans="5:8" ht="19.5" customHeight="1">
      <c r="E20" s="284" t="s">
        <v>310</v>
      </c>
      <c r="F20" s="285"/>
      <c r="G20" s="284" t="s">
        <v>60</v>
      </c>
      <c r="H20" s="285"/>
    </row>
    <row r="21" spans="2:8" ht="19.5" customHeight="1">
      <c r="B21" s="126"/>
      <c r="E21" s="127" t="s">
        <v>7</v>
      </c>
      <c r="F21" s="11" t="s">
        <v>8</v>
      </c>
      <c r="G21" s="11" t="s">
        <v>7</v>
      </c>
      <c r="H21" s="11" t="s">
        <v>8</v>
      </c>
    </row>
    <row r="22" spans="2:8" ht="16.5" customHeight="1">
      <c r="B22" s="194" t="s">
        <v>109</v>
      </c>
      <c r="C22" s="265"/>
      <c r="D22" s="195"/>
      <c r="E22" s="128">
        <v>2.8</v>
      </c>
      <c r="F22" s="129">
        <v>2</v>
      </c>
      <c r="G22" s="129">
        <v>3.1</v>
      </c>
      <c r="H22" s="129">
        <v>2.2</v>
      </c>
    </row>
    <row r="23" spans="2:8" ht="16.5" customHeight="1">
      <c r="B23" s="196" t="s">
        <v>110</v>
      </c>
      <c r="C23" s="216"/>
      <c r="D23" s="197"/>
      <c r="E23" s="128">
        <v>10.4</v>
      </c>
      <c r="F23" s="130">
        <v>4.1</v>
      </c>
      <c r="G23" s="130">
        <v>10.9</v>
      </c>
      <c r="H23" s="130">
        <v>4.5</v>
      </c>
    </row>
    <row r="24" spans="2:8" ht="16.5" customHeight="1">
      <c r="B24" s="196" t="s">
        <v>111</v>
      </c>
      <c r="C24" s="216"/>
      <c r="D24" s="197"/>
      <c r="E24" s="128">
        <v>22.5</v>
      </c>
      <c r="F24" s="130">
        <v>8.9</v>
      </c>
      <c r="G24" s="130">
        <v>22.3</v>
      </c>
      <c r="H24" s="130">
        <v>8.6</v>
      </c>
    </row>
    <row r="25" spans="2:8" ht="16.5" customHeight="1">
      <c r="B25" s="196" t="s">
        <v>112</v>
      </c>
      <c r="C25" s="216"/>
      <c r="D25" s="197"/>
      <c r="E25" s="128">
        <v>10.7</v>
      </c>
      <c r="F25" s="130">
        <v>12.6</v>
      </c>
      <c r="G25" s="130">
        <v>11.4</v>
      </c>
      <c r="H25" s="130">
        <v>12.8</v>
      </c>
    </row>
    <row r="26" spans="2:8" ht="16.5" customHeight="1">
      <c r="B26" s="196" t="s">
        <v>113</v>
      </c>
      <c r="C26" s="216"/>
      <c r="D26" s="197"/>
      <c r="E26" s="128">
        <v>22.5</v>
      </c>
      <c r="F26" s="130">
        <v>36.2</v>
      </c>
      <c r="G26" s="130">
        <v>22.6</v>
      </c>
      <c r="H26" s="130">
        <v>37.8</v>
      </c>
    </row>
    <row r="27" spans="2:8" ht="16.5" customHeight="1">
      <c r="B27" s="196" t="s">
        <v>114</v>
      </c>
      <c r="C27" s="216"/>
      <c r="D27" s="197"/>
      <c r="E27" s="128">
        <v>18.6</v>
      </c>
      <c r="F27" s="130">
        <v>8.3</v>
      </c>
      <c r="G27" s="130">
        <v>19.1</v>
      </c>
      <c r="H27" s="130">
        <v>7.8</v>
      </c>
    </row>
    <row r="28" spans="2:8" ht="16.5" customHeight="1">
      <c r="B28" s="196" t="s">
        <v>2</v>
      </c>
      <c r="C28" s="216"/>
      <c r="D28" s="197"/>
      <c r="E28" s="128">
        <v>0.6</v>
      </c>
      <c r="F28" s="130">
        <v>16.8</v>
      </c>
      <c r="G28" s="130">
        <v>0.6</v>
      </c>
      <c r="H28" s="130">
        <v>17.2</v>
      </c>
    </row>
    <row r="29" spans="2:8" ht="16.5" customHeight="1">
      <c r="B29" s="198" t="s">
        <v>1</v>
      </c>
      <c r="C29" s="262"/>
      <c r="D29" s="199"/>
      <c r="E29" s="128">
        <v>12</v>
      </c>
      <c r="F29" s="131">
        <v>11.1</v>
      </c>
      <c r="G29" s="131">
        <v>10</v>
      </c>
      <c r="H29" s="131">
        <v>9</v>
      </c>
    </row>
    <row r="30" spans="2:8" ht="15.75" customHeight="1">
      <c r="B30" s="256" t="s">
        <v>14</v>
      </c>
      <c r="C30" s="257"/>
      <c r="D30" s="258"/>
      <c r="E30" s="132">
        <f>SUM(E22:E29)</f>
        <v>100.1</v>
      </c>
      <c r="F30" s="132">
        <f>SUM(F22:F29)</f>
        <v>100</v>
      </c>
      <c r="G30" s="132">
        <f>SUM(G22:G29)</f>
        <v>100</v>
      </c>
      <c r="H30" s="132">
        <f>SUM(H22:H29)</f>
        <v>99.9</v>
      </c>
    </row>
    <row r="31" spans="2:8" ht="15.75" customHeight="1">
      <c r="B31" s="259" t="s">
        <v>15</v>
      </c>
      <c r="C31" s="260"/>
      <c r="D31" s="261"/>
      <c r="E31" s="133">
        <v>1229</v>
      </c>
      <c r="F31" s="133">
        <v>1229</v>
      </c>
      <c r="G31" s="133">
        <v>1568</v>
      </c>
      <c r="H31" s="133">
        <v>1568</v>
      </c>
    </row>
  </sheetData>
  <sheetProtection/>
  <mergeCells count="51">
    <mergeCell ref="B31:D31"/>
    <mergeCell ref="B25:D25"/>
    <mergeCell ref="B26:D26"/>
    <mergeCell ref="B27:D27"/>
    <mergeCell ref="B28:D28"/>
    <mergeCell ref="B29:D29"/>
    <mergeCell ref="B30:D30"/>
    <mergeCell ref="B18:H18"/>
    <mergeCell ref="E20:F20"/>
    <mergeCell ref="G20:H20"/>
    <mergeCell ref="B22:D22"/>
    <mergeCell ref="B23:D23"/>
    <mergeCell ref="B24:D24"/>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1:I1"/>
    <mergeCell ref="B3:H3"/>
    <mergeCell ref="B5:D5"/>
    <mergeCell ref="E5:F5"/>
    <mergeCell ref="G5:H5"/>
    <mergeCell ref="B6:D6"/>
    <mergeCell ref="E6:F6"/>
    <mergeCell ref="G6:H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Z47"/>
  <sheetViews>
    <sheetView showGridLines="0" zoomScalePageLayoutView="0" workbookViewId="0" topLeftCell="A1">
      <selection activeCell="A1" sqref="A1:IV1"/>
    </sheetView>
  </sheetViews>
  <sheetFormatPr defaultColWidth="10.28125" defaultRowHeight="12.75"/>
  <cols>
    <col min="1" max="1" width="2.421875" style="66" customWidth="1"/>
    <col min="2" max="2" width="16.00390625" style="66" customWidth="1"/>
    <col min="3" max="5" width="16.7109375" style="66" customWidth="1"/>
    <col min="6" max="6" width="8.7109375" style="66" customWidth="1"/>
    <col min="7" max="8" width="10.28125" style="66" hidden="1" customWidth="1"/>
    <col min="9" max="16384" width="10.28125" style="66" customWidth="1"/>
  </cols>
  <sheetData>
    <row r="1" spans="3:5" s="6" customFormat="1" ht="12.75" customHeight="1">
      <c r="C1" s="39"/>
      <c r="D1" s="39"/>
      <c r="E1" s="39"/>
    </row>
    <row r="2" spans="1:16" s="6" customFormat="1" ht="12.75" customHeight="1">
      <c r="A2" s="212" t="s">
        <v>292</v>
      </c>
      <c r="B2" s="212"/>
      <c r="C2" s="212"/>
      <c r="D2" s="212"/>
      <c r="E2" s="212"/>
      <c r="F2" s="182"/>
      <c r="G2" s="182"/>
      <c r="H2" s="182"/>
      <c r="I2" s="182"/>
      <c r="J2" s="182"/>
      <c r="K2" s="182"/>
      <c r="L2" s="34"/>
      <c r="M2" s="34"/>
      <c r="N2" s="34"/>
      <c r="O2" s="34"/>
      <c r="P2" s="34"/>
    </row>
    <row r="3" spans="1:5" s="6" customFormat="1" ht="12.75" customHeight="1">
      <c r="A3" s="114"/>
      <c r="B3" s="114"/>
      <c r="C3" s="39"/>
      <c r="D3" s="39"/>
      <c r="E3" s="39"/>
    </row>
    <row r="4" spans="2:5" s="47" customFormat="1" ht="45" customHeight="1">
      <c r="B4" s="111" t="s">
        <v>156</v>
      </c>
      <c r="C4" s="111" t="s">
        <v>158</v>
      </c>
      <c r="D4" s="111" t="s">
        <v>159</v>
      </c>
      <c r="E4" s="111" t="s">
        <v>160</v>
      </c>
    </row>
    <row r="5" spans="2:10" s="50" customFormat="1" ht="11.25">
      <c r="B5" s="58" t="s">
        <v>161</v>
      </c>
      <c r="C5" s="116">
        <v>43</v>
      </c>
      <c r="D5" s="115">
        <v>45</v>
      </c>
      <c r="E5" s="116">
        <v>3</v>
      </c>
      <c r="F5" s="56"/>
      <c r="G5" s="53"/>
      <c r="H5" s="53"/>
      <c r="I5" s="53"/>
      <c r="J5" s="53"/>
    </row>
    <row r="6" spans="2:10" s="50" customFormat="1" ht="11.25">
      <c r="B6" s="77" t="s">
        <v>162</v>
      </c>
      <c r="C6" s="117">
        <v>23</v>
      </c>
      <c r="D6" s="115">
        <v>82</v>
      </c>
      <c r="E6" s="117">
        <v>42</v>
      </c>
      <c r="F6" s="56"/>
      <c r="G6" s="53"/>
      <c r="H6" s="53"/>
      <c r="I6" s="53"/>
      <c r="J6" s="53"/>
    </row>
    <row r="7" spans="2:10" s="50" customFormat="1" ht="11.25">
      <c r="B7" s="77" t="s">
        <v>163</v>
      </c>
      <c r="C7" s="117">
        <v>25</v>
      </c>
      <c r="D7" s="115">
        <v>78</v>
      </c>
      <c r="E7" s="117">
        <v>28</v>
      </c>
      <c r="F7" s="53"/>
      <c r="G7" s="53"/>
      <c r="H7" s="53"/>
      <c r="I7" s="53"/>
      <c r="J7" s="53"/>
    </row>
    <row r="8" spans="2:10" s="50" customFormat="1" ht="11.25">
      <c r="B8" s="77" t="s">
        <v>164</v>
      </c>
      <c r="C8" s="117">
        <v>9</v>
      </c>
      <c r="D8" s="115">
        <v>63</v>
      </c>
      <c r="E8" s="117">
        <v>14</v>
      </c>
      <c r="F8" s="53"/>
      <c r="G8" s="53"/>
      <c r="H8" s="53"/>
      <c r="I8" s="53"/>
      <c r="J8" s="53"/>
    </row>
    <row r="9" spans="2:26" ht="11.25">
      <c r="B9" s="77" t="s">
        <v>165</v>
      </c>
      <c r="C9" s="119">
        <v>36</v>
      </c>
      <c r="D9" s="118">
        <v>83</v>
      </c>
      <c r="E9" s="119">
        <v>23</v>
      </c>
      <c r="F9" s="53"/>
      <c r="G9" s="53"/>
      <c r="H9" s="53"/>
      <c r="I9" s="53"/>
      <c r="J9" s="53"/>
      <c r="K9" s="50"/>
      <c r="L9" s="50"/>
      <c r="M9" s="50"/>
      <c r="N9" s="50"/>
      <c r="O9" s="50"/>
      <c r="P9" s="50"/>
      <c r="Q9" s="50"/>
      <c r="R9" s="50"/>
      <c r="S9" s="50"/>
      <c r="T9" s="50"/>
      <c r="U9" s="50"/>
      <c r="V9" s="50"/>
      <c r="W9" s="50"/>
      <c r="X9" s="50"/>
      <c r="Y9" s="50"/>
      <c r="Z9" s="50"/>
    </row>
    <row r="10" spans="2:26" ht="11.25">
      <c r="B10" s="77" t="s">
        <v>166</v>
      </c>
      <c r="C10" s="119">
        <v>17</v>
      </c>
      <c r="D10" s="118">
        <v>52</v>
      </c>
      <c r="E10" s="119">
        <v>11</v>
      </c>
      <c r="F10" s="53"/>
      <c r="G10" s="53"/>
      <c r="H10" s="53"/>
      <c r="I10" s="53"/>
      <c r="J10" s="53"/>
      <c r="K10" s="50"/>
      <c r="L10" s="50"/>
      <c r="M10" s="50"/>
      <c r="N10" s="50"/>
      <c r="O10" s="50"/>
      <c r="P10" s="50"/>
      <c r="Q10" s="50"/>
      <c r="R10" s="50"/>
      <c r="S10" s="50"/>
      <c r="T10" s="50"/>
      <c r="U10" s="50"/>
      <c r="V10" s="50"/>
      <c r="W10" s="50"/>
      <c r="X10" s="50"/>
      <c r="Y10" s="50"/>
      <c r="Z10" s="50"/>
    </row>
    <row r="11" spans="2:26" ht="11.25">
      <c r="B11" s="77" t="s">
        <v>167</v>
      </c>
      <c r="C11" s="119">
        <v>35</v>
      </c>
      <c r="D11" s="118">
        <v>98</v>
      </c>
      <c r="E11" s="119">
        <v>31</v>
      </c>
      <c r="F11" s="53"/>
      <c r="G11" s="53"/>
      <c r="H11" s="53"/>
      <c r="I11" s="53"/>
      <c r="J11" s="53"/>
      <c r="K11" s="50"/>
      <c r="L11" s="50"/>
      <c r="M11" s="50"/>
      <c r="N11" s="50"/>
      <c r="O11" s="50"/>
      <c r="P11" s="50"/>
      <c r="Q11" s="50"/>
      <c r="R11" s="50"/>
      <c r="S11" s="50"/>
      <c r="T11" s="50"/>
      <c r="U11" s="50"/>
      <c r="V11" s="50"/>
      <c r="W11" s="50"/>
      <c r="X11" s="50"/>
      <c r="Y11" s="50"/>
      <c r="Z11" s="50"/>
    </row>
    <row r="12" spans="2:26" ht="11.25">
      <c r="B12" s="77" t="s">
        <v>168</v>
      </c>
      <c r="C12" s="119">
        <v>27</v>
      </c>
      <c r="D12" s="118">
        <v>34</v>
      </c>
      <c r="E12" s="119">
        <v>8</v>
      </c>
      <c r="F12" s="50"/>
      <c r="G12" s="50"/>
      <c r="H12" s="50"/>
      <c r="I12" s="50"/>
      <c r="J12" s="50"/>
      <c r="K12" s="50"/>
      <c r="L12" s="50"/>
      <c r="M12" s="50"/>
      <c r="N12" s="50"/>
      <c r="O12" s="50"/>
      <c r="P12" s="50"/>
      <c r="Q12" s="50"/>
      <c r="R12" s="50"/>
      <c r="S12" s="50"/>
      <c r="T12" s="50"/>
      <c r="U12" s="50"/>
      <c r="V12" s="50"/>
      <c r="W12" s="50"/>
      <c r="X12" s="50"/>
      <c r="Y12" s="50"/>
      <c r="Z12" s="50"/>
    </row>
    <row r="13" spans="2:26" ht="11.25">
      <c r="B13" s="77" t="s">
        <v>169</v>
      </c>
      <c r="C13" s="119">
        <v>6</v>
      </c>
      <c r="D13" s="118">
        <v>20</v>
      </c>
      <c r="E13" s="119">
        <v>1</v>
      </c>
      <c r="F13" s="50"/>
      <c r="G13" s="50"/>
      <c r="H13" s="50"/>
      <c r="I13" s="50"/>
      <c r="J13" s="50"/>
      <c r="K13" s="50"/>
      <c r="L13" s="50"/>
      <c r="M13" s="50"/>
      <c r="N13" s="50"/>
      <c r="O13" s="50"/>
      <c r="P13" s="50"/>
      <c r="Q13" s="50"/>
      <c r="R13" s="50"/>
      <c r="S13" s="50"/>
      <c r="T13" s="50"/>
      <c r="U13" s="50"/>
      <c r="V13" s="50"/>
      <c r="W13" s="50"/>
      <c r="X13" s="50"/>
      <c r="Y13" s="50"/>
      <c r="Z13" s="50"/>
    </row>
    <row r="14" spans="2:26" ht="11.25">
      <c r="B14" s="77" t="s">
        <v>170</v>
      </c>
      <c r="C14" s="119">
        <v>23</v>
      </c>
      <c r="D14" s="118">
        <v>50</v>
      </c>
      <c r="E14" s="119">
        <v>21</v>
      </c>
      <c r="F14" s="50"/>
      <c r="G14" s="50"/>
      <c r="H14" s="50"/>
      <c r="I14" s="50"/>
      <c r="J14" s="50"/>
      <c r="K14" s="50"/>
      <c r="L14" s="50"/>
      <c r="M14" s="50"/>
      <c r="N14" s="50"/>
      <c r="O14" s="50"/>
      <c r="P14" s="50"/>
      <c r="Q14" s="50"/>
      <c r="R14" s="50"/>
      <c r="S14" s="50"/>
      <c r="T14" s="50"/>
      <c r="U14" s="50"/>
      <c r="V14" s="50"/>
      <c r="W14" s="50"/>
      <c r="X14" s="50"/>
      <c r="Y14" s="50"/>
      <c r="Z14" s="50"/>
    </row>
    <row r="15" spans="2:26" ht="11.25">
      <c r="B15" s="77" t="s">
        <v>171</v>
      </c>
      <c r="C15" s="119">
        <v>4</v>
      </c>
      <c r="D15" s="118">
        <v>17</v>
      </c>
      <c r="E15" s="119">
        <v>2</v>
      </c>
      <c r="F15" s="50"/>
      <c r="G15" s="50"/>
      <c r="H15" s="50"/>
      <c r="I15" s="50"/>
      <c r="J15" s="50"/>
      <c r="K15" s="50"/>
      <c r="L15" s="50"/>
      <c r="M15" s="50"/>
      <c r="N15" s="50"/>
      <c r="O15" s="50"/>
      <c r="P15" s="50"/>
      <c r="Q15" s="50"/>
      <c r="R15" s="50"/>
      <c r="S15" s="50"/>
      <c r="T15" s="50"/>
      <c r="U15" s="50"/>
      <c r="V15" s="50"/>
      <c r="W15" s="50"/>
      <c r="X15" s="50"/>
      <c r="Y15" s="50"/>
      <c r="Z15" s="50"/>
    </row>
    <row r="16" spans="2:26" ht="11.25">
      <c r="B16" s="77" t="s">
        <v>172</v>
      </c>
      <c r="C16" s="119">
        <v>4</v>
      </c>
      <c r="D16" s="118">
        <v>1</v>
      </c>
      <c r="E16" s="119">
        <v>6</v>
      </c>
      <c r="F16" s="50"/>
      <c r="G16" s="50"/>
      <c r="H16" s="50"/>
      <c r="I16" s="50"/>
      <c r="J16" s="50"/>
      <c r="K16" s="50"/>
      <c r="L16" s="50"/>
      <c r="M16" s="50"/>
      <c r="N16" s="50"/>
      <c r="O16" s="50"/>
      <c r="P16" s="50"/>
      <c r="Q16" s="50"/>
      <c r="R16" s="50"/>
      <c r="S16" s="50"/>
      <c r="T16" s="50"/>
      <c r="U16" s="50"/>
      <c r="V16" s="50"/>
      <c r="W16" s="50"/>
      <c r="X16" s="50"/>
      <c r="Y16" s="50"/>
      <c r="Z16" s="50"/>
    </row>
    <row r="17" spans="2:26" ht="11.25">
      <c r="B17" s="77" t="s">
        <v>173</v>
      </c>
      <c r="C17" s="119">
        <v>25</v>
      </c>
      <c r="D17" s="118">
        <v>38</v>
      </c>
      <c r="E17" s="119">
        <v>27</v>
      </c>
      <c r="F17" s="50"/>
      <c r="G17" s="50"/>
      <c r="H17" s="50"/>
      <c r="I17" s="50"/>
      <c r="J17" s="50"/>
      <c r="K17" s="50"/>
      <c r="L17" s="50"/>
      <c r="M17" s="50"/>
      <c r="N17" s="50"/>
      <c r="O17" s="50"/>
      <c r="P17" s="50"/>
      <c r="Q17" s="50"/>
      <c r="R17" s="50"/>
      <c r="S17" s="50"/>
      <c r="T17" s="50"/>
      <c r="U17" s="50"/>
      <c r="V17" s="50"/>
      <c r="W17" s="50"/>
      <c r="X17" s="50"/>
      <c r="Y17" s="50"/>
      <c r="Z17" s="50"/>
    </row>
    <row r="18" spans="2:26" ht="11.25">
      <c r="B18" s="77" t="s">
        <v>174</v>
      </c>
      <c r="C18" s="119">
        <v>157</v>
      </c>
      <c r="D18" s="118">
        <v>413</v>
      </c>
      <c r="E18" s="119">
        <v>165</v>
      </c>
      <c r="F18" s="50"/>
      <c r="G18" s="50"/>
      <c r="H18" s="50"/>
      <c r="I18" s="50"/>
      <c r="J18" s="50"/>
      <c r="K18" s="50"/>
      <c r="L18" s="50"/>
      <c r="M18" s="50"/>
      <c r="N18" s="50"/>
      <c r="O18" s="50"/>
      <c r="P18" s="50"/>
      <c r="Q18" s="50"/>
      <c r="R18" s="50"/>
      <c r="S18" s="50"/>
      <c r="T18" s="50"/>
      <c r="U18" s="50"/>
      <c r="V18" s="50"/>
      <c r="W18" s="50"/>
      <c r="X18" s="50"/>
      <c r="Y18" s="50"/>
      <c r="Z18" s="50"/>
    </row>
    <row r="19" spans="2:26" ht="11.25">
      <c r="B19" s="77" t="s">
        <v>175</v>
      </c>
      <c r="C19" s="119">
        <v>43</v>
      </c>
      <c r="D19" s="118">
        <v>139</v>
      </c>
      <c r="E19" s="119">
        <v>70</v>
      </c>
      <c r="F19" s="50"/>
      <c r="G19" s="50"/>
      <c r="H19" s="50"/>
      <c r="I19" s="50"/>
      <c r="J19" s="50"/>
      <c r="K19" s="50"/>
      <c r="L19" s="50"/>
      <c r="M19" s="50"/>
      <c r="N19" s="50"/>
      <c r="O19" s="50"/>
      <c r="P19" s="50"/>
      <c r="Q19" s="50"/>
      <c r="R19" s="50"/>
      <c r="S19" s="50"/>
      <c r="T19" s="50"/>
      <c r="U19" s="50"/>
      <c r="V19" s="50"/>
      <c r="W19" s="50"/>
      <c r="X19" s="50"/>
      <c r="Y19" s="50"/>
      <c r="Z19" s="50"/>
    </row>
    <row r="20" spans="2:26" ht="11.25">
      <c r="B20" s="77" t="s">
        <v>176</v>
      </c>
      <c r="C20" s="119">
        <v>4</v>
      </c>
      <c r="D20" s="118">
        <v>24</v>
      </c>
      <c r="E20" s="119">
        <v>12</v>
      </c>
      <c r="F20" s="50"/>
      <c r="G20" s="50"/>
      <c r="H20" s="50"/>
      <c r="I20" s="50"/>
      <c r="J20" s="50"/>
      <c r="K20" s="50"/>
      <c r="L20" s="50"/>
      <c r="M20" s="50"/>
      <c r="N20" s="50"/>
      <c r="O20" s="50"/>
      <c r="P20" s="50"/>
      <c r="Q20" s="50"/>
      <c r="R20" s="50"/>
      <c r="S20" s="50"/>
      <c r="T20" s="50"/>
      <c r="U20" s="50"/>
      <c r="V20" s="50"/>
      <c r="W20" s="50"/>
      <c r="X20" s="50"/>
      <c r="Y20" s="50"/>
      <c r="Z20" s="50"/>
    </row>
    <row r="21" spans="2:26" ht="11.25">
      <c r="B21" s="77" t="s">
        <v>177</v>
      </c>
      <c r="C21" s="119">
        <v>20</v>
      </c>
      <c r="D21" s="118">
        <v>43</v>
      </c>
      <c r="E21" s="119">
        <v>27</v>
      </c>
      <c r="F21" s="50"/>
      <c r="G21" s="50"/>
      <c r="H21" s="50"/>
      <c r="I21" s="50"/>
      <c r="J21" s="50"/>
      <c r="K21" s="50"/>
      <c r="L21" s="50"/>
      <c r="M21" s="50"/>
      <c r="N21" s="50"/>
      <c r="O21" s="50"/>
      <c r="P21" s="50"/>
      <c r="Q21" s="50"/>
      <c r="R21" s="50"/>
      <c r="S21" s="50"/>
      <c r="T21" s="50"/>
      <c r="U21" s="50"/>
      <c r="V21" s="50"/>
      <c r="W21" s="50"/>
      <c r="X21" s="50"/>
      <c r="Y21" s="50"/>
      <c r="Z21" s="50"/>
    </row>
    <row r="22" spans="2:5" ht="11.25">
      <c r="B22" s="77" t="s">
        <v>178</v>
      </c>
      <c r="C22" s="119">
        <v>19</v>
      </c>
      <c r="D22" s="118">
        <v>23</v>
      </c>
      <c r="E22" s="119">
        <v>0</v>
      </c>
    </row>
    <row r="23" spans="2:5" ht="11.25">
      <c r="B23" s="77" t="s">
        <v>179</v>
      </c>
      <c r="C23" s="119">
        <v>0</v>
      </c>
      <c r="D23" s="118">
        <v>0</v>
      </c>
      <c r="E23" s="119">
        <v>0</v>
      </c>
    </row>
    <row r="24" spans="2:5" ht="11.25">
      <c r="B24" s="77" t="s">
        <v>180</v>
      </c>
      <c r="C24" s="119">
        <v>49</v>
      </c>
      <c r="D24" s="118">
        <v>149</v>
      </c>
      <c r="E24" s="119">
        <v>54</v>
      </c>
    </row>
    <row r="25" spans="2:5" ht="11.25">
      <c r="B25" s="77" t="s">
        <v>181</v>
      </c>
      <c r="C25" s="119">
        <v>61</v>
      </c>
      <c r="D25" s="118">
        <v>142</v>
      </c>
      <c r="E25" s="119">
        <v>48</v>
      </c>
    </row>
    <row r="26" spans="2:5" ht="11.25">
      <c r="B26" s="77" t="s">
        <v>182</v>
      </c>
      <c r="C26" s="119">
        <v>36</v>
      </c>
      <c r="D26" s="118">
        <v>65</v>
      </c>
      <c r="E26" s="119">
        <v>17</v>
      </c>
    </row>
    <row r="27" spans="2:5" ht="11.25">
      <c r="B27" s="77" t="s">
        <v>183</v>
      </c>
      <c r="C27" s="119">
        <v>40</v>
      </c>
      <c r="D27" s="118">
        <v>51</v>
      </c>
      <c r="E27" s="119">
        <v>20</v>
      </c>
    </row>
    <row r="28" spans="2:5" ht="11.25">
      <c r="B28" s="77" t="s">
        <v>184</v>
      </c>
      <c r="C28" s="119">
        <v>39</v>
      </c>
      <c r="D28" s="118">
        <v>113</v>
      </c>
      <c r="E28" s="119">
        <v>30</v>
      </c>
    </row>
    <row r="29" spans="2:5" ht="11.25">
      <c r="B29" s="77" t="s">
        <v>185</v>
      </c>
      <c r="C29" s="119">
        <v>104</v>
      </c>
      <c r="D29" s="118">
        <v>159</v>
      </c>
      <c r="E29" s="119">
        <v>91</v>
      </c>
    </row>
    <row r="30" spans="2:5" ht="11.25">
      <c r="B30" s="77" t="s">
        <v>186</v>
      </c>
      <c r="C30" s="119">
        <v>17</v>
      </c>
      <c r="D30" s="118">
        <v>38</v>
      </c>
      <c r="E30" s="119">
        <v>5</v>
      </c>
    </row>
    <row r="31" spans="2:5" ht="11.25">
      <c r="B31" s="80" t="s">
        <v>187</v>
      </c>
      <c r="C31" s="120">
        <v>199</v>
      </c>
      <c r="D31" s="118">
        <v>238</v>
      </c>
      <c r="E31" s="120">
        <v>52</v>
      </c>
    </row>
    <row r="32" spans="2:5" ht="11.25">
      <c r="B32" s="121" t="s">
        <v>188</v>
      </c>
      <c r="C32" s="124">
        <f>SUM(C5:C31)</f>
        <v>1065</v>
      </c>
      <c r="D32" s="124">
        <f>SUM(D5:D31)</f>
        <v>2258</v>
      </c>
      <c r="E32" s="124">
        <f>SUM(E5:E31)</f>
        <v>808</v>
      </c>
    </row>
    <row r="34" spans="2:5" ht="11.25">
      <c r="B34" s="313" t="s">
        <v>296</v>
      </c>
      <c r="C34" s="313"/>
      <c r="D34" s="313"/>
      <c r="E34" s="313"/>
    </row>
    <row r="35" spans="2:5" ht="11.25">
      <c r="B35" s="313"/>
      <c r="C35" s="313"/>
      <c r="D35" s="313"/>
      <c r="E35" s="313"/>
    </row>
    <row r="37" spans="2:5" ht="12.75" customHeight="1">
      <c r="B37" s="314" t="s">
        <v>189</v>
      </c>
      <c r="C37" s="314"/>
      <c r="D37" s="314"/>
      <c r="E37" s="314"/>
    </row>
    <row r="38" spans="2:5" ht="11.25">
      <c r="B38" s="314"/>
      <c r="C38" s="314"/>
      <c r="D38" s="314"/>
      <c r="E38" s="314"/>
    </row>
    <row r="39" spans="2:5" ht="11.25">
      <c r="B39" s="314"/>
      <c r="C39" s="314"/>
      <c r="D39" s="314"/>
      <c r="E39" s="314"/>
    </row>
    <row r="40" spans="2:5" ht="11.25">
      <c r="B40" s="123"/>
      <c r="C40" s="123"/>
      <c r="D40" s="123"/>
      <c r="E40" s="123"/>
    </row>
    <row r="41" spans="2:5" ht="33.75" customHeight="1">
      <c r="B41" s="314" t="s">
        <v>190</v>
      </c>
      <c r="C41" s="314"/>
      <c r="D41" s="314"/>
      <c r="E41" s="314"/>
    </row>
    <row r="43" spans="2:5" ht="18" customHeight="1">
      <c r="B43" s="315" t="s">
        <v>302</v>
      </c>
      <c r="C43" s="315"/>
      <c r="D43" s="315"/>
      <c r="E43" s="315"/>
    </row>
    <row r="44" spans="2:5" ht="18" customHeight="1">
      <c r="B44" s="315"/>
      <c r="C44" s="315"/>
      <c r="D44" s="315"/>
      <c r="E44" s="315"/>
    </row>
    <row r="45" ht="11.25">
      <c r="B45" s="6"/>
    </row>
    <row r="46" ht="11.25">
      <c r="B46" s="6"/>
    </row>
    <row r="47" ht="11.25">
      <c r="B47" s="6"/>
    </row>
  </sheetData>
  <sheetProtection/>
  <mergeCells count="5">
    <mergeCell ref="A2:E2"/>
    <mergeCell ref="B34:E35"/>
    <mergeCell ref="B37:E39"/>
    <mergeCell ref="B41:E41"/>
    <mergeCell ref="B43:E4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6" customWidth="1"/>
    <col min="2" max="2" width="35.00390625" style="6" customWidth="1"/>
    <col min="3" max="3" width="10.57421875" style="6" customWidth="1"/>
    <col min="4" max="4" width="10.28125" style="6" customWidth="1"/>
    <col min="5" max="5" width="9.7109375" style="6" customWidth="1"/>
    <col min="6" max="6" width="11.421875" style="6" customWidth="1"/>
    <col min="7" max="7" width="8.7109375" style="6" customWidth="1"/>
    <col min="8" max="8" width="7.421875" style="6" customWidth="1"/>
    <col min="9" max="9" width="7.7109375" style="6" customWidth="1"/>
    <col min="10" max="10" width="3.140625" style="6" customWidth="1"/>
    <col min="11" max="16384" width="11.421875" style="6" customWidth="1"/>
  </cols>
  <sheetData>
    <row r="1" spans="1:10" ht="11.25">
      <c r="A1" s="212" t="s">
        <v>131</v>
      </c>
      <c r="B1" s="212"/>
      <c r="C1" s="212"/>
      <c r="D1" s="212"/>
      <c r="E1" s="212"/>
      <c r="F1" s="212"/>
      <c r="G1" s="212"/>
      <c r="H1" s="212"/>
      <c r="I1" s="212"/>
      <c r="J1" s="212"/>
    </row>
    <row r="3" spans="2:9" ht="12.75" customHeight="1">
      <c r="B3" s="193" t="s">
        <v>52</v>
      </c>
      <c r="C3" s="193"/>
      <c r="D3" s="193"/>
      <c r="E3" s="193"/>
      <c r="F3" s="193"/>
      <c r="G3" s="193"/>
      <c r="H3" s="193"/>
      <c r="I3" s="193"/>
    </row>
    <row r="4" spans="2:9" ht="8.25" customHeight="1">
      <c r="B4" s="134"/>
      <c r="C4" s="134"/>
      <c r="D4" s="134"/>
      <c r="E4" s="134"/>
      <c r="F4" s="134"/>
      <c r="G4" s="134"/>
      <c r="H4" s="134"/>
      <c r="I4" s="134"/>
    </row>
    <row r="5" spans="2:9" ht="12.75" customHeight="1">
      <c r="B5" s="135"/>
      <c r="C5" s="250" t="s">
        <v>72</v>
      </c>
      <c r="D5" s="250" t="s">
        <v>10</v>
      </c>
      <c r="E5" s="250" t="s">
        <v>100</v>
      </c>
      <c r="F5" s="250" t="s">
        <v>99</v>
      </c>
      <c r="G5" s="250" t="s">
        <v>13</v>
      </c>
      <c r="H5" s="250" t="s">
        <v>1</v>
      </c>
      <c r="I5" s="253" t="s">
        <v>0</v>
      </c>
    </row>
    <row r="6" spans="2:9" ht="11.25">
      <c r="B6" s="135"/>
      <c r="C6" s="251"/>
      <c r="D6" s="251"/>
      <c r="E6" s="251"/>
      <c r="F6" s="251"/>
      <c r="G6" s="251"/>
      <c r="H6" s="251"/>
      <c r="I6" s="254"/>
    </row>
    <row r="7" spans="2:9" ht="11.25">
      <c r="B7" s="135"/>
      <c r="C7" s="251"/>
      <c r="D7" s="251"/>
      <c r="E7" s="251"/>
      <c r="F7" s="251"/>
      <c r="G7" s="251"/>
      <c r="H7" s="251"/>
      <c r="I7" s="254"/>
    </row>
    <row r="8" spans="2:9" ht="11.25">
      <c r="B8" s="135"/>
      <c r="C8" s="251"/>
      <c r="D8" s="251"/>
      <c r="E8" s="251"/>
      <c r="F8" s="251"/>
      <c r="G8" s="251"/>
      <c r="H8" s="251"/>
      <c r="I8" s="254"/>
    </row>
    <row r="9" spans="2:9" ht="11.25">
      <c r="B9" s="135"/>
      <c r="C9" s="251"/>
      <c r="D9" s="251"/>
      <c r="E9" s="251"/>
      <c r="F9" s="251"/>
      <c r="G9" s="251"/>
      <c r="H9" s="251"/>
      <c r="I9" s="254"/>
    </row>
    <row r="10" spans="2:9" ht="11.25">
      <c r="B10" s="135"/>
      <c r="C10" s="251"/>
      <c r="D10" s="251"/>
      <c r="E10" s="251"/>
      <c r="F10" s="251"/>
      <c r="G10" s="251"/>
      <c r="H10" s="251"/>
      <c r="I10" s="254"/>
    </row>
    <row r="11" spans="2:9" ht="11.25">
      <c r="B11" s="135"/>
      <c r="C11" s="252"/>
      <c r="D11" s="252"/>
      <c r="E11" s="252"/>
      <c r="F11" s="252"/>
      <c r="G11" s="252"/>
      <c r="H11" s="252"/>
      <c r="I11" s="255"/>
    </row>
    <row r="12" spans="2:9" ht="15" customHeight="1">
      <c r="B12" s="136" t="s">
        <v>310</v>
      </c>
      <c r="C12" s="137">
        <v>6.5</v>
      </c>
      <c r="D12" s="138">
        <v>2.7</v>
      </c>
      <c r="E12" s="137">
        <v>20</v>
      </c>
      <c r="F12" s="138">
        <v>5.1</v>
      </c>
      <c r="G12" s="137">
        <v>65.6</v>
      </c>
      <c r="H12" s="138">
        <v>0</v>
      </c>
      <c r="I12" s="139">
        <f>SUM(C12:H12)</f>
        <v>99.89999999999999</v>
      </c>
    </row>
    <row r="13" spans="2:9" ht="11.25">
      <c r="B13" s="140" t="s">
        <v>15</v>
      </c>
      <c r="C13" s="137"/>
      <c r="D13" s="141"/>
      <c r="E13" s="137"/>
      <c r="F13" s="141"/>
      <c r="G13" s="137"/>
      <c r="H13" s="142"/>
      <c r="I13" s="143">
        <v>2840</v>
      </c>
    </row>
    <row r="14" spans="2:9" ht="11.25">
      <c r="B14" s="136" t="s">
        <v>60</v>
      </c>
      <c r="C14" s="138">
        <v>6.5</v>
      </c>
      <c r="D14" s="138">
        <v>2.8</v>
      </c>
      <c r="E14" s="138">
        <v>19.8</v>
      </c>
      <c r="F14" s="138">
        <v>4.9</v>
      </c>
      <c r="G14" s="138">
        <v>66</v>
      </c>
      <c r="H14" s="129">
        <v>0</v>
      </c>
      <c r="I14" s="139">
        <f>SUM(C14:H14)</f>
        <v>100</v>
      </c>
    </row>
    <row r="15" spans="2:9" ht="11.25">
      <c r="B15" s="140" t="s">
        <v>15</v>
      </c>
      <c r="C15" s="141"/>
      <c r="D15" s="141"/>
      <c r="E15" s="141"/>
      <c r="F15" s="141"/>
      <c r="G15" s="141"/>
      <c r="H15" s="142"/>
      <c r="I15" s="143">
        <v>3028</v>
      </c>
    </row>
    <row r="16" spans="2:9" ht="16.5" customHeight="1">
      <c r="B16" s="144"/>
      <c r="C16" s="137"/>
      <c r="D16" s="137"/>
      <c r="E16" s="137"/>
      <c r="F16" s="137"/>
      <c r="G16" s="137"/>
      <c r="H16" s="145"/>
      <c r="I16" s="146"/>
    </row>
    <row r="17" spans="2:9" ht="12.75" customHeight="1">
      <c r="B17" s="193" t="s">
        <v>53</v>
      </c>
      <c r="C17" s="193"/>
      <c r="D17" s="193"/>
      <c r="E17" s="193"/>
      <c r="F17" s="193"/>
      <c r="G17" s="193"/>
      <c r="H17" s="193"/>
      <c r="I17" s="193"/>
    </row>
    <row r="18" spans="2:9" ht="8.25" customHeight="1">
      <c r="B18" s="147"/>
      <c r="C18" s="147"/>
      <c r="D18" s="147"/>
      <c r="E18" s="147"/>
      <c r="F18" s="137"/>
      <c r="G18" s="137"/>
      <c r="H18" s="145"/>
      <c r="I18" s="146"/>
    </row>
    <row r="19" spans="2:9" ht="12.75" customHeight="1">
      <c r="B19" s="233" t="s">
        <v>9</v>
      </c>
      <c r="C19" s="238" t="s">
        <v>310</v>
      </c>
      <c r="D19" s="239"/>
      <c r="E19" s="238" t="s">
        <v>60</v>
      </c>
      <c r="F19" s="239"/>
      <c r="G19" s="137"/>
      <c r="H19" s="145"/>
      <c r="I19" s="146"/>
    </row>
    <row r="20" spans="2:9" ht="21.75" customHeight="1">
      <c r="B20" s="234"/>
      <c r="C20" s="240"/>
      <c r="D20" s="241"/>
      <c r="E20" s="240"/>
      <c r="F20" s="241"/>
      <c r="G20" s="137"/>
      <c r="H20" s="145"/>
      <c r="I20" s="146"/>
    </row>
    <row r="21" spans="2:9" ht="11.25">
      <c r="B21" s="181" t="s">
        <v>16</v>
      </c>
      <c r="C21" s="242">
        <v>0.2</v>
      </c>
      <c r="D21" s="243">
        <v>0.2</v>
      </c>
      <c r="E21" s="242">
        <v>0.2</v>
      </c>
      <c r="F21" s="243">
        <v>0.2</v>
      </c>
      <c r="G21" s="137"/>
      <c r="H21" s="145"/>
      <c r="I21" s="146"/>
    </row>
    <row r="22" spans="2:9" ht="11.25">
      <c r="B22" s="181" t="s">
        <v>17</v>
      </c>
      <c r="C22" s="229">
        <v>7</v>
      </c>
      <c r="D22" s="230">
        <v>7</v>
      </c>
      <c r="E22" s="229">
        <v>7</v>
      </c>
      <c r="F22" s="230">
        <v>7</v>
      </c>
      <c r="G22" s="137"/>
      <c r="H22" s="145"/>
      <c r="I22" s="146"/>
    </row>
    <row r="23" spans="2:9" ht="11.25">
      <c r="B23" s="181" t="s">
        <v>18</v>
      </c>
      <c r="C23" s="229">
        <v>21.1</v>
      </c>
      <c r="D23" s="230">
        <v>21.1</v>
      </c>
      <c r="E23" s="229">
        <v>21</v>
      </c>
      <c r="F23" s="230">
        <v>21</v>
      </c>
      <c r="G23" s="137"/>
      <c r="H23" s="145"/>
      <c r="I23" s="146"/>
    </row>
    <row r="24" spans="2:9" ht="11.25">
      <c r="B24" s="181" t="s">
        <v>19</v>
      </c>
      <c r="C24" s="229">
        <v>29.3</v>
      </c>
      <c r="D24" s="230">
        <v>29.3</v>
      </c>
      <c r="E24" s="229">
        <v>28.9</v>
      </c>
      <c r="F24" s="230">
        <v>28.9</v>
      </c>
      <c r="G24" s="137"/>
      <c r="H24" s="145"/>
      <c r="I24" s="146"/>
    </row>
    <row r="25" spans="2:9" ht="11.25">
      <c r="B25" s="181" t="s">
        <v>20</v>
      </c>
      <c r="C25" s="229">
        <v>16.8</v>
      </c>
      <c r="D25" s="230">
        <v>16.8</v>
      </c>
      <c r="E25" s="229">
        <v>16.6</v>
      </c>
      <c r="F25" s="230">
        <v>16.6</v>
      </c>
      <c r="G25" s="137"/>
      <c r="H25" s="145"/>
      <c r="I25" s="146"/>
    </row>
    <row r="26" spans="2:9" ht="11.25">
      <c r="B26" s="181" t="s">
        <v>21</v>
      </c>
      <c r="C26" s="229">
        <v>10.6</v>
      </c>
      <c r="D26" s="230">
        <v>10.6</v>
      </c>
      <c r="E26" s="229">
        <v>10.7</v>
      </c>
      <c r="F26" s="230">
        <v>10.7</v>
      </c>
      <c r="G26" s="137"/>
      <c r="H26" s="145"/>
      <c r="I26" s="146"/>
    </row>
    <row r="27" spans="2:9" ht="11.25">
      <c r="B27" s="181" t="s">
        <v>22</v>
      </c>
      <c r="C27" s="229">
        <v>7.3</v>
      </c>
      <c r="D27" s="230">
        <v>7.3</v>
      </c>
      <c r="E27" s="229">
        <v>7.6</v>
      </c>
      <c r="F27" s="230">
        <v>7.6</v>
      </c>
      <c r="G27" s="137"/>
      <c r="H27" s="145"/>
      <c r="I27" s="146"/>
    </row>
    <row r="28" spans="2:9" ht="11.25">
      <c r="B28" s="181" t="s">
        <v>23</v>
      </c>
      <c r="C28" s="229">
        <v>4.9</v>
      </c>
      <c r="D28" s="230">
        <v>4.9</v>
      </c>
      <c r="E28" s="229">
        <v>5</v>
      </c>
      <c r="F28" s="230">
        <v>5</v>
      </c>
      <c r="G28" s="137"/>
      <c r="H28" s="145"/>
      <c r="I28" s="146"/>
    </row>
    <row r="29" spans="2:9" ht="11.25">
      <c r="B29" s="181" t="s">
        <v>24</v>
      </c>
      <c r="C29" s="229">
        <v>2.9</v>
      </c>
      <c r="D29" s="230">
        <v>2.9</v>
      </c>
      <c r="E29" s="229">
        <v>3</v>
      </c>
      <c r="F29" s="230">
        <v>3</v>
      </c>
      <c r="G29" s="137"/>
      <c r="H29" s="145"/>
      <c r="I29" s="146"/>
    </row>
    <row r="30" spans="2:9" ht="11.25">
      <c r="B30" s="181" t="s">
        <v>1</v>
      </c>
      <c r="C30" s="244">
        <v>0</v>
      </c>
      <c r="D30" s="245"/>
      <c r="E30" s="244">
        <v>0</v>
      </c>
      <c r="F30" s="245"/>
      <c r="G30" s="137"/>
      <c r="H30" s="145"/>
      <c r="I30" s="146"/>
    </row>
    <row r="31" spans="2:9" ht="11.25">
      <c r="B31" s="136" t="s">
        <v>0</v>
      </c>
      <c r="C31" s="236">
        <f>SUM(C21:C30)</f>
        <v>100.10000000000001</v>
      </c>
      <c r="D31" s="237"/>
      <c r="E31" s="236">
        <f>SUM(E21:E30)</f>
        <v>99.99999999999999</v>
      </c>
      <c r="F31" s="237"/>
      <c r="G31" s="137"/>
      <c r="H31" s="145"/>
      <c r="I31" s="146"/>
    </row>
    <row r="32" spans="2:9" ht="11.25">
      <c r="B32" s="140" t="s">
        <v>15</v>
      </c>
      <c r="C32" s="231">
        <v>2840</v>
      </c>
      <c r="D32" s="232"/>
      <c r="E32" s="231">
        <v>3028</v>
      </c>
      <c r="F32" s="232"/>
      <c r="G32" s="137"/>
      <c r="H32" s="145"/>
      <c r="I32" s="146"/>
    </row>
    <row r="33" spans="2:9" ht="16.5" customHeight="1">
      <c r="B33" s="144"/>
      <c r="C33" s="137"/>
      <c r="D33" s="137"/>
      <c r="E33" s="137"/>
      <c r="F33" s="137"/>
      <c r="G33" s="137"/>
      <c r="H33" s="145"/>
      <c r="I33" s="146"/>
    </row>
    <row r="34" spans="2:17" ht="12.75" customHeight="1">
      <c r="B34" s="193" t="s">
        <v>69</v>
      </c>
      <c r="C34" s="193"/>
      <c r="D34" s="193"/>
      <c r="E34" s="193"/>
      <c r="F34" s="193"/>
      <c r="G34" s="193"/>
      <c r="H34" s="193"/>
      <c r="I34" s="193"/>
      <c r="J34" s="152"/>
      <c r="K34" s="152"/>
      <c r="L34" s="152"/>
      <c r="M34" s="152"/>
      <c r="N34" s="152"/>
      <c r="O34" s="152"/>
      <c r="P34" s="152"/>
      <c r="Q34" s="152"/>
    </row>
    <row r="35" ht="8.25" customHeight="1"/>
    <row r="36" spans="3:4" ht="18" customHeight="1">
      <c r="C36" s="206" t="s">
        <v>311</v>
      </c>
      <c r="D36" s="208"/>
    </row>
    <row r="37" spans="2:4" ht="18.75" customHeight="1">
      <c r="B37" s="149" t="s">
        <v>101</v>
      </c>
      <c r="C37" s="246">
        <v>448</v>
      </c>
      <c r="D37" s="247">
        <v>448</v>
      </c>
    </row>
    <row r="38" spans="2:4" ht="25.5" customHeight="1">
      <c r="B38" s="150" t="s">
        <v>102</v>
      </c>
      <c r="C38" s="227">
        <v>48</v>
      </c>
      <c r="D38" s="228">
        <v>48</v>
      </c>
    </row>
    <row r="39" spans="2:4" ht="26.25" customHeight="1">
      <c r="B39" s="150" t="s">
        <v>103</v>
      </c>
      <c r="C39" s="227">
        <v>4</v>
      </c>
      <c r="D39" s="228">
        <v>4</v>
      </c>
    </row>
    <row r="40" spans="2:4" ht="18" customHeight="1">
      <c r="B40" s="150" t="s">
        <v>104</v>
      </c>
      <c r="C40" s="227">
        <v>142</v>
      </c>
      <c r="D40" s="228">
        <v>142</v>
      </c>
    </row>
    <row r="41" spans="2:4" ht="29.25" customHeight="1">
      <c r="B41" s="150" t="s">
        <v>64</v>
      </c>
      <c r="C41" s="227">
        <v>399</v>
      </c>
      <c r="D41" s="228">
        <v>399</v>
      </c>
    </row>
    <row r="42" spans="2:4" ht="16.5" customHeight="1">
      <c r="B42" s="150" t="s">
        <v>25</v>
      </c>
      <c r="C42" s="227">
        <v>83</v>
      </c>
      <c r="D42" s="228">
        <v>83</v>
      </c>
    </row>
    <row r="43" spans="2:4" ht="29.25" customHeight="1">
      <c r="B43" s="150" t="s">
        <v>107</v>
      </c>
      <c r="C43" s="227">
        <v>1128</v>
      </c>
      <c r="D43" s="228">
        <v>1128</v>
      </c>
    </row>
    <row r="44" spans="2:4" ht="26.25" customHeight="1">
      <c r="B44" s="150" t="s">
        <v>128</v>
      </c>
      <c r="C44" s="227">
        <v>88</v>
      </c>
      <c r="D44" s="228">
        <v>88</v>
      </c>
    </row>
    <row r="45" spans="2:4" ht="28.5" customHeight="1">
      <c r="B45" s="150" t="s">
        <v>118</v>
      </c>
      <c r="C45" s="227">
        <v>9</v>
      </c>
      <c r="D45" s="228">
        <v>9</v>
      </c>
    </row>
    <row r="46" spans="2:4" ht="30.75" customHeight="1">
      <c r="B46" s="150" t="s">
        <v>119</v>
      </c>
      <c r="C46" s="227">
        <v>27</v>
      </c>
      <c r="D46" s="228">
        <v>27</v>
      </c>
    </row>
    <row r="47" spans="2:4" ht="16.5" customHeight="1">
      <c r="B47" s="150" t="s">
        <v>105</v>
      </c>
      <c r="C47" s="227">
        <v>399</v>
      </c>
      <c r="D47" s="228">
        <v>399</v>
      </c>
    </row>
    <row r="48" spans="2:4" ht="11.25">
      <c r="B48" s="150" t="s">
        <v>106</v>
      </c>
      <c r="C48" s="227">
        <v>61</v>
      </c>
      <c r="D48" s="228">
        <v>61</v>
      </c>
    </row>
    <row r="49" spans="2:4" ht="11.25">
      <c r="B49" s="151" t="s">
        <v>149</v>
      </c>
      <c r="C49" s="248">
        <v>377</v>
      </c>
      <c r="D49" s="249">
        <v>377</v>
      </c>
    </row>
  </sheetData>
  <sheetProtection/>
  <mergeCells count="52">
    <mergeCell ref="E31:F31"/>
    <mergeCell ref="C32:D32"/>
    <mergeCell ref="E32:F32"/>
    <mergeCell ref="B34:I34"/>
    <mergeCell ref="C36:D36"/>
    <mergeCell ref="C47:D47"/>
    <mergeCell ref="C44:D44"/>
    <mergeCell ref="C45:D45"/>
    <mergeCell ref="C42:D42"/>
    <mergeCell ref="C43:D43"/>
    <mergeCell ref="C28:D28"/>
    <mergeCell ref="C29:D29"/>
    <mergeCell ref="C30:D30"/>
    <mergeCell ref="C40:D40"/>
    <mergeCell ref="C41:D41"/>
    <mergeCell ref="C37:D37"/>
    <mergeCell ref="C39:D39"/>
    <mergeCell ref="C31:D31"/>
    <mergeCell ref="C38:D38"/>
    <mergeCell ref="C22:D22"/>
    <mergeCell ref="C23:D23"/>
    <mergeCell ref="C24:D24"/>
    <mergeCell ref="C25:D25"/>
    <mergeCell ref="C26:D26"/>
    <mergeCell ref="C27:D27"/>
    <mergeCell ref="I5:I11"/>
    <mergeCell ref="B17:I17"/>
    <mergeCell ref="B19:B20"/>
    <mergeCell ref="C19:D20"/>
    <mergeCell ref="E19:F20"/>
    <mergeCell ref="C21:D21"/>
    <mergeCell ref="E21:F21"/>
    <mergeCell ref="C49:D49"/>
    <mergeCell ref="E30:F30"/>
    <mergeCell ref="A1:J1"/>
    <mergeCell ref="B3:I3"/>
    <mergeCell ref="C5:C11"/>
    <mergeCell ref="D5:D11"/>
    <mergeCell ref="E5:E11"/>
    <mergeCell ref="F5:F11"/>
    <mergeCell ref="G5:G11"/>
    <mergeCell ref="H5:H11"/>
    <mergeCell ref="C46:D46"/>
    <mergeCell ref="C48:D48"/>
    <mergeCell ref="E23:F23"/>
    <mergeCell ref="E22:F22"/>
    <mergeCell ref="E29:F29"/>
    <mergeCell ref="E28:F28"/>
    <mergeCell ref="E27:F27"/>
    <mergeCell ref="E26:F26"/>
    <mergeCell ref="E25:F25"/>
    <mergeCell ref="E24:F2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A1" sqref="A1"/>
    </sheetView>
  </sheetViews>
  <sheetFormatPr defaultColWidth="10.28125" defaultRowHeight="12.75"/>
  <cols>
    <col min="1" max="1" width="2.421875" style="66" customWidth="1"/>
    <col min="2" max="2" width="16.00390625" style="66" customWidth="1"/>
    <col min="3" max="5" width="16.7109375" style="66" customWidth="1"/>
    <col min="6" max="6" width="6.140625" style="66" customWidth="1"/>
    <col min="7" max="8" width="10.28125" style="66" hidden="1" customWidth="1"/>
    <col min="9" max="16384" width="10.28125" style="66" customWidth="1"/>
  </cols>
  <sheetData>
    <row r="1" spans="3:5" s="6" customFormat="1" ht="12.75" customHeight="1">
      <c r="C1" s="39"/>
      <c r="D1" s="39"/>
      <c r="E1" s="39"/>
    </row>
    <row r="2" spans="1:16" s="6" customFormat="1" ht="12.75" customHeight="1">
      <c r="A2" s="212" t="s">
        <v>191</v>
      </c>
      <c r="B2" s="212"/>
      <c r="C2" s="212"/>
      <c r="D2" s="212"/>
      <c r="E2" s="212"/>
      <c r="F2" s="182"/>
      <c r="G2" s="182"/>
      <c r="H2" s="182"/>
      <c r="I2" s="182"/>
      <c r="J2" s="182"/>
      <c r="K2" s="182"/>
      <c r="L2" s="34"/>
      <c r="M2" s="34"/>
      <c r="N2" s="34"/>
      <c r="O2" s="34"/>
      <c r="P2" s="34"/>
    </row>
    <row r="3" spans="1:5" s="6" customFormat="1" ht="12.75" customHeight="1">
      <c r="A3" s="114"/>
      <c r="B3" s="114"/>
      <c r="C3" s="39"/>
      <c r="D3" s="39"/>
      <c r="E3" s="39"/>
    </row>
    <row r="4" spans="2:5" s="47" customFormat="1" ht="45" customHeight="1">
      <c r="B4" s="111" t="s">
        <v>156</v>
      </c>
      <c r="C4" s="111" t="s">
        <v>158</v>
      </c>
      <c r="D4" s="111" t="s">
        <v>159</v>
      </c>
      <c r="E4" s="111" t="s">
        <v>160</v>
      </c>
    </row>
    <row r="5" spans="2:10" s="50" customFormat="1" ht="11.25">
      <c r="B5" s="58" t="s">
        <v>161</v>
      </c>
      <c r="C5" s="115">
        <v>17</v>
      </c>
      <c r="D5" s="116">
        <v>16</v>
      </c>
      <c r="E5" s="116">
        <v>3</v>
      </c>
      <c r="F5" s="56"/>
      <c r="G5" s="53"/>
      <c r="H5" s="53"/>
      <c r="I5" s="53"/>
      <c r="J5" s="53"/>
    </row>
    <row r="6" spans="2:10" s="50" customFormat="1" ht="11.25">
      <c r="B6" s="77" t="s">
        <v>162</v>
      </c>
      <c r="C6" s="115">
        <v>8</v>
      </c>
      <c r="D6" s="117">
        <v>41</v>
      </c>
      <c r="E6" s="117">
        <v>10</v>
      </c>
      <c r="F6" s="56"/>
      <c r="G6" s="53"/>
      <c r="H6" s="53"/>
      <c r="I6" s="53"/>
      <c r="J6" s="53"/>
    </row>
    <row r="7" spans="2:10" s="50" customFormat="1" ht="11.25">
      <c r="B7" s="77" t="s">
        <v>163</v>
      </c>
      <c r="C7" s="115">
        <v>9</v>
      </c>
      <c r="D7" s="117">
        <v>16</v>
      </c>
      <c r="E7" s="117">
        <v>3</v>
      </c>
      <c r="F7" s="53"/>
      <c r="G7" s="53"/>
      <c r="H7" s="53"/>
      <c r="I7" s="53"/>
      <c r="J7" s="53"/>
    </row>
    <row r="8" spans="2:10" s="50" customFormat="1" ht="11.25">
      <c r="B8" s="77" t="s">
        <v>164</v>
      </c>
      <c r="C8" s="115">
        <v>7</v>
      </c>
      <c r="D8" s="117">
        <v>8</v>
      </c>
      <c r="E8" s="117">
        <v>2</v>
      </c>
      <c r="F8" s="53"/>
      <c r="G8" s="53"/>
      <c r="H8" s="53"/>
      <c r="I8" s="53"/>
      <c r="J8" s="53"/>
    </row>
    <row r="9" spans="2:26" ht="11.25">
      <c r="B9" s="77" t="s">
        <v>165</v>
      </c>
      <c r="C9" s="118">
        <v>7</v>
      </c>
      <c r="D9" s="119">
        <v>14</v>
      </c>
      <c r="E9" s="119">
        <v>10</v>
      </c>
      <c r="F9" s="53"/>
      <c r="G9" s="53"/>
      <c r="H9" s="53"/>
      <c r="I9" s="53"/>
      <c r="J9" s="53"/>
      <c r="K9" s="50"/>
      <c r="L9" s="50"/>
      <c r="M9" s="50"/>
      <c r="N9" s="50"/>
      <c r="O9" s="50"/>
      <c r="P9" s="50"/>
      <c r="Q9" s="50"/>
      <c r="R9" s="50"/>
      <c r="S9" s="50"/>
      <c r="T9" s="50"/>
      <c r="U9" s="50"/>
      <c r="V9" s="50"/>
      <c r="W9" s="50"/>
      <c r="X9" s="50"/>
      <c r="Y9" s="50"/>
      <c r="Z9" s="50"/>
    </row>
    <row r="10" spans="2:26" ht="11.25">
      <c r="B10" s="77" t="s">
        <v>166</v>
      </c>
      <c r="C10" s="118">
        <v>2</v>
      </c>
      <c r="D10" s="119">
        <v>15</v>
      </c>
      <c r="E10" s="119">
        <v>8</v>
      </c>
      <c r="F10" s="53"/>
      <c r="G10" s="53"/>
      <c r="H10" s="53"/>
      <c r="I10" s="53"/>
      <c r="J10" s="53"/>
      <c r="K10" s="50"/>
      <c r="L10" s="50"/>
      <c r="M10" s="50"/>
      <c r="N10" s="50"/>
      <c r="O10" s="50"/>
      <c r="P10" s="50"/>
      <c r="Q10" s="50"/>
      <c r="R10" s="50"/>
      <c r="S10" s="50"/>
      <c r="T10" s="50"/>
      <c r="U10" s="50"/>
      <c r="V10" s="50"/>
      <c r="W10" s="50"/>
      <c r="X10" s="50"/>
      <c r="Y10" s="50"/>
      <c r="Z10" s="50"/>
    </row>
    <row r="11" spans="2:26" ht="11.25">
      <c r="B11" s="77" t="s">
        <v>167</v>
      </c>
      <c r="C11" s="118">
        <v>18</v>
      </c>
      <c r="D11" s="119">
        <v>25</v>
      </c>
      <c r="E11" s="119">
        <v>8</v>
      </c>
      <c r="F11" s="53"/>
      <c r="G11" s="53"/>
      <c r="H11" s="53"/>
      <c r="I11" s="53"/>
      <c r="J11" s="53"/>
      <c r="K11" s="50"/>
      <c r="L11" s="50"/>
      <c r="M11" s="50"/>
      <c r="N11" s="50"/>
      <c r="O11" s="50"/>
      <c r="P11" s="50"/>
      <c r="Q11" s="50"/>
      <c r="R11" s="50"/>
      <c r="S11" s="50"/>
      <c r="T11" s="50"/>
      <c r="U11" s="50"/>
      <c r="V11" s="50"/>
      <c r="W11" s="50"/>
      <c r="X11" s="50"/>
      <c r="Y11" s="50"/>
      <c r="Z11" s="50"/>
    </row>
    <row r="12" spans="2:26" ht="11.25">
      <c r="B12" s="77" t="s">
        <v>168</v>
      </c>
      <c r="C12" s="118">
        <v>5</v>
      </c>
      <c r="D12" s="119">
        <v>19</v>
      </c>
      <c r="E12" s="119">
        <v>2</v>
      </c>
      <c r="F12" s="50"/>
      <c r="G12" s="50"/>
      <c r="H12" s="50"/>
      <c r="I12" s="50"/>
      <c r="J12" s="50"/>
      <c r="K12" s="50"/>
      <c r="L12" s="50"/>
      <c r="M12" s="50"/>
      <c r="N12" s="50"/>
      <c r="O12" s="50"/>
      <c r="P12" s="50"/>
      <c r="Q12" s="50"/>
      <c r="R12" s="50"/>
      <c r="S12" s="50"/>
      <c r="T12" s="50"/>
      <c r="U12" s="50"/>
      <c r="V12" s="50"/>
      <c r="W12" s="50"/>
      <c r="X12" s="50"/>
      <c r="Y12" s="50"/>
      <c r="Z12" s="50"/>
    </row>
    <row r="13" spans="2:26" ht="11.25">
      <c r="B13" s="77" t="s">
        <v>169</v>
      </c>
      <c r="C13" s="118">
        <v>3</v>
      </c>
      <c r="D13" s="119">
        <v>11</v>
      </c>
      <c r="E13" s="119">
        <v>1</v>
      </c>
      <c r="F13" s="50"/>
      <c r="G13" s="50"/>
      <c r="H13" s="50"/>
      <c r="I13" s="50"/>
      <c r="J13" s="50"/>
      <c r="K13" s="50"/>
      <c r="L13" s="50"/>
      <c r="M13" s="50"/>
      <c r="N13" s="50"/>
      <c r="O13" s="50"/>
      <c r="P13" s="50"/>
      <c r="Q13" s="50"/>
      <c r="R13" s="50"/>
      <c r="S13" s="50"/>
      <c r="T13" s="50"/>
      <c r="U13" s="50"/>
      <c r="V13" s="50"/>
      <c r="W13" s="50"/>
      <c r="X13" s="50"/>
      <c r="Y13" s="50"/>
      <c r="Z13" s="50"/>
    </row>
    <row r="14" spans="2:26" ht="11.25">
      <c r="B14" s="77" t="s">
        <v>170</v>
      </c>
      <c r="C14" s="118">
        <v>1</v>
      </c>
      <c r="D14" s="119">
        <v>7</v>
      </c>
      <c r="E14" s="119">
        <v>5</v>
      </c>
      <c r="F14" s="50"/>
      <c r="G14" s="50"/>
      <c r="H14" s="50"/>
      <c r="I14" s="50"/>
      <c r="J14" s="50"/>
      <c r="K14" s="50"/>
      <c r="L14" s="50"/>
      <c r="M14" s="50"/>
      <c r="N14" s="50"/>
      <c r="O14" s="50"/>
      <c r="P14" s="50"/>
      <c r="Q14" s="50"/>
      <c r="R14" s="50"/>
      <c r="S14" s="50"/>
      <c r="T14" s="50"/>
      <c r="U14" s="50"/>
      <c r="V14" s="50"/>
      <c r="W14" s="50"/>
      <c r="X14" s="50"/>
      <c r="Y14" s="50"/>
      <c r="Z14" s="50"/>
    </row>
    <row r="15" spans="2:26" ht="11.25">
      <c r="B15" s="77" t="s">
        <v>171</v>
      </c>
      <c r="C15" s="118">
        <v>1</v>
      </c>
      <c r="D15" s="119">
        <v>21</v>
      </c>
      <c r="E15" s="119">
        <v>7</v>
      </c>
      <c r="F15" s="50"/>
      <c r="G15" s="50"/>
      <c r="H15" s="50"/>
      <c r="I15" s="50"/>
      <c r="J15" s="50"/>
      <c r="K15" s="50"/>
      <c r="L15" s="50"/>
      <c r="M15" s="50"/>
      <c r="N15" s="50"/>
      <c r="O15" s="50"/>
      <c r="P15" s="50"/>
      <c r="Q15" s="50"/>
      <c r="R15" s="50"/>
      <c r="S15" s="50"/>
      <c r="T15" s="50"/>
      <c r="U15" s="50"/>
      <c r="V15" s="50"/>
      <c r="W15" s="50"/>
      <c r="X15" s="50"/>
      <c r="Y15" s="50"/>
      <c r="Z15" s="50"/>
    </row>
    <row r="16" spans="2:26" ht="11.25">
      <c r="B16" s="77" t="s">
        <v>172</v>
      </c>
      <c r="C16" s="118">
        <v>1</v>
      </c>
      <c r="D16" s="119">
        <v>8</v>
      </c>
      <c r="E16" s="119">
        <v>2</v>
      </c>
      <c r="F16" s="50"/>
      <c r="G16" s="50"/>
      <c r="H16" s="50"/>
      <c r="I16" s="50"/>
      <c r="J16" s="50"/>
      <c r="K16" s="50"/>
      <c r="L16" s="50"/>
      <c r="M16" s="50"/>
      <c r="N16" s="50"/>
      <c r="O16" s="50"/>
      <c r="P16" s="50"/>
      <c r="Q16" s="50"/>
      <c r="R16" s="50"/>
      <c r="S16" s="50"/>
      <c r="T16" s="50"/>
      <c r="U16" s="50"/>
      <c r="V16" s="50"/>
      <c r="W16" s="50"/>
      <c r="X16" s="50"/>
      <c r="Y16" s="50"/>
      <c r="Z16" s="50"/>
    </row>
    <row r="17" spans="2:26" ht="11.25">
      <c r="B17" s="77" t="s">
        <v>173</v>
      </c>
      <c r="C17" s="118">
        <v>3</v>
      </c>
      <c r="D17" s="119">
        <v>11</v>
      </c>
      <c r="E17" s="119">
        <v>8</v>
      </c>
      <c r="F17" s="50"/>
      <c r="G17" s="50"/>
      <c r="H17" s="50"/>
      <c r="I17" s="50"/>
      <c r="J17" s="50"/>
      <c r="K17" s="50"/>
      <c r="L17" s="50"/>
      <c r="M17" s="50"/>
      <c r="N17" s="50"/>
      <c r="O17" s="50"/>
      <c r="P17" s="50"/>
      <c r="Q17" s="50"/>
      <c r="R17" s="50"/>
      <c r="S17" s="50"/>
      <c r="T17" s="50"/>
      <c r="U17" s="50"/>
      <c r="V17" s="50"/>
      <c r="W17" s="50"/>
      <c r="X17" s="50"/>
      <c r="Y17" s="50"/>
      <c r="Z17" s="50"/>
    </row>
    <row r="18" spans="2:26" ht="11.25">
      <c r="B18" s="77" t="s">
        <v>174</v>
      </c>
      <c r="C18" s="118">
        <v>92</v>
      </c>
      <c r="D18" s="119">
        <v>183</v>
      </c>
      <c r="E18" s="119">
        <v>58</v>
      </c>
      <c r="F18" s="50"/>
      <c r="G18" s="50"/>
      <c r="H18" s="50"/>
      <c r="I18" s="50"/>
      <c r="J18" s="50"/>
      <c r="K18" s="50"/>
      <c r="L18" s="50"/>
      <c r="M18" s="50"/>
      <c r="N18" s="50"/>
      <c r="O18" s="50"/>
      <c r="P18" s="50"/>
      <c r="Q18" s="50"/>
      <c r="R18" s="50"/>
      <c r="S18" s="50"/>
      <c r="T18" s="50"/>
      <c r="U18" s="50"/>
      <c r="V18" s="50"/>
      <c r="W18" s="50"/>
      <c r="X18" s="50"/>
      <c r="Y18" s="50"/>
      <c r="Z18" s="50"/>
    </row>
    <row r="19" spans="2:26" ht="11.25">
      <c r="B19" s="77" t="s">
        <v>175</v>
      </c>
      <c r="C19" s="118">
        <v>10</v>
      </c>
      <c r="D19" s="119">
        <v>53</v>
      </c>
      <c r="E19" s="119">
        <v>14</v>
      </c>
      <c r="F19" s="50"/>
      <c r="G19" s="50"/>
      <c r="H19" s="50"/>
      <c r="I19" s="50"/>
      <c r="J19" s="50"/>
      <c r="K19" s="50"/>
      <c r="L19" s="50"/>
      <c r="M19" s="50"/>
      <c r="N19" s="50"/>
      <c r="O19" s="50"/>
      <c r="P19" s="50"/>
      <c r="Q19" s="50"/>
      <c r="R19" s="50"/>
      <c r="S19" s="50"/>
      <c r="T19" s="50"/>
      <c r="U19" s="50"/>
      <c r="V19" s="50"/>
      <c r="W19" s="50"/>
      <c r="X19" s="50"/>
      <c r="Y19" s="50"/>
      <c r="Z19" s="50"/>
    </row>
    <row r="20" spans="2:26" ht="11.25">
      <c r="B20" s="77" t="s">
        <v>176</v>
      </c>
      <c r="C20" s="118">
        <v>0</v>
      </c>
      <c r="D20" s="119">
        <v>5</v>
      </c>
      <c r="E20" s="119">
        <v>1</v>
      </c>
      <c r="F20" s="50"/>
      <c r="G20" s="50"/>
      <c r="H20" s="50"/>
      <c r="I20" s="50"/>
      <c r="J20" s="50"/>
      <c r="K20" s="50"/>
      <c r="L20" s="50"/>
      <c r="M20" s="50"/>
      <c r="N20" s="50"/>
      <c r="O20" s="50"/>
      <c r="P20" s="50"/>
      <c r="Q20" s="50"/>
      <c r="R20" s="50"/>
      <c r="S20" s="50"/>
      <c r="T20" s="50"/>
      <c r="U20" s="50"/>
      <c r="V20" s="50"/>
      <c r="W20" s="50"/>
      <c r="X20" s="50"/>
      <c r="Y20" s="50"/>
      <c r="Z20" s="50"/>
    </row>
    <row r="21" spans="2:26" ht="11.25">
      <c r="B21" s="77" t="s">
        <v>177</v>
      </c>
      <c r="C21" s="118">
        <v>10</v>
      </c>
      <c r="D21" s="119">
        <v>24</v>
      </c>
      <c r="E21" s="119">
        <v>7</v>
      </c>
      <c r="F21" s="50"/>
      <c r="G21" s="50"/>
      <c r="H21" s="50"/>
      <c r="I21" s="50"/>
      <c r="J21" s="50"/>
      <c r="K21" s="50"/>
      <c r="L21" s="50"/>
      <c r="M21" s="50"/>
      <c r="N21" s="50"/>
      <c r="O21" s="50"/>
      <c r="P21" s="50"/>
      <c r="Q21" s="50"/>
      <c r="R21" s="50"/>
      <c r="S21" s="50"/>
      <c r="T21" s="50"/>
      <c r="U21" s="50"/>
      <c r="V21" s="50"/>
      <c r="W21" s="50"/>
      <c r="X21" s="50"/>
      <c r="Y21" s="50"/>
      <c r="Z21" s="50"/>
    </row>
    <row r="22" spans="2:5" ht="11.25">
      <c r="B22" s="77" t="s">
        <v>178</v>
      </c>
      <c r="C22" s="118">
        <v>14</v>
      </c>
      <c r="D22" s="119">
        <v>17</v>
      </c>
      <c r="E22" s="119">
        <v>4</v>
      </c>
    </row>
    <row r="23" spans="2:5" ht="11.25">
      <c r="B23" s="77" t="s">
        <v>179</v>
      </c>
      <c r="C23" s="118">
        <v>0</v>
      </c>
      <c r="D23" s="119">
        <v>1</v>
      </c>
      <c r="E23" s="119">
        <v>0</v>
      </c>
    </row>
    <row r="24" spans="2:5" ht="11.25">
      <c r="B24" s="77" t="s">
        <v>180</v>
      </c>
      <c r="C24" s="118">
        <v>17</v>
      </c>
      <c r="D24" s="119">
        <v>44</v>
      </c>
      <c r="E24" s="119">
        <v>4</v>
      </c>
    </row>
    <row r="25" spans="2:5" ht="11.25">
      <c r="B25" s="77" t="s">
        <v>181</v>
      </c>
      <c r="C25" s="118">
        <v>7</v>
      </c>
      <c r="D25" s="119">
        <v>19</v>
      </c>
      <c r="E25" s="119">
        <v>5</v>
      </c>
    </row>
    <row r="26" spans="2:5" ht="11.25">
      <c r="B26" s="77" t="s">
        <v>182</v>
      </c>
      <c r="C26" s="118">
        <v>8</v>
      </c>
      <c r="D26" s="119">
        <v>34</v>
      </c>
      <c r="E26" s="119">
        <v>4</v>
      </c>
    </row>
    <row r="27" spans="2:5" ht="11.25">
      <c r="B27" s="77" t="s">
        <v>183</v>
      </c>
      <c r="C27" s="118">
        <v>7</v>
      </c>
      <c r="D27" s="119">
        <v>28</v>
      </c>
      <c r="E27" s="119">
        <v>9</v>
      </c>
    </row>
    <row r="28" spans="2:5" ht="11.25">
      <c r="B28" s="77" t="s">
        <v>184</v>
      </c>
      <c r="C28" s="118">
        <v>3</v>
      </c>
      <c r="D28" s="119">
        <v>23</v>
      </c>
      <c r="E28" s="119">
        <v>5</v>
      </c>
    </row>
    <row r="29" spans="2:5" ht="11.25">
      <c r="B29" s="77" t="s">
        <v>185</v>
      </c>
      <c r="C29" s="118">
        <v>81</v>
      </c>
      <c r="D29" s="119">
        <v>68</v>
      </c>
      <c r="E29" s="119">
        <v>27</v>
      </c>
    </row>
    <row r="30" spans="2:5" ht="11.25">
      <c r="B30" s="77" t="s">
        <v>186</v>
      </c>
      <c r="C30" s="118">
        <v>14</v>
      </c>
      <c r="D30" s="119">
        <v>24</v>
      </c>
      <c r="E30" s="119">
        <v>9</v>
      </c>
    </row>
    <row r="31" spans="2:5" ht="11.25">
      <c r="B31" s="80" t="s">
        <v>187</v>
      </c>
      <c r="C31" s="118">
        <v>93</v>
      </c>
      <c r="D31" s="120">
        <v>146</v>
      </c>
      <c r="E31" s="120">
        <v>16</v>
      </c>
    </row>
    <row r="32" spans="2:5" ht="11.25">
      <c r="B32" s="121" t="s">
        <v>188</v>
      </c>
      <c r="C32" s="122">
        <f>SUM(C5:C31)</f>
        <v>438</v>
      </c>
      <c r="D32" s="122">
        <f>SUM(D5:D31)</f>
        <v>881</v>
      </c>
      <c r="E32" s="122">
        <f>SUM(E5:E31)</f>
        <v>232</v>
      </c>
    </row>
    <row r="34" spans="2:5" ht="12.75" customHeight="1">
      <c r="B34" s="313" t="s">
        <v>296</v>
      </c>
      <c r="C34" s="313"/>
      <c r="D34" s="313"/>
      <c r="E34" s="313"/>
    </row>
    <row r="35" spans="2:5" ht="11.25">
      <c r="B35" s="313"/>
      <c r="C35" s="313"/>
      <c r="D35" s="313"/>
      <c r="E35" s="313"/>
    </row>
    <row r="37" spans="2:5" ht="11.25">
      <c r="B37" s="314" t="s">
        <v>189</v>
      </c>
      <c r="C37" s="314"/>
      <c r="D37" s="314"/>
      <c r="E37" s="314"/>
    </row>
    <row r="38" spans="2:5" ht="11.25">
      <c r="B38" s="314"/>
      <c r="C38" s="314"/>
      <c r="D38" s="314"/>
      <c r="E38" s="314"/>
    </row>
    <row r="39" spans="2:5" ht="11.25">
      <c r="B39" s="314"/>
      <c r="C39" s="314"/>
      <c r="D39" s="314"/>
      <c r="E39" s="314"/>
    </row>
    <row r="40" spans="2:5" ht="11.25">
      <c r="B40" s="123"/>
      <c r="C40" s="123"/>
      <c r="D40" s="123"/>
      <c r="E40" s="123"/>
    </row>
    <row r="41" spans="2:5" ht="28.5" customHeight="1">
      <c r="B41" s="314" t="s">
        <v>190</v>
      </c>
      <c r="C41" s="314"/>
      <c r="D41" s="314"/>
      <c r="E41" s="314"/>
    </row>
  </sheetData>
  <sheetProtection/>
  <mergeCells count="4">
    <mergeCell ref="A2:E2"/>
    <mergeCell ref="B34:E35"/>
    <mergeCell ref="B37:E39"/>
    <mergeCell ref="B41:E41"/>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B1" sqref="B1"/>
    </sheetView>
  </sheetViews>
  <sheetFormatPr defaultColWidth="10.28125" defaultRowHeight="12.75"/>
  <cols>
    <col min="1" max="1" width="2.421875" style="66" customWidth="1"/>
    <col min="2" max="2" width="16.00390625" style="66" customWidth="1"/>
    <col min="3" max="5" width="16.7109375" style="66" customWidth="1"/>
    <col min="6" max="6" width="5.00390625" style="66" customWidth="1"/>
    <col min="7" max="8" width="10.28125" style="66" hidden="1" customWidth="1"/>
    <col min="9" max="16384" width="10.28125" style="66" customWidth="1"/>
  </cols>
  <sheetData>
    <row r="1" spans="3:5" s="6" customFormat="1" ht="12.75" customHeight="1">
      <c r="C1" s="39"/>
      <c r="D1" s="39"/>
      <c r="E1" s="39"/>
    </row>
    <row r="2" spans="1:16" s="6" customFormat="1" ht="12.75" customHeight="1">
      <c r="A2" s="212" t="s">
        <v>192</v>
      </c>
      <c r="B2" s="212"/>
      <c r="C2" s="212"/>
      <c r="D2" s="212"/>
      <c r="E2" s="212"/>
      <c r="F2" s="182"/>
      <c r="G2" s="182"/>
      <c r="H2" s="182"/>
      <c r="I2" s="182"/>
      <c r="J2" s="182"/>
      <c r="K2" s="182"/>
      <c r="L2" s="34"/>
      <c r="M2" s="34"/>
      <c r="N2" s="34"/>
      <c r="O2" s="34"/>
      <c r="P2" s="34"/>
    </row>
    <row r="3" spans="1:5" s="6" customFormat="1" ht="12.75" customHeight="1">
      <c r="A3" s="114"/>
      <c r="B3" s="114"/>
      <c r="C3" s="39"/>
      <c r="D3" s="39"/>
      <c r="E3" s="39"/>
    </row>
    <row r="4" spans="2:5" s="47" customFormat="1" ht="45" customHeight="1">
      <c r="B4" s="111" t="s">
        <v>156</v>
      </c>
      <c r="C4" s="111" t="s">
        <v>158</v>
      </c>
      <c r="D4" s="111" t="s">
        <v>159</v>
      </c>
      <c r="E4" s="111" t="s">
        <v>160</v>
      </c>
    </row>
    <row r="5" spans="2:10" s="50" customFormat="1" ht="11.25">
      <c r="B5" s="58" t="s">
        <v>161</v>
      </c>
      <c r="C5" s="116">
        <v>0</v>
      </c>
      <c r="D5" s="115">
        <v>0</v>
      </c>
      <c r="E5" s="116">
        <v>0</v>
      </c>
      <c r="F5" s="56"/>
      <c r="G5" s="53"/>
      <c r="H5" s="53"/>
      <c r="I5" s="53"/>
      <c r="J5" s="53"/>
    </row>
    <row r="6" spans="2:10" s="50" customFormat="1" ht="11.25">
      <c r="B6" s="77" t="s">
        <v>162</v>
      </c>
      <c r="C6" s="117">
        <v>3</v>
      </c>
      <c r="D6" s="115">
        <v>14</v>
      </c>
      <c r="E6" s="117">
        <v>1</v>
      </c>
      <c r="F6" s="56"/>
      <c r="G6" s="53"/>
      <c r="H6" s="53"/>
      <c r="I6" s="53"/>
      <c r="J6" s="53"/>
    </row>
    <row r="7" spans="2:10" s="50" customFormat="1" ht="11.25">
      <c r="B7" s="77" t="s">
        <v>163</v>
      </c>
      <c r="C7" s="117">
        <v>0</v>
      </c>
      <c r="D7" s="115">
        <v>0</v>
      </c>
      <c r="E7" s="117">
        <v>0</v>
      </c>
      <c r="F7" s="53"/>
      <c r="G7" s="53"/>
      <c r="H7" s="53"/>
      <c r="I7" s="53"/>
      <c r="J7" s="53"/>
    </row>
    <row r="8" spans="2:10" s="50" customFormat="1" ht="11.25">
      <c r="B8" s="77" t="s">
        <v>164</v>
      </c>
      <c r="C8" s="117">
        <v>0</v>
      </c>
      <c r="D8" s="115">
        <v>0</v>
      </c>
      <c r="E8" s="117">
        <v>0</v>
      </c>
      <c r="F8" s="53"/>
      <c r="G8" s="53"/>
      <c r="H8" s="53"/>
      <c r="I8" s="53"/>
      <c r="J8" s="53"/>
    </row>
    <row r="9" spans="2:26" ht="11.25">
      <c r="B9" s="77" t="s">
        <v>165</v>
      </c>
      <c r="C9" s="119">
        <v>0</v>
      </c>
      <c r="D9" s="118">
        <v>0</v>
      </c>
      <c r="E9" s="119">
        <v>0</v>
      </c>
      <c r="F9" s="53"/>
      <c r="G9" s="53"/>
      <c r="H9" s="53"/>
      <c r="I9" s="53"/>
      <c r="J9" s="53"/>
      <c r="K9" s="50"/>
      <c r="L9" s="50"/>
      <c r="M9" s="50"/>
      <c r="N9" s="50"/>
      <c r="O9" s="50"/>
      <c r="P9" s="50"/>
      <c r="Q9" s="50"/>
      <c r="R9" s="50"/>
      <c r="S9" s="50"/>
      <c r="T9" s="50"/>
      <c r="U9" s="50"/>
      <c r="V9" s="50"/>
      <c r="W9" s="50"/>
      <c r="X9" s="50"/>
      <c r="Y9" s="50"/>
      <c r="Z9" s="50"/>
    </row>
    <row r="10" spans="2:26" ht="11.25">
      <c r="B10" s="77" t="s">
        <v>166</v>
      </c>
      <c r="C10" s="119">
        <v>0</v>
      </c>
      <c r="D10" s="118">
        <v>0</v>
      </c>
      <c r="E10" s="119">
        <v>0</v>
      </c>
      <c r="F10" s="53"/>
      <c r="G10" s="53"/>
      <c r="H10" s="53"/>
      <c r="I10" s="53"/>
      <c r="J10" s="53"/>
      <c r="K10" s="50"/>
      <c r="L10" s="50"/>
      <c r="M10" s="50"/>
      <c r="N10" s="50"/>
      <c r="O10" s="50"/>
      <c r="P10" s="50"/>
      <c r="Q10" s="50"/>
      <c r="R10" s="50"/>
      <c r="S10" s="50"/>
      <c r="T10" s="50"/>
      <c r="U10" s="50"/>
      <c r="V10" s="50"/>
      <c r="W10" s="50"/>
      <c r="X10" s="50"/>
      <c r="Y10" s="50"/>
      <c r="Z10" s="50"/>
    </row>
    <row r="11" spans="2:26" ht="11.25">
      <c r="B11" s="77" t="s">
        <v>167</v>
      </c>
      <c r="C11" s="119">
        <v>5</v>
      </c>
      <c r="D11" s="118">
        <v>13</v>
      </c>
      <c r="E11" s="119">
        <v>1</v>
      </c>
      <c r="F11" s="53"/>
      <c r="G11" s="53"/>
      <c r="H11" s="53"/>
      <c r="I11" s="53"/>
      <c r="J11" s="53"/>
      <c r="K11" s="50"/>
      <c r="L11" s="50"/>
      <c r="M11" s="50"/>
      <c r="N11" s="50"/>
      <c r="O11" s="50"/>
      <c r="P11" s="50"/>
      <c r="Q11" s="50"/>
      <c r="R11" s="50"/>
      <c r="S11" s="50"/>
      <c r="T11" s="50"/>
      <c r="U11" s="50"/>
      <c r="V11" s="50"/>
      <c r="W11" s="50"/>
      <c r="X11" s="50"/>
      <c r="Y11" s="50"/>
      <c r="Z11" s="50"/>
    </row>
    <row r="12" spans="2:26" ht="11.25">
      <c r="B12" s="77" t="s">
        <v>168</v>
      </c>
      <c r="C12" s="119">
        <v>0</v>
      </c>
      <c r="D12" s="118">
        <v>0</v>
      </c>
      <c r="E12" s="119">
        <v>0</v>
      </c>
      <c r="F12" s="50"/>
      <c r="G12" s="50"/>
      <c r="H12" s="50"/>
      <c r="I12" s="50"/>
      <c r="J12" s="50"/>
      <c r="K12" s="50"/>
      <c r="L12" s="50"/>
      <c r="M12" s="50"/>
      <c r="N12" s="50"/>
      <c r="O12" s="50"/>
      <c r="P12" s="50"/>
      <c r="Q12" s="50"/>
      <c r="R12" s="50"/>
      <c r="S12" s="50"/>
      <c r="T12" s="50"/>
      <c r="U12" s="50"/>
      <c r="V12" s="50"/>
      <c r="W12" s="50"/>
      <c r="X12" s="50"/>
      <c r="Y12" s="50"/>
      <c r="Z12" s="50"/>
    </row>
    <row r="13" spans="2:26" ht="11.25">
      <c r="B13" s="77" t="s">
        <v>169</v>
      </c>
      <c r="C13" s="119">
        <v>0</v>
      </c>
      <c r="D13" s="118">
        <v>0</v>
      </c>
      <c r="E13" s="119">
        <v>0</v>
      </c>
      <c r="F13" s="50"/>
      <c r="G13" s="50"/>
      <c r="H13" s="50"/>
      <c r="I13" s="50"/>
      <c r="J13" s="50"/>
      <c r="K13" s="50"/>
      <c r="L13" s="50"/>
      <c r="M13" s="50"/>
      <c r="N13" s="50"/>
      <c r="O13" s="50"/>
      <c r="P13" s="50"/>
      <c r="Q13" s="50"/>
      <c r="R13" s="50"/>
      <c r="S13" s="50"/>
      <c r="T13" s="50"/>
      <c r="U13" s="50"/>
      <c r="V13" s="50"/>
      <c r="W13" s="50"/>
      <c r="X13" s="50"/>
      <c r="Y13" s="50"/>
      <c r="Z13" s="50"/>
    </row>
    <row r="14" spans="2:26" ht="11.25">
      <c r="B14" s="77" t="s">
        <v>170</v>
      </c>
      <c r="C14" s="119">
        <v>0</v>
      </c>
      <c r="D14" s="118">
        <v>0</v>
      </c>
      <c r="E14" s="119">
        <v>0</v>
      </c>
      <c r="F14" s="50"/>
      <c r="G14" s="50"/>
      <c r="H14" s="50"/>
      <c r="I14" s="50"/>
      <c r="J14" s="50"/>
      <c r="K14" s="50"/>
      <c r="L14" s="50"/>
      <c r="M14" s="50"/>
      <c r="N14" s="50"/>
      <c r="O14" s="50"/>
      <c r="P14" s="50"/>
      <c r="Q14" s="50"/>
      <c r="R14" s="50"/>
      <c r="S14" s="50"/>
      <c r="T14" s="50"/>
      <c r="U14" s="50"/>
      <c r="V14" s="50"/>
      <c r="W14" s="50"/>
      <c r="X14" s="50"/>
      <c r="Y14" s="50"/>
      <c r="Z14" s="50"/>
    </row>
    <row r="15" spans="2:26" ht="11.25">
      <c r="B15" s="77" t="s">
        <v>171</v>
      </c>
      <c r="C15" s="119">
        <v>0</v>
      </c>
      <c r="D15" s="118">
        <v>0</v>
      </c>
      <c r="E15" s="119">
        <v>0</v>
      </c>
      <c r="F15" s="50"/>
      <c r="G15" s="50"/>
      <c r="H15" s="50"/>
      <c r="I15" s="50"/>
      <c r="J15" s="50"/>
      <c r="K15" s="50"/>
      <c r="L15" s="50"/>
      <c r="M15" s="50"/>
      <c r="N15" s="50"/>
      <c r="O15" s="50"/>
      <c r="P15" s="50"/>
      <c r="Q15" s="50"/>
      <c r="R15" s="50"/>
      <c r="S15" s="50"/>
      <c r="T15" s="50"/>
      <c r="U15" s="50"/>
      <c r="V15" s="50"/>
      <c r="W15" s="50"/>
      <c r="X15" s="50"/>
      <c r="Y15" s="50"/>
      <c r="Z15" s="50"/>
    </row>
    <row r="16" spans="2:26" ht="11.25">
      <c r="B16" s="77" t="s">
        <v>172</v>
      </c>
      <c r="C16" s="119">
        <v>0</v>
      </c>
      <c r="D16" s="118">
        <v>0</v>
      </c>
      <c r="E16" s="119">
        <v>0</v>
      </c>
      <c r="F16" s="50"/>
      <c r="G16" s="50"/>
      <c r="H16" s="50"/>
      <c r="I16" s="50"/>
      <c r="J16" s="50"/>
      <c r="K16" s="50"/>
      <c r="L16" s="50"/>
      <c r="M16" s="50"/>
      <c r="N16" s="50"/>
      <c r="O16" s="50"/>
      <c r="P16" s="50"/>
      <c r="Q16" s="50"/>
      <c r="R16" s="50"/>
      <c r="S16" s="50"/>
      <c r="T16" s="50"/>
      <c r="U16" s="50"/>
      <c r="V16" s="50"/>
      <c r="W16" s="50"/>
      <c r="X16" s="50"/>
      <c r="Y16" s="50"/>
      <c r="Z16" s="50"/>
    </row>
    <row r="17" spans="2:26" ht="11.25">
      <c r="B17" s="77" t="s">
        <v>173</v>
      </c>
      <c r="C17" s="119">
        <v>0</v>
      </c>
      <c r="D17" s="118">
        <v>0</v>
      </c>
      <c r="E17" s="119">
        <v>0</v>
      </c>
      <c r="F17" s="50"/>
      <c r="G17" s="50"/>
      <c r="H17" s="50"/>
      <c r="I17" s="50"/>
      <c r="J17" s="50"/>
      <c r="K17" s="50"/>
      <c r="L17" s="50"/>
      <c r="M17" s="50"/>
      <c r="N17" s="50"/>
      <c r="O17" s="50"/>
      <c r="P17" s="50"/>
      <c r="Q17" s="50"/>
      <c r="R17" s="50"/>
      <c r="S17" s="50"/>
      <c r="T17" s="50"/>
      <c r="U17" s="50"/>
      <c r="V17" s="50"/>
      <c r="W17" s="50"/>
      <c r="X17" s="50"/>
      <c r="Y17" s="50"/>
      <c r="Z17" s="50"/>
    </row>
    <row r="18" spans="2:26" ht="11.25">
      <c r="B18" s="77" t="s">
        <v>174</v>
      </c>
      <c r="C18" s="119">
        <v>4</v>
      </c>
      <c r="D18" s="118">
        <v>39</v>
      </c>
      <c r="E18" s="119">
        <v>3</v>
      </c>
      <c r="F18" s="50"/>
      <c r="G18" s="50"/>
      <c r="H18" s="50"/>
      <c r="I18" s="50"/>
      <c r="J18" s="50"/>
      <c r="K18" s="50"/>
      <c r="L18" s="50"/>
      <c r="M18" s="50"/>
      <c r="N18" s="50"/>
      <c r="O18" s="50"/>
      <c r="P18" s="50"/>
      <c r="Q18" s="50"/>
      <c r="R18" s="50"/>
      <c r="S18" s="50"/>
      <c r="T18" s="50"/>
      <c r="U18" s="50"/>
      <c r="V18" s="50"/>
      <c r="W18" s="50"/>
      <c r="X18" s="50"/>
      <c r="Y18" s="50"/>
      <c r="Z18" s="50"/>
    </row>
    <row r="19" spans="2:26" ht="11.25">
      <c r="B19" s="77" t="s">
        <v>175</v>
      </c>
      <c r="C19" s="119">
        <v>0</v>
      </c>
      <c r="D19" s="118">
        <v>0</v>
      </c>
      <c r="E19" s="119">
        <v>0</v>
      </c>
      <c r="F19" s="50"/>
      <c r="G19" s="50"/>
      <c r="H19" s="50"/>
      <c r="I19" s="50"/>
      <c r="J19" s="50"/>
      <c r="K19" s="50"/>
      <c r="L19" s="50"/>
      <c r="M19" s="50"/>
      <c r="N19" s="50"/>
      <c r="O19" s="50"/>
      <c r="P19" s="50"/>
      <c r="Q19" s="50"/>
      <c r="R19" s="50"/>
      <c r="S19" s="50"/>
      <c r="T19" s="50"/>
      <c r="U19" s="50"/>
      <c r="V19" s="50"/>
      <c r="W19" s="50"/>
      <c r="X19" s="50"/>
      <c r="Y19" s="50"/>
      <c r="Z19" s="50"/>
    </row>
    <row r="20" spans="2:26" ht="11.25">
      <c r="B20" s="77" t="s">
        <v>176</v>
      </c>
      <c r="C20" s="119">
        <v>0</v>
      </c>
      <c r="D20" s="118">
        <v>0</v>
      </c>
      <c r="E20" s="119">
        <v>0</v>
      </c>
      <c r="F20" s="50"/>
      <c r="G20" s="50"/>
      <c r="H20" s="50"/>
      <c r="I20" s="50"/>
      <c r="J20" s="50"/>
      <c r="K20" s="50"/>
      <c r="L20" s="50"/>
      <c r="M20" s="50"/>
      <c r="N20" s="50"/>
      <c r="O20" s="50"/>
      <c r="P20" s="50"/>
      <c r="Q20" s="50"/>
      <c r="R20" s="50"/>
      <c r="S20" s="50"/>
      <c r="T20" s="50"/>
      <c r="U20" s="50"/>
      <c r="V20" s="50"/>
      <c r="W20" s="50"/>
      <c r="X20" s="50"/>
      <c r="Y20" s="50"/>
      <c r="Z20" s="50"/>
    </row>
    <row r="21" spans="2:26" ht="11.25">
      <c r="B21" s="77" t="s">
        <v>177</v>
      </c>
      <c r="C21" s="119">
        <v>0</v>
      </c>
      <c r="D21" s="118">
        <v>4</v>
      </c>
      <c r="E21" s="119">
        <v>0</v>
      </c>
      <c r="F21" s="50"/>
      <c r="G21" s="50"/>
      <c r="H21" s="50"/>
      <c r="I21" s="50"/>
      <c r="J21" s="50"/>
      <c r="K21" s="50"/>
      <c r="L21" s="50"/>
      <c r="M21" s="50"/>
      <c r="N21" s="50"/>
      <c r="O21" s="50"/>
      <c r="P21" s="50"/>
      <c r="Q21" s="50"/>
      <c r="R21" s="50"/>
      <c r="S21" s="50"/>
      <c r="T21" s="50"/>
      <c r="U21" s="50"/>
      <c r="V21" s="50"/>
      <c r="W21" s="50"/>
      <c r="X21" s="50"/>
      <c r="Y21" s="50"/>
      <c r="Z21" s="50"/>
    </row>
    <row r="22" spans="2:5" ht="11.25">
      <c r="B22" s="77" t="s">
        <v>178</v>
      </c>
      <c r="C22" s="119">
        <v>0</v>
      </c>
      <c r="D22" s="118">
        <v>0</v>
      </c>
      <c r="E22" s="119">
        <v>0</v>
      </c>
    </row>
    <row r="23" spans="2:5" ht="11.25">
      <c r="B23" s="77" t="s">
        <v>179</v>
      </c>
      <c r="C23" s="119">
        <v>0</v>
      </c>
      <c r="D23" s="118">
        <v>0</v>
      </c>
      <c r="E23" s="119">
        <v>0</v>
      </c>
    </row>
    <row r="24" spans="2:5" ht="11.25">
      <c r="B24" s="77" t="s">
        <v>180</v>
      </c>
      <c r="C24" s="119">
        <v>0</v>
      </c>
      <c r="D24" s="118">
        <v>0</v>
      </c>
      <c r="E24" s="119">
        <v>0</v>
      </c>
    </row>
    <row r="25" spans="2:5" ht="11.25">
      <c r="B25" s="77" t="s">
        <v>181</v>
      </c>
      <c r="C25" s="119">
        <v>1</v>
      </c>
      <c r="D25" s="118">
        <v>10</v>
      </c>
      <c r="E25" s="119">
        <v>3</v>
      </c>
    </row>
    <row r="26" spans="2:5" ht="11.25">
      <c r="B26" s="77" t="s">
        <v>182</v>
      </c>
      <c r="C26" s="119">
        <v>0</v>
      </c>
      <c r="D26" s="118">
        <v>0</v>
      </c>
      <c r="E26" s="119">
        <v>0</v>
      </c>
    </row>
    <row r="27" spans="2:5" ht="11.25">
      <c r="B27" s="77" t="s">
        <v>183</v>
      </c>
      <c r="C27" s="119">
        <v>0</v>
      </c>
      <c r="D27" s="118">
        <v>1</v>
      </c>
      <c r="E27" s="119">
        <v>0</v>
      </c>
    </row>
    <row r="28" spans="2:5" ht="11.25">
      <c r="B28" s="77" t="s">
        <v>184</v>
      </c>
      <c r="C28" s="119">
        <v>0</v>
      </c>
      <c r="D28" s="118">
        <v>0</v>
      </c>
      <c r="E28" s="119">
        <v>0</v>
      </c>
    </row>
    <row r="29" spans="2:5" ht="11.25">
      <c r="B29" s="77" t="s">
        <v>185</v>
      </c>
      <c r="C29" s="119">
        <v>3</v>
      </c>
      <c r="D29" s="118">
        <v>11</v>
      </c>
      <c r="E29" s="119">
        <v>1</v>
      </c>
    </row>
    <row r="30" spans="2:5" ht="11.25">
      <c r="B30" s="77" t="s">
        <v>186</v>
      </c>
      <c r="C30" s="119">
        <v>0</v>
      </c>
      <c r="D30" s="118">
        <v>0</v>
      </c>
      <c r="E30" s="119">
        <v>0</v>
      </c>
    </row>
    <row r="31" spans="2:5" ht="11.25">
      <c r="B31" s="80" t="s">
        <v>187</v>
      </c>
      <c r="C31" s="120">
        <v>5</v>
      </c>
      <c r="D31" s="118">
        <v>26</v>
      </c>
      <c r="E31" s="120">
        <v>1</v>
      </c>
    </row>
    <row r="32" spans="2:5" ht="11.25">
      <c r="B32" s="121" t="s">
        <v>188</v>
      </c>
      <c r="C32" s="122">
        <f>SUM(C5:C31)</f>
        <v>21</v>
      </c>
      <c r="D32" s="122">
        <f>SUM(D5:D31)</f>
        <v>118</v>
      </c>
      <c r="E32" s="122">
        <f>SUM(E5:E31)</f>
        <v>10</v>
      </c>
    </row>
    <row r="34" spans="2:5" ht="12.75" customHeight="1">
      <c r="B34" s="313" t="s">
        <v>296</v>
      </c>
      <c r="C34" s="313"/>
      <c r="D34" s="313"/>
      <c r="E34" s="313"/>
    </row>
    <row r="35" spans="2:5" ht="11.25">
      <c r="B35" s="313"/>
      <c r="C35" s="313"/>
      <c r="D35" s="313"/>
      <c r="E35" s="313"/>
    </row>
    <row r="37" spans="2:5" ht="11.25">
      <c r="B37" s="314" t="s">
        <v>189</v>
      </c>
      <c r="C37" s="314"/>
      <c r="D37" s="314"/>
      <c r="E37" s="314"/>
    </row>
    <row r="38" spans="2:5" ht="11.25">
      <c r="B38" s="314"/>
      <c r="C38" s="314"/>
      <c r="D38" s="314"/>
      <c r="E38" s="314"/>
    </row>
    <row r="39" spans="2:5" ht="11.25">
      <c r="B39" s="314"/>
      <c r="C39" s="314"/>
      <c r="D39" s="314"/>
      <c r="E39" s="314"/>
    </row>
    <row r="40" spans="2:5" ht="11.25">
      <c r="B40" s="123"/>
      <c r="C40" s="123"/>
      <c r="D40" s="123"/>
      <c r="E40" s="123"/>
    </row>
    <row r="41" spans="2:5" ht="28.5" customHeight="1">
      <c r="B41" s="314" t="s">
        <v>193</v>
      </c>
      <c r="C41" s="314"/>
      <c r="D41" s="314"/>
      <c r="E41" s="314"/>
    </row>
  </sheetData>
  <sheetProtection/>
  <mergeCells count="4">
    <mergeCell ref="A2:E2"/>
    <mergeCell ref="B34:E35"/>
    <mergeCell ref="B37:E39"/>
    <mergeCell ref="B41:E41"/>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A1" sqref="A1"/>
    </sheetView>
  </sheetViews>
  <sheetFormatPr defaultColWidth="10.28125" defaultRowHeight="12.75"/>
  <cols>
    <col min="1" max="1" width="2.421875" style="66" customWidth="1"/>
    <col min="2" max="2" width="16.00390625" style="66" customWidth="1"/>
    <col min="3" max="5" width="16.7109375" style="66" customWidth="1"/>
    <col min="6" max="6" width="4.7109375" style="66" customWidth="1"/>
    <col min="7" max="8" width="10.28125" style="66" hidden="1" customWidth="1"/>
    <col min="9" max="16384" width="10.28125" style="66" customWidth="1"/>
  </cols>
  <sheetData>
    <row r="1" spans="3:5" s="6" customFormat="1" ht="12.75" customHeight="1">
      <c r="C1" s="39"/>
      <c r="D1" s="39"/>
      <c r="E1" s="39"/>
    </row>
    <row r="2" spans="1:16" s="6" customFormat="1" ht="12.75" customHeight="1">
      <c r="A2" s="212" t="s">
        <v>194</v>
      </c>
      <c r="B2" s="212"/>
      <c r="C2" s="212"/>
      <c r="D2" s="212"/>
      <c r="E2" s="212"/>
      <c r="F2" s="182"/>
      <c r="G2" s="182"/>
      <c r="H2" s="182"/>
      <c r="I2" s="182"/>
      <c r="J2" s="182"/>
      <c r="K2" s="182"/>
      <c r="L2" s="34"/>
      <c r="M2" s="34"/>
      <c r="N2" s="34"/>
      <c r="O2" s="34"/>
      <c r="P2" s="34"/>
    </row>
    <row r="3" spans="1:5" s="6" customFormat="1" ht="12.75" customHeight="1">
      <c r="A3" s="114"/>
      <c r="B3" s="114"/>
      <c r="C3" s="39"/>
      <c r="D3" s="39"/>
      <c r="E3" s="39"/>
    </row>
    <row r="4" spans="2:5" s="47" customFormat="1" ht="45" customHeight="1">
      <c r="B4" s="111" t="s">
        <v>156</v>
      </c>
      <c r="C4" s="111" t="s">
        <v>158</v>
      </c>
      <c r="D4" s="111" t="s">
        <v>159</v>
      </c>
      <c r="E4" s="111" t="s">
        <v>160</v>
      </c>
    </row>
    <row r="5" spans="2:10" s="50" customFormat="1" ht="11.25">
      <c r="B5" s="58" t="s">
        <v>161</v>
      </c>
      <c r="C5" s="115">
        <v>0</v>
      </c>
      <c r="D5" s="116">
        <v>0</v>
      </c>
      <c r="E5" s="116">
        <v>0</v>
      </c>
      <c r="F5" s="56"/>
      <c r="G5" s="53"/>
      <c r="H5" s="53"/>
      <c r="I5" s="53"/>
      <c r="J5" s="53"/>
    </row>
    <row r="6" spans="2:10" s="50" customFormat="1" ht="11.25">
      <c r="B6" s="77" t="s">
        <v>162</v>
      </c>
      <c r="C6" s="115">
        <v>0</v>
      </c>
      <c r="D6" s="117">
        <v>0</v>
      </c>
      <c r="E6" s="117">
        <v>0</v>
      </c>
      <c r="F6" s="56"/>
      <c r="G6" s="53"/>
      <c r="H6" s="53"/>
      <c r="I6" s="53"/>
      <c r="J6" s="53"/>
    </row>
    <row r="7" spans="2:10" s="50" customFormat="1" ht="11.25">
      <c r="B7" s="77" t="s">
        <v>163</v>
      </c>
      <c r="C7" s="115">
        <v>0</v>
      </c>
      <c r="D7" s="117">
        <v>0</v>
      </c>
      <c r="E7" s="117">
        <v>0</v>
      </c>
      <c r="F7" s="53"/>
      <c r="G7" s="53"/>
      <c r="H7" s="53"/>
      <c r="I7" s="53"/>
      <c r="J7" s="53"/>
    </row>
    <row r="8" spans="2:10" s="50" customFormat="1" ht="11.25">
      <c r="B8" s="77" t="s">
        <v>164</v>
      </c>
      <c r="C8" s="115">
        <v>0</v>
      </c>
      <c r="D8" s="117">
        <v>0</v>
      </c>
      <c r="E8" s="117">
        <v>0</v>
      </c>
      <c r="F8" s="53"/>
      <c r="G8" s="53"/>
      <c r="H8" s="53"/>
      <c r="I8" s="53"/>
      <c r="J8" s="53"/>
    </row>
    <row r="9" spans="2:26" ht="11.25">
      <c r="B9" s="77" t="s">
        <v>165</v>
      </c>
      <c r="C9" s="118">
        <v>0</v>
      </c>
      <c r="D9" s="119">
        <v>0</v>
      </c>
      <c r="E9" s="119">
        <v>0</v>
      </c>
      <c r="F9" s="53"/>
      <c r="G9" s="53"/>
      <c r="H9" s="53"/>
      <c r="I9" s="53"/>
      <c r="J9" s="53"/>
      <c r="K9" s="50"/>
      <c r="L9" s="50"/>
      <c r="M9" s="50"/>
      <c r="N9" s="50"/>
      <c r="O9" s="50"/>
      <c r="P9" s="50"/>
      <c r="Q9" s="50"/>
      <c r="R9" s="50"/>
      <c r="S9" s="50"/>
      <c r="T9" s="50"/>
      <c r="U9" s="50"/>
      <c r="V9" s="50"/>
      <c r="W9" s="50"/>
      <c r="X9" s="50"/>
      <c r="Y9" s="50"/>
      <c r="Z9" s="50"/>
    </row>
    <row r="10" spans="2:26" ht="11.25">
      <c r="B10" s="77" t="s">
        <v>166</v>
      </c>
      <c r="C10" s="118">
        <v>0</v>
      </c>
      <c r="D10" s="119">
        <v>0</v>
      </c>
      <c r="E10" s="119">
        <v>0</v>
      </c>
      <c r="F10" s="53"/>
      <c r="G10" s="53"/>
      <c r="H10" s="53"/>
      <c r="I10" s="53"/>
      <c r="J10" s="53"/>
      <c r="K10" s="50"/>
      <c r="L10" s="50"/>
      <c r="M10" s="50"/>
      <c r="N10" s="50"/>
      <c r="O10" s="50"/>
      <c r="P10" s="50"/>
      <c r="Q10" s="50"/>
      <c r="R10" s="50"/>
      <c r="S10" s="50"/>
      <c r="T10" s="50"/>
      <c r="U10" s="50"/>
      <c r="V10" s="50"/>
      <c r="W10" s="50"/>
      <c r="X10" s="50"/>
      <c r="Y10" s="50"/>
      <c r="Z10" s="50"/>
    </row>
    <row r="11" spans="2:26" ht="11.25">
      <c r="B11" s="77" t="s">
        <v>167</v>
      </c>
      <c r="C11" s="118">
        <v>0</v>
      </c>
      <c r="D11" s="119">
        <v>0</v>
      </c>
      <c r="E11" s="119">
        <v>0</v>
      </c>
      <c r="F11" s="53"/>
      <c r="G11" s="53"/>
      <c r="H11" s="53"/>
      <c r="I11" s="53"/>
      <c r="J11" s="53"/>
      <c r="K11" s="50"/>
      <c r="L11" s="50"/>
      <c r="M11" s="50"/>
      <c r="N11" s="50"/>
      <c r="O11" s="50"/>
      <c r="P11" s="50"/>
      <c r="Q11" s="50"/>
      <c r="R11" s="50"/>
      <c r="S11" s="50"/>
      <c r="T11" s="50"/>
      <c r="U11" s="50"/>
      <c r="V11" s="50"/>
      <c r="W11" s="50"/>
      <c r="X11" s="50"/>
      <c r="Y11" s="50"/>
      <c r="Z11" s="50"/>
    </row>
    <row r="12" spans="2:26" ht="11.25">
      <c r="B12" s="77" t="s">
        <v>168</v>
      </c>
      <c r="C12" s="118">
        <v>0</v>
      </c>
      <c r="D12" s="119">
        <v>0</v>
      </c>
      <c r="E12" s="119">
        <v>0</v>
      </c>
      <c r="F12" s="50"/>
      <c r="G12" s="50"/>
      <c r="H12" s="50"/>
      <c r="I12" s="50"/>
      <c r="J12" s="50"/>
      <c r="K12" s="50"/>
      <c r="L12" s="50"/>
      <c r="M12" s="50"/>
      <c r="N12" s="50"/>
      <c r="O12" s="50"/>
      <c r="P12" s="50"/>
      <c r="Q12" s="50"/>
      <c r="R12" s="50"/>
      <c r="S12" s="50"/>
      <c r="T12" s="50"/>
      <c r="U12" s="50"/>
      <c r="V12" s="50"/>
      <c r="W12" s="50"/>
      <c r="X12" s="50"/>
      <c r="Y12" s="50"/>
      <c r="Z12" s="50"/>
    </row>
    <row r="13" spans="2:26" ht="11.25">
      <c r="B13" s="77" t="s">
        <v>169</v>
      </c>
      <c r="C13" s="118">
        <v>0</v>
      </c>
      <c r="D13" s="119">
        <v>0</v>
      </c>
      <c r="E13" s="119">
        <v>0</v>
      </c>
      <c r="F13" s="50"/>
      <c r="G13" s="50"/>
      <c r="H13" s="50"/>
      <c r="I13" s="50"/>
      <c r="J13" s="50"/>
      <c r="K13" s="50"/>
      <c r="L13" s="50"/>
      <c r="M13" s="50"/>
      <c r="N13" s="50"/>
      <c r="O13" s="50"/>
      <c r="P13" s="50"/>
      <c r="Q13" s="50"/>
      <c r="R13" s="50"/>
      <c r="S13" s="50"/>
      <c r="T13" s="50"/>
      <c r="U13" s="50"/>
      <c r="V13" s="50"/>
      <c r="W13" s="50"/>
      <c r="X13" s="50"/>
      <c r="Y13" s="50"/>
      <c r="Z13" s="50"/>
    </row>
    <row r="14" spans="2:26" ht="11.25">
      <c r="B14" s="77" t="s">
        <v>170</v>
      </c>
      <c r="C14" s="118">
        <v>0</v>
      </c>
      <c r="D14" s="119">
        <v>0</v>
      </c>
      <c r="E14" s="119">
        <v>0</v>
      </c>
      <c r="F14" s="50"/>
      <c r="G14" s="50"/>
      <c r="H14" s="50"/>
      <c r="I14" s="50"/>
      <c r="J14" s="50"/>
      <c r="K14" s="50"/>
      <c r="L14" s="50"/>
      <c r="M14" s="50"/>
      <c r="N14" s="50"/>
      <c r="O14" s="50"/>
      <c r="P14" s="50"/>
      <c r="Q14" s="50"/>
      <c r="R14" s="50"/>
      <c r="S14" s="50"/>
      <c r="T14" s="50"/>
      <c r="U14" s="50"/>
      <c r="V14" s="50"/>
      <c r="W14" s="50"/>
      <c r="X14" s="50"/>
      <c r="Y14" s="50"/>
      <c r="Z14" s="50"/>
    </row>
    <row r="15" spans="2:26" ht="11.25">
      <c r="B15" s="77" t="s">
        <v>171</v>
      </c>
      <c r="C15" s="118">
        <v>0</v>
      </c>
      <c r="D15" s="119">
        <v>0</v>
      </c>
      <c r="E15" s="119">
        <v>0</v>
      </c>
      <c r="F15" s="50"/>
      <c r="G15" s="50"/>
      <c r="H15" s="50"/>
      <c r="I15" s="50"/>
      <c r="J15" s="50"/>
      <c r="K15" s="50"/>
      <c r="L15" s="50"/>
      <c r="M15" s="50"/>
      <c r="N15" s="50"/>
      <c r="O15" s="50"/>
      <c r="P15" s="50"/>
      <c r="Q15" s="50"/>
      <c r="R15" s="50"/>
      <c r="S15" s="50"/>
      <c r="T15" s="50"/>
      <c r="U15" s="50"/>
      <c r="V15" s="50"/>
      <c r="W15" s="50"/>
      <c r="X15" s="50"/>
      <c r="Y15" s="50"/>
      <c r="Z15" s="50"/>
    </row>
    <row r="16" spans="2:26" ht="11.25">
      <c r="B16" s="77" t="s">
        <v>172</v>
      </c>
      <c r="C16" s="118">
        <v>0</v>
      </c>
      <c r="D16" s="119">
        <v>0</v>
      </c>
      <c r="E16" s="119">
        <v>0</v>
      </c>
      <c r="F16" s="50"/>
      <c r="G16" s="50"/>
      <c r="H16" s="50"/>
      <c r="I16" s="50"/>
      <c r="J16" s="50"/>
      <c r="K16" s="50"/>
      <c r="L16" s="50"/>
      <c r="M16" s="50"/>
      <c r="N16" s="50"/>
      <c r="O16" s="50"/>
      <c r="P16" s="50"/>
      <c r="Q16" s="50"/>
      <c r="R16" s="50"/>
      <c r="S16" s="50"/>
      <c r="T16" s="50"/>
      <c r="U16" s="50"/>
      <c r="V16" s="50"/>
      <c r="W16" s="50"/>
      <c r="X16" s="50"/>
      <c r="Y16" s="50"/>
      <c r="Z16" s="50"/>
    </row>
    <row r="17" spans="2:26" ht="11.25">
      <c r="B17" s="77" t="s">
        <v>173</v>
      </c>
      <c r="C17" s="118">
        <v>0</v>
      </c>
      <c r="D17" s="119">
        <v>0</v>
      </c>
      <c r="E17" s="119">
        <v>0</v>
      </c>
      <c r="F17" s="50"/>
      <c r="G17" s="50"/>
      <c r="H17" s="50"/>
      <c r="I17" s="50"/>
      <c r="J17" s="50"/>
      <c r="K17" s="50"/>
      <c r="L17" s="50"/>
      <c r="M17" s="50"/>
      <c r="N17" s="50"/>
      <c r="O17" s="50"/>
      <c r="P17" s="50"/>
      <c r="Q17" s="50"/>
      <c r="R17" s="50"/>
      <c r="S17" s="50"/>
      <c r="T17" s="50"/>
      <c r="U17" s="50"/>
      <c r="V17" s="50"/>
      <c r="W17" s="50"/>
      <c r="X17" s="50"/>
      <c r="Y17" s="50"/>
      <c r="Z17" s="50"/>
    </row>
    <row r="18" spans="2:26" ht="11.25">
      <c r="B18" s="77" t="s">
        <v>174</v>
      </c>
      <c r="C18" s="118">
        <v>0</v>
      </c>
      <c r="D18" s="119">
        <v>0</v>
      </c>
      <c r="E18" s="119">
        <v>0</v>
      </c>
      <c r="F18" s="50"/>
      <c r="G18" s="50"/>
      <c r="H18" s="50"/>
      <c r="I18" s="50"/>
      <c r="J18" s="50"/>
      <c r="K18" s="50"/>
      <c r="L18" s="50"/>
      <c r="M18" s="50"/>
      <c r="N18" s="50"/>
      <c r="O18" s="50"/>
      <c r="P18" s="50"/>
      <c r="Q18" s="50"/>
      <c r="R18" s="50"/>
      <c r="S18" s="50"/>
      <c r="T18" s="50"/>
      <c r="U18" s="50"/>
      <c r="V18" s="50"/>
      <c r="W18" s="50"/>
      <c r="X18" s="50"/>
      <c r="Y18" s="50"/>
      <c r="Z18" s="50"/>
    </row>
    <row r="19" spans="2:26" ht="11.25">
      <c r="B19" s="77" t="s">
        <v>175</v>
      </c>
      <c r="C19" s="118">
        <v>0</v>
      </c>
      <c r="D19" s="119">
        <v>0</v>
      </c>
      <c r="E19" s="119">
        <v>0</v>
      </c>
      <c r="F19" s="50"/>
      <c r="G19" s="50"/>
      <c r="H19" s="50"/>
      <c r="I19" s="50"/>
      <c r="J19" s="50"/>
      <c r="K19" s="50"/>
      <c r="L19" s="50"/>
      <c r="M19" s="50"/>
      <c r="N19" s="50"/>
      <c r="O19" s="50"/>
      <c r="P19" s="50"/>
      <c r="Q19" s="50"/>
      <c r="R19" s="50"/>
      <c r="S19" s="50"/>
      <c r="T19" s="50"/>
      <c r="U19" s="50"/>
      <c r="V19" s="50"/>
      <c r="W19" s="50"/>
      <c r="X19" s="50"/>
      <c r="Y19" s="50"/>
      <c r="Z19" s="50"/>
    </row>
    <row r="20" spans="2:26" ht="11.25">
      <c r="B20" s="77" t="s">
        <v>176</v>
      </c>
      <c r="C20" s="118">
        <v>0</v>
      </c>
      <c r="D20" s="119">
        <v>0</v>
      </c>
      <c r="E20" s="119">
        <v>0</v>
      </c>
      <c r="F20" s="50"/>
      <c r="G20" s="50"/>
      <c r="H20" s="50"/>
      <c r="I20" s="50"/>
      <c r="J20" s="50"/>
      <c r="K20" s="50"/>
      <c r="L20" s="50"/>
      <c r="M20" s="50"/>
      <c r="N20" s="50"/>
      <c r="O20" s="50"/>
      <c r="P20" s="50"/>
      <c r="Q20" s="50"/>
      <c r="R20" s="50"/>
      <c r="S20" s="50"/>
      <c r="T20" s="50"/>
      <c r="U20" s="50"/>
      <c r="V20" s="50"/>
      <c r="W20" s="50"/>
      <c r="X20" s="50"/>
      <c r="Y20" s="50"/>
      <c r="Z20" s="50"/>
    </row>
    <row r="21" spans="2:26" ht="11.25">
      <c r="B21" s="77" t="s">
        <v>177</v>
      </c>
      <c r="C21" s="118">
        <v>0</v>
      </c>
      <c r="D21" s="119">
        <v>0</v>
      </c>
      <c r="E21" s="119">
        <v>1</v>
      </c>
      <c r="F21" s="50"/>
      <c r="G21" s="50"/>
      <c r="H21" s="50"/>
      <c r="I21" s="50"/>
      <c r="J21" s="50"/>
      <c r="K21" s="50"/>
      <c r="L21" s="50"/>
      <c r="M21" s="50"/>
      <c r="N21" s="50"/>
      <c r="O21" s="50"/>
      <c r="P21" s="50"/>
      <c r="Q21" s="50"/>
      <c r="R21" s="50"/>
      <c r="S21" s="50"/>
      <c r="T21" s="50"/>
      <c r="U21" s="50"/>
      <c r="V21" s="50"/>
      <c r="W21" s="50"/>
      <c r="X21" s="50"/>
      <c r="Y21" s="50"/>
      <c r="Z21" s="50"/>
    </row>
    <row r="22" spans="2:5" ht="11.25">
      <c r="B22" s="77" t="s">
        <v>178</v>
      </c>
      <c r="C22" s="118">
        <v>0</v>
      </c>
      <c r="D22" s="119">
        <v>0</v>
      </c>
      <c r="E22" s="119">
        <v>0</v>
      </c>
    </row>
    <row r="23" spans="2:5" ht="11.25">
      <c r="B23" s="77" t="s">
        <v>179</v>
      </c>
      <c r="C23" s="118">
        <v>0</v>
      </c>
      <c r="D23" s="119">
        <v>0</v>
      </c>
      <c r="E23" s="119">
        <v>0</v>
      </c>
    </row>
    <row r="24" spans="2:5" ht="11.25">
      <c r="B24" s="77" t="s">
        <v>180</v>
      </c>
      <c r="C24" s="118">
        <v>0</v>
      </c>
      <c r="D24" s="119">
        <v>0</v>
      </c>
      <c r="E24" s="119">
        <v>0</v>
      </c>
    </row>
    <row r="25" spans="2:5" ht="11.25">
      <c r="B25" s="77" t="s">
        <v>181</v>
      </c>
      <c r="C25" s="118">
        <v>0</v>
      </c>
      <c r="D25" s="119">
        <v>1</v>
      </c>
      <c r="E25" s="119">
        <v>0</v>
      </c>
    </row>
    <row r="26" spans="2:5" ht="11.25">
      <c r="B26" s="77" t="s">
        <v>182</v>
      </c>
      <c r="C26" s="118">
        <v>0</v>
      </c>
      <c r="D26" s="119">
        <v>0</v>
      </c>
      <c r="E26" s="119">
        <v>0</v>
      </c>
    </row>
    <row r="27" spans="2:5" ht="11.25">
      <c r="B27" s="77" t="s">
        <v>183</v>
      </c>
      <c r="C27" s="118">
        <v>0</v>
      </c>
      <c r="D27" s="119">
        <v>0</v>
      </c>
      <c r="E27" s="119">
        <v>0</v>
      </c>
    </row>
    <row r="28" spans="2:5" ht="11.25">
      <c r="B28" s="77" t="s">
        <v>184</v>
      </c>
      <c r="C28" s="118">
        <v>0</v>
      </c>
      <c r="D28" s="119">
        <v>0</v>
      </c>
      <c r="E28" s="119">
        <v>0</v>
      </c>
    </row>
    <row r="29" spans="2:5" ht="11.25">
      <c r="B29" s="77" t="s">
        <v>185</v>
      </c>
      <c r="C29" s="118">
        <v>0</v>
      </c>
      <c r="D29" s="119">
        <v>0</v>
      </c>
      <c r="E29" s="119">
        <v>0</v>
      </c>
    </row>
    <row r="30" spans="2:5" ht="11.25">
      <c r="B30" s="77" t="s">
        <v>186</v>
      </c>
      <c r="C30" s="118">
        <v>0</v>
      </c>
      <c r="D30" s="119">
        <v>0</v>
      </c>
      <c r="E30" s="119">
        <v>0</v>
      </c>
    </row>
    <row r="31" spans="2:5" ht="11.25">
      <c r="B31" s="80" t="s">
        <v>187</v>
      </c>
      <c r="C31" s="118">
        <v>0</v>
      </c>
      <c r="D31" s="120">
        <v>0</v>
      </c>
      <c r="E31" s="120">
        <v>0</v>
      </c>
    </row>
    <row r="32" spans="2:5" ht="11.25">
      <c r="B32" s="121" t="s">
        <v>188</v>
      </c>
      <c r="C32" s="122">
        <f>SUM(C5:C31)</f>
        <v>0</v>
      </c>
      <c r="D32" s="122">
        <f>SUM(D5:D31)</f>
        <v>1</v>
      </c>
      <c r="E32" s="122">
        <f>SUM(E5:E31)</f>
        <v>1</v>
      </c>
    </row>
    <row r="34" spans="2:5" ht="12.75" customHeight="1">
      <c r="B34" s="313" t="s">
        <v>296</v>
      </c>
      <c r="C34" s="313"/>
      <c r="D34" s="313"/>
      <c r="E34" s="313"/>
    </row>
    <row r="35" spans="2:5" ht="11.25">
      <c r="B35" s="313"/>
      <c r="C35" s="313"/>
      <c r="D35" s="313"/>
      <c r="E35" s="313"/>
    </row>
    <row r="37" spans="2:5" ht="11.25">
      <c r="B37" s="314" t="s">
        <v>189</v>
      </c>
      <c r="C37" s="314"/>
      <c r="D37" s="314"/>
      <c r="E37" s="314"/>
    </row>
    <row r="38" spans="2:5" ht="11.25">
      <c r="B38" s="314"/>
      <c r="C38" s="314"/>
      <c r="D38" s="314"/>
      <c r="E38" s="314"/>
    </row>
    <row r="39" spans="2:5" ht="11.25">
      <c r="B39" s="314"/>
      <c r="C39" s="314"/>
      <c r="D39" s="314"/>
      <c r="E39" s="314"/>
    </row>
    <row r="40" spans="2:5" ht="11.25">
      <c r="B40" s="123"/>
      <c r="C40" s="123"/>
      <c r="D40" s="123"/>
      <c r="E40" s="123"/>
    </row>
    <row r="41" spans="2:5" ht="28.5" customHeight="1">
      <c r="B41" s="314" t="s">
        <v>195</v>
      </c>
      <c r="C41" s="314"/>
      <c r="D41" s="314"/>
      <c r="E41" s="314"/>
    </row>
  </sheetData>
  <sheetProtection/>
  <mergeCells count="4">
    <mergeCell ref="A2:E2"/>
    <mergeCell ref="B34:E35"/>
    <mergeCell ref="B37:E39"/>
    <mergeCell ref="B41:E41"/>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DB30"/>
  <sheetViews>
    <sheetView showGridLines="0" zoomScalePageLayoutView="0" workbookViewId="0" topLeftCell="A1">
      <selection activeCell="A1" sqref="A1"/>
    </sheetView>
  </sheetViews>
  <sheetFormatPr defaultColWidth="11.421875" defaultRowHeight="12.75"/>
  <cols>
    <col min="1" max="1" width="22.28125" style="6" customWidth="1"/>
    <col min="2" max="2" width="11.140625" style="6" customWidth="1"/>
    <col min="3" max="3" width="12.28125" style="6" customWidth="1"/>
    <col min="4" max="5" width="11.140625" style="6" customWidth="1"/>
    <col min="6" max="6" width="13.140625" style="6" customWidth="1"/>
    <col min="7" max="13" width="11.140625" style="6" customWidth="1"/>
    <col min="14" max="14" width="13.140625" style="6" customWidth="1"/>
    <col min="15" max="17" width="11.140625" style="6" customWidth="1"/>
    <col min="18" max="18" width="4.57421875" style="6" customWidth="1"/>
    <col min="19" max="19" width="1.7109375" style="6" customWidth="1"/>
    <col min="20" max="16384" width="11.421875" style="6" customWidth="1"/>
  </cols>
  <sheetData>
    <row r="1" spans="1:19" ht="12.75" customHeight="1">
      <c r="A1" s="39"/>
      <c r="B1" s="39"/>
      <c r="C1" s="39"/>
      <c r="D1" s="39"/>
      <c r="E1" s="39"/>
      <c r="F1" s="39"/>
      <c r="G1" s="39"/>
      <c r="H1" s="39"/>
      <c r="I1" s="39"/>
      <c r="J1" s="39"/>
      <c r="K1" s="39"/>
      <c r="L1" s="39"/>
      <c r="M1" s="39"/>
      <c r="N1" s="39"/>
      <c r="O1" s="39"/>
      <c r="P1" s="39"/>
      <c r="Q1" s="39"/>
      <c r="R1" s="39"/>
      <c r="S1" s="44"/>
    </row>
    <row r="2" spans="1:19" ht="12.75" customHeight="1">
      <c r="A2" s="212" t="s">
        <v>236</v>
      </c>
      <c r="B2" s="212"/>
      <c r="C2" s="212"/>
      <c r="D2" s="212"/>
      <c r="E2" s="212"/>
      <c r="F2" s="212"/>
      <c r="G2" s="212"/>
      <c r="H2" s="212"/>
      <c r="I2" s="212"/>
      <c r="J2" s="212"/>
      <c r="K2" s="212"/>
      <c r="L2" s="212"/>
      <c r="M2" s="212"/>
      <c r="N2" s="212"/>
      <c r="O2" s="212"/>
      <c r="P2" s="212"/>
      <c r="Q2" s="212"/>
      <c r="R2" s="212"/>
      <c r="S2" s="44"/>
    </row>
    <row r="3" spans="1:19" ht="12.75" customHeight="1">
      <c r="A3" s="39"/>
      <c r="B3" s="39"/>
      <c r="C3" s="39"/>
      <c r="D3" s="39"/>
      <c r="E3" s="39"/>
      <c r="F3" s="39"/>
      <c r="G3" s="39"/>
      <c r="H3" s="39"/>
      <c r="I3" s="39"/>
      <c r="J3" s="39"/>
      <c r="K3" s="39"/>
      <c r="L3" s="39"/>
      <c r="M3" s="39"/>
      <c r="N3" s="39"/>
      <c r="O3" s="39"/>
      <c r="P3" s="39"/>
      <c r="Q3" s="39"/>
      <c r="R3" s="39"/>
      <c r="S3" s="44"/>
    </row>
    <row r="4" spans="1:18" ht="37.5" customHeight="1">
      <c r="A4" s="104"/>
      <c r="B4" s="46" t="s">
        <v>196</v>
      </c>
      <c r="C4" s="46" t="s">
        <v>197</v>
      </c>
      <c r="D4" s="46" t="s">
        <v>198</v>
      </c>
      <c r="E4" s="46" t="s">
        <v>199</v>
      </c>
      <c r="F4" s="46" t="s">
        <v>157</v>
      </c>
      <c r="G4" s="46" t="s">
        <v>200</v>
      </c>
      <c r="H4" s="46" t="s">
        <v>201</v>
      </c>
      <c r="I4" s="46" t="s">
        <v>202</v>
      </c>
      <c r="J4" s="46" t="s">
        <v>203</v>
      </c>
      <c r="K4" s="46" t="s">
        <v>204</v>
      </c>
      <c r="L4" s="46" t="s">
        <v>205</v>
      </c>
      <c r="M4" s="46" t="s">
        <v>206</v>
      </c>
      <c r="N4" s="46" t="s">
        <v>207</v>
      </c>
      <c r="O4" s="46" t="s">
        <v>208</v>
      </c>
      <c r="P4" s="46" t="s">
        <v>209</v>
      </c>
      <c r="Q4" s="46" t="s">
        <v>210</v>
      </c>
      <c r="R4" s="105" t="s">
        <v>0</v>
      </c>
    </row>
    <row r="5" spans="1:18" ht="11.25">
      <c r="A5" s="106" t="s">
        <v>211</v>
      </c>
      <c r="B5" s="43">
        <v>15</v>
      </c>
      <c r="C5" s="43">
        <v>2</v>
      </c>
      <c r="D5" s="43">
        <v>2</v>
      </c>
      <c r="E5" s="43">
        <v>1</v>
      </c>
      <c r="F5" s="43">
        <v>1</v>
      </c>
      <c r="G5" s="43">
        <v>1</v>
      </c>
      <c r="H5" s="43">
        <v>1</v>
      </c>
      <c r="I5" s="43">
        <v>1</v>
      </c>
      <c r="J5" s="43">
        <v>10</v>
      </c>
      <c r="K5" s="43">
        <v>0</v>
      </c>
      <c r="L5" s="43">
        <v>1</v>
      </c>
      <c r="M5" s="43">
        <v>0</v>
      </c>
      <c r="N5" s="43">
        <v>1</v>
      </c>
      <c r="O5" s="43">
        <v>0</v>
      </c>
      <c r="P5" s="43">
        <v>1</v>
      </c>
      <c r="Q5" s="43">
        <v>0</v>
      </c>
      <c r="R5" s="107">
        <f>SUM(B5:Q5)</f>
        <v>37</v>
      </c>
    </row>
    <row r="6" spans="1:18" ht="11.25">
      <c r="A6" s="106" t="s">
        <v>212</v>
      </c>
      <c r="B6" s="43">
        <v>27</v>
      </c>
      <c r="C6" s="43">
        <v>2</v>
      </c>
      <c r="D6" s="43">
        <v>4</v>
      </c>
      <c r="E6" s="43">
        <v>3</v>
      </c>
      <c r="F6" s="43">
        <v>1</v>
      </c>
      <c r="G6" s="43">
        <v>1</v>
      </c>
      <c r="H6" s="43">
        <v>1</v>
      </c>
      <c r="I6" s="43">
        <v>1</v>
      </c>
      <c r="J6" s="43">
        <v>15</v>
      </c>
      <c r="K6" s="43">
        <v>1</v>
      </c>
      <c r="L6" s="43">
        <v>3</v>
      </c>
      <c r="M6" s="43">
        <v>1</v>
      </c>
      <c r="N6" s="43">
        <v>1</v>
      </c>
      <c r="O6" s="43">
        <v>1</v>
      </c>
      <c r="P6" s="43">
        <v>1</v>
      </c>
      <c r="Q6" s="43">
        <v>0</v>
      </c>
      <c r="R6" s="107">
        <f aca="true" t="shared" si="0" ref="R6:R30">SUM(B6:Q6)</f>
        <v>63</v>
      </c>
    </row>
    <row r="7" spans="1:18" ht="11.25">
      <c r="A7" s="106" t="s">
        <v>213</v>
      </c>
      <c r="B7" s="43">
        <v>12</v>
      </c>
      <c r="C7" s="43">
        <v>2</v>
      </c>
      <c r="D7" s="43">
        <v>1</v>
      </c>
      <c r="E7" s="43">
        <v>1</v>
      </c>
      <c r="F7" s="43">
        <v>1</v>
      </c>
      <c r="G7" s="43">
        <v>1</v>
      </c>
      <c r="H7" s="43">
        <v>1</v>
      </c>
      <c r="I7" s="43">
        <v>1</v>
      </c>
      <c r="J7" s="43">
        <v>6</v>
      </c>
      <c r="K7" s="43">
        <v>1</v>
      </c>
      <c r="L7" s="43">
        <v>1</v>
      </c>
      <c r="M7" s="43">
        <v>0</v>
      </c>
      <c r="N7" s="43">
        <v>0</v>
      </c>
      <c r="O7" s="43">
        <v>0</v>
      </c>
      <c r="P7" s="43">
        <v>1</v>
      </c>
      <c r="Q7" s="43">
        <v>0</v>
      </c>
      <c r="R7" s="107">
        <f t="shared" si="0"/>
        <v>29</v>
      </c>
    </row>
    <row r="8" spans="1:18" ht="11.25">
      <c r="A8" s="106" t="s">
        <v>214</v>
      </c>
      <c r="B8" s="43">
        <v>21</v>
      </c>
      <c r="C8" s="43">
        <v>1</v>
      </c>
      <c r="D8" s="43">
        <v>2</v>
      </c>
      <c r="E8" s="43">
        <v>1</v>
      </c>
      <c r="F8" s="43">
        <v>1</v>
      </c>
      <c r="G8" s="43">
        <v>1</v>
      </c>
      <c r="H8" s="43">
        <v>1</v>
      </c>
      <c r="I8" s="43">
        <v>1</v>
      </c>
      <c r="J8" s="43">
        <v>10</v>
      </c>
      <c r="K8" s="43">
        <v>1</v>
      </c>
      <c r="L8" s="43">
        <v>1</v>
      </c>
      <c r="M8" s="43">
        <v>0</v>
      </c>
      <c r="N8" s="43">
        <v>0</v>
      </c>
      <c r="O8" s="43">
        <v>0</v>
      </c>
      <c r="P8" s="43">
        <v>1</v>
      </c>
      <c r="Q8" s="43">
        <v>0</v>
      </c>
      <c r="R8" s="107">
        <f t="shared" si="0"/>
        <v>42</v>
      </c>
    </row>
    <row r="9" spans="1:18" ht="11.25">
      <c r="A9" s="106" t="s">
        <v>215</v>
      </c>
      <c r="B9" s="43">
        <v>17</v>
      </c>
      <c r="C9" s="43">
        <v>2</v>
      </c>
      <c r="D9" s="43">
        <v>1</v>
      </c>
      <c r="E9" s="43">
        <v>1</v>
      </c>
      <c r="F9" s="43">
        <v>0</v>
      </c>
      <c r="G9" s="43">
        <v>1</v>
      </c>
      <c r="H9" s="43">
        <v>0</v>
      </c>
      <c r="I9" s="43">
        <v>1</v>
      </c>
      <c r="J9" s="43">
        <v>11</v>
      </c>
      <c r="K9" s="43">
        <v>0</v>
      </c>
      <c r="L9" s="43">
        <v>1</v>
      </c>
      <c r="M9" s="43">
        <v>0</v>
      </c>
      <c r="N9" s="43">
        <v>0</v>
      </c>
      <c r="O9" s="43">
        <v>0</v>
      </c>
      <c r="P9" s="43">
        <v>1</v>
      </c>
      <c r="Q9" s="43">
        <v>0</v>
      </c>
      <c r="R9" s="107">
        <f t="shared" si="0"/>
        <v>36</v>
      </c>
    </row>
    <row r="10" spans="1:18" ht="11.25">
      <c r="A10" s="106" t="s">
        <v>216</v>
      </c>
      <c r="B10" s="43">
        <v>30</v>
      </c>
      <c r="C10" s="43">
        <v>6</v>
      </c>
      <c r="D10" s="43">
        <v>1</v>
      </c>
      <c r="E10" s="43">
        <v>2</v>
      </c>
      <c r="F10" s="43">
        <v>1</v>
      </c>
      <c r="G10" s="43">
        <v>2</v>
      </c>
      <c r="H10" s="43">
        <v>2</v>
      </c>
      <c r="I10" s="43">
        <v>1</v>
      </c>
      <c r="J10" s="43">
        <v>14</v>
      </c>
      <c r="K10" s="43">
        <v>1</v>
      </c>
      <c r="L10" s="43">
        <v>2</v>
      </c>
      <c r="M10" s="43">
        <v>0</v>
      </c>
      <c r="N10" s="43">
        <v>0</v>
      </c>
      <c r="O10" s="43">
        <v>1</v>
      </c>
      <c r="P10" s="43">
        <v>2</v>
      </c>
      <c r="Q10" s="43">
        <v>0</v>
      </c>
      <c r="R10" s="107">
        <f t="shared" si="0"/>
        <v>65</v>
      </c>
    </row>
    <row r="11" spans="1:18" ht="11.25">
      <c r="A11" s="106" t="s">
        <v>217</v>
      </c>
      <c r="B11" s="43">
        <v>19</v>
      </c>
      <c r="C11" s="43">
        <v>2</v>
      </c>
      <c r="D11" s="43">
        <v>3</v>
      </c>
      <c r="E11" s="43">
        <v>1</v>
      </c>
      <c r="F11" s="43">
        <v>1</v>
      </c>
      <c r="G11" s="43">
        <v>1</v>
      </c>
      <c r="H11" s="43">
        <v>2</v>
      </c>
      <c r="I11" s="43">
        <v>2</v>
      </c>
      <c r="J11" s="43">
        <v>13</v>
      </c>
      <c r="K11" s="43">
        <v>1</v>
      </c>
      <c r="L11" s="43">
        <v>1</v>
      </c>
      <c r="M11" s="43">
        <v>1</v>
      </c>
      <c r="N11" s="43">
        <v>1</v>
      </c>
      <c r="O11" s="43">
        <v>0</v>
      </c>
      <c r="P11" s="43">
        <v>1</v>
      </c>
      <c r="Q11" s="43">
        <v>1</v>
      </c>
      <c r="R11" s="107">
        <f t="shared" si="0"/>
        <v>50</v>
      </c>
    </row>
    <row r="12" spans="1:18" ht="11.25">
      <c r="A12" s="106" t="s">
        <v>218</v>
      </c>
      <c r="B12" s="43">
        <v>7</v>
      </c>
      <c r="C12" s="43">
        <v>3</v>
      </c>
      <c r="D12" s="43">
        <v>3</v>
      </c>
      <c r="E12" s="43">
        <v>1</v>
      </c>
      <c r="F12" s="43">
        <v>0</v>
      </c>
      <c r="G12" s="43">
        <v>1</v>
      </c>
      <c r="H12" s="43">
        <v>1</v>
      </c>
      <c r="I12" s="43">
        <v>1</v>
      </c>
      <c r="J12" s="43">
        <v>7</v>
      </c>
      <c r="K12" s="43">
        <v>1</v>
      </c>
      <c r="L12" s="43">
        <v>1</v>
      </c>
      <c r="M12" s="43">
        <v>0</v>
      </c>
      <c r="N12" s="43">
        <v>0</v>
      </c>
      <c r="O12" s="43">
        <v>0</v>
      </c>
      <c r="P12" s="43">
        <v>1</v>
      </c>
      <c r="Q12" s="43">
        <v>0</v>
      </c>
      <c r="R12" s="107">
        <f t="shared" si="0"/>
        <v>27</v>
      </c>
    </row>
    <row r="13" spans="1:18" ht="11.25">
      <c r="A13" s="106" t="s">
        <v>219</v>
      </c>
      <c r="B13" s="43">
        <v>2</v>
      </c>
      <c r="C13" s="43">
        <v>2</v>
      </c>
      <c r="D13" s="43">
        <v>0</v>
      </c>
      <c r="E13" s="43">
        <v>1</v>
      </c>
      <c r="F13" s="43">
        <v>0</v>
      </c>
      <c r="G13" s="43">
        <v>0</v>
      </c>
      <c r="H13" s="43">
        <v>0</v>
      </c>
      <c r="I13" s="43">
        <v>0</v>
      </c>
      <c r="J13" s="43">
        <v>2</v>
      </c>
      <c r="K13" s="43">
        <v>0</v>
      </c>
      <c r="L13" s="43">
        <v>0</v>
      </c>
      <c r="M13" s="43">
        <v>0</v>
      </c>
      <c r="N13" s="43">
        <v>0</v>
      </c>
      <c r="O13" s="43">
        <v>0</v>
      </c>
      <c r="P13" s="43">
        <v>0</v>
      </c>
      <c r="Q13" s="43">
        <v>0</v>
      </c>
      <c r="R13" s="107">
        <f t="shared" si="0"/>
        <v>7</v>
      </c>
    </row>
    <row r="14" spans="1:18" ht="11.25">
      <c r="A14" s="106" t="s">
        <v>220</v>
      </c>
      <c r="B14" s="43">
        <v>9</v>
      </c>
      <c r="C14" s="43">
        <v>1</v>
      </c>
      <c r="D14" s="43">
        <v>3</v>
      </c>
      <c r="E14" s="43">
        <v>1</v>
      </c>
      <c r="F14" s="43">
        <v>0</v>
      </c>
      <c r="G14" s="43">
        <v>1</v>
      </c>
      <c r="H14" s="43">
        <v>1</v>
      </c>
      <c r="I14" s="43">
        <v>1</v>
      </c>
      <c r="J14" s="43">
        <v>7</v>
      </c>
      <c r="K14" s="43">
        <v>0</v>
      </c>
      <c r="L14" s="43">
        <v>1</v>
      </c>
      <c r="M14" s="43">
        <v>0</v>
      </c>
      <c r="N14" s="43">
        <v>0</v>
      </c>
      <c r="O14" s="43">
        <v>0</v>
      </c>
      <c r="P14" s="43">
        <v>1</v>
      </c>
      <c r="Q14" s="43">
        <v>0</v>
      </c>
      <c r="R14" s="107">
        <f t="shared" si="0"/>
        <v>26</v>
      </c>
    </row>
    <row r="15" spans="1:18" ht="11.25">
      <c r="A15" s="106" t="s">
        <v>221</v>
      </c>
      <c r="B15" s="43">
        <v>12</v>
      </c>
      <c r="C15" s="43">
        <v>1</v>
      </c>
      <c r="D15" s="43">
        <v>3</v>
      </c>
      <c r="E15" s="43">
        <v>1</v>
      </c>
      <c r="F15" s="43">
        <v>2</v>
      </c>
      <c r="G15" s="43">
        <v>1</v>
      </c>
      <c r="H15" s="43">
        <v>1</v>
      </c>
      <c r="I15" s="43">
        <v>1</v>
      </c>
      <c r="J15" s="43">
        <v>7</v>
      </c>
      <c r="K15" s="43">
        <v>0</v>
      </c>
      <c r="L15" s="43">
        <v>2</v>
      </c>
      <c r="M15" s="43">
        <v>0</v>
      </c>
      <c r="N15" s="43">
        <v>0</v>
      </c>
      <c r="O15" s="43">
        <v>0</v>
      </c>
      <c r="P15" s="43">
        <v>1</v>
      </c>
      <c r="Q15" s="43">
        <v>0</v>
      </c>
      <c r="R15" s="107">
        <f t="shared" si="0"/>
        <v>32</v>
      </c>
    </row>
    <row r="16" spans="1:18" ht="11.25">
      <c r="A16" s="106" t="s">
        <v>222</v>
      </c>
      <c r="B16" s="43">
        <v>86</v>
      </c>
      <c r="C16" s="43">
        <v>5</v>
      </c>
      <c r="D16" s="43">
        <v>56</v>
      </c>
      <c r="E16" s="43">
        <v>5</v>
      </c>
      <c r="F16" s="43">
        <v>3</v>
      </c>
      <c r="G16" s="43">
        <v>3</v>
      </c>
      <c r="H16" s="43">
        <v>1</v>
      </c>
      <c r="I16" s="43">
        <v>5</v>
      </c>
      <c r="J16" s="43">
        <v>61</v>
      </c>
      <c r="K16" s="43">
        <v>3</v>
      </c>
      <c r="L16" s="43">
        <v>9</v>
      </c>
      <c r="M16" s="43">
        <v>1</v>
      </c>
      <c r="N16" s="43">
        <v>3</v>
      </c>
      <c r="O16" s="43">
        <v>5</v>
      </c>
      <c r="P16" s="43">
        <v>4</v>
      </c>
      <c r="Q16" s="43">
        <v>1</v>
      </c>
      <c r="R16" s="107">
        <f t="shared" si="0"/>
        <v>251</v>
      </c>
    </row>
    <row r="17" spans="1:18" ht="11.25">
      <c r="A17" s="106" t="s">
        <v>223</v>
      </c>
      <c r="B17" s="43">
        <v>16</v>
      </c>
      <c r="C17" s="43">
        <v>2</v>
      </c>
      <c r="D17" s="43">
        <v>4</v>
      </c>
      <c r="E17" s="43">
        <v>1</v>
      </c>
      <c r="F17" s="43">
        <v>1</v>
      </c>
      <c r="G17" s="43">
        <v>1</v>
      </c>
      <c r="H17" s="43">
        <v>1</v>
      </c>
      <c r="I17" s="43">
        <v>2</v>
      </c>
      <c r="J17" s="43">
        <v>13</v>
      </c>
      <c r="K17" s="43">
        <v>1</v>
      </c>
      <c r="L17" s="43">
        <v>1</v>
      </c>
      <c r="M17" s="43">
        <v>1</v>
      </c>
      <c r="N17" s="43">
        <v>0</v>
      </c>
      <c r="O17" s="43">
        <v>0</v>
      </c>
      <c r="P17" s="43">
        <v>2</v>
      </c>
      <c r="Q17" s="43">
        <v>0</v>
      </c>
      <c r="R17" s="107">
        <f t="shared" si="0"/>
        <v>46</v>
      </c>
    </row>
    <row r="18" spans="1:18" ht="11.25">
      <c r="A18" s="106" t="s">
        <v>224</v>
      </c>
      <c r="B18" s="43">
        <v>7</v>
      </c>
      <c r="C18" s="43">
        <v>1</v>
      </c>
      <c r="D18" s="43">
        <v>1</v>
      </c>
      <c r="E18" s="43">
        <v>1</v>
      </c>
      <c r="F18" s="43">
        <v>1</v>
      </c>
      <c r="G18" s="43">
        <v>1</v>
      </c>
      <c r="H18" s="43">
        <v>1</v>
      </c>
      <c r="I18" s="43">
        <v>0</v>
      </c>
      <c r="J18" s="43">
        <v>6</v>
      </c>
      <c r="K18" s="43">
        <v>0</v>
      </c>
      <c r="L18" s="43">
        <v>3</v>
      </c>
      <c r="M18" s="43">
        <v>0</v>
      </c>
      <c r="N18" s="43">
        <v>0</v>
      </c>
      <c r="O18" s="43">
        <v>0</v>
      </c>
      <c r="P18" s="43">
        <v>1</v>
      </c>
      <c r="Q18" s="43">
        <v>0</v>
      </c>
      <c r="R18" s="107">
        <f t="shared" si="0"/>
        <v>23</v>
      </c>
    </row>
    <row r="19" spans="1:18" ht="11.25">
      <c r="A19" s="106" t="s">
        <v>225</v>
      </c>
      <c r="B19" s="43">
        <v>16</v>
      </c>
      <c r="C19" s="43">
        <v>2</v>
      </c>
      <c r="D19" s="43">
        <v>4</v>
      </c>
      <c r="E19" s="43">
        <v>2</v>
      </c>
      <c r="F19" s="43">
        <v>1</v>
      </c>
      <c r="G19" s="43">
        <v>1</v>
      </c>
      <c r="H19" s="43">
        <v>1</v>
      </c>
      <c r="I19" s="43">
        <v>2</v>
      </c>
      <c r="J19" s="43">
        <v>17</v>
      </c>
      <c r="K19" s="43">
        <v>1</v>
      </c>
      <c r="L19" s="43">
        <v>1</v>
      </c>
      <c r="M19" s="43">
        <v>1</v>
      </c>
      <c r="N19" s="43">
        <v>0</v>
      </c>
      <c r="O19" s="43">
        <v>0</v>
      </c>
      <c r="P19" s="43">
        <v>2</v>
      </c>
      <c r="Q19" s="43">
        <v>0</v>
      </c>
      <c r="R19" s="107">
        <f t="shared" si="0"/>
        <v>51</v>
      </c>
    </row>
    <row r="20" spans="1:18" ht="11.25">
      <c r="A20" s="106" t="s">
        <v>226</v>
      </c>
      <c r="B20" s="43">
        <v>17</v>
      </c>
      <c r="C20" s="43">
        <v>2</v>
      </c>
      <c r="D20" s="43">
        <v>2</v>
      </c>
      <c r="E20" s="43">
        <v>1</v>
      </c>
      <c r="F20" s="43">
        <v>0</v>
      </c>
      <c r="G20" s="43">
        <v>1</v>
      </c>
      <c r="H20" s="43">
        <v>1</v>
      </c>
      <c r="I20" s="43">
        <v>1</v>
      </c>
      <c r="J20" s="43">
        <v>13</v>
      </c>
      <c r="K20" s="43">
        <v>1</v>
      </c>
      <c r="L20" s="43">
        <v>1</v>
      </c>
      <c r="M20" s="43">
        <v>0</v>
      </c>
      <c r="N20" s="43">
        <v>1</v>
      </c>
      <c r="O20" s="43">
        <v>1</v>
      </c>
      <c r="P20" s="43">
        <v>1</v>
      </c>
      <c r="Q20" s="43">
        <v>0</v>
      </c>
      <c r="R20" s="107">
        <f t="shared" si="0"/>
        <v>43</v>
      </c>
    </row>
    <row r="21" spans="1:18" ht="11.25">
      <c r="A21" s="106" t="s">
        <v>227</v>
      </c>
      <c r="B21" s="43">
        <v>27</v>
      </c>
      <c r="C21" s="43">
        <v>3</v>
      </c>
      <c r="D21" s="43">
        <v>4</v>
      </c>
      <c r="E21" s="43">
        <v>4</v>
      </c>
      <c r="F21" s="43">
        <v>2</v>
      </c>
      <c r="G21" s="43">
        <v>1</v>
      </c>
      <c r="H21" s="43">
        <v>1</v>
      </c>
      <c r="I21" s="43">
        <v>3</v>
      </c>
      <c r="J21" s="43">
        <v>23</v>
      </c>
      <c r="K21" s="43">
        <v>0</v>
      </c>
      <c r="L21" s="43">
        <v>3</v>
      </c>
      <c r="M21" s="43">
        <v>1</v>
      </c>
      <c r="N21" s="43">
        <v>1</v>
      </c>
      <c r="O21" s="43">
        <v>1</v>
      </c>
      <c r="P21" s="43">
        <v>2</v>
      </c>
      <c r="Q21" s="43">
        <v>0</v>
      </c>
      <c r="R21" s="107">
        <f t="shared" si="0"/>
        <v>76</v>
      </c>
    </row>
    <row r="22" spans="1:18" ht="11.25">
      <c r="A22" s="106" t="s">
        <v>228</v>
      </c>
      <c r="B22" s="43">
        <v>28</v>
      </c>
      <c r="C22" s="43">
        <v>4</v>
      </c>
      <c r="D22" s="43">
        <v>2</v>
      </c>
      <c r="E22" s="43">
        <v>2</v>
      </c>
      <c r="F22" s="43">
        <v>1</v>
      </c>
      <c r="G22" s="43">
        <v>1</v>
      </c>
      <c r="H22" s="43">
        <v>1</v>
      </c>
      <c r="I22" s="43">
        <v>2</v>
      </c>
      <c r="J22" s="43">
        <v>14</v>
      </c>
      <c r="K22" s="43">
        <v>1</v>
      </c>
      <c r="L22" s="43">
        <v>2</v>
      </c>
      <c r="M22" s="43">
        <v>0</v>
      </c>
      <c r="N22" s="43">
        <v>0</v>
      </c>
      <c r="O22" s="43">
        <v>1</v>
      </c>
      <c r="P22" s="43">
        <v>2</v>
      </c>
      <c r="Q22" s="43">
        <v>0</v>
      </c>
      <c r="R22" s="107">
        <f t="shared" si="0"/>
        <v>61</v>
      </c>
    </row>
    <row r="23" spans="1:18" ht="11.25">
      <c r="A23" s="106" t="s">
        <v>229</v>
      </c>
      <c r="B23" s="43">
        <v>13</v>
      </c>
      <c r="C23" s="43">
        <v>3</v>
      </c>
      <c r="D23" s="43">
        <v>3</v>
      </c>
      <c r="E23" s="43">
        <v>2</v>
      </c>
      <c r="F23" s="43">
        <v>0</v>
      </c>
      <c r="G23" s="43">
        <v>1</v>
      </c>
      <c r="H23" s="43">
        <v>1</v>
      </c>
      <c r="I23" s="43">
        <v>1</v>
      </c>
      <c r="J23" s="43">
        <v>11</v>
      </c>
      <c r="K23" s="43">
        <v>1</v>
      </c>
      <c r="L23" s="43">
        <v>1</v>
      </c>
      <c r="M23" s="43">
        <v>0</v>
      </c>
      <c r="N23" s="43">
        <v>0</v>
      </c>
      <c r="O23" s="43">
        <v>0</v>
      </c>
      <c r="P23" s="43">
        <v>1</v>
      </c>
      <c r="Q23" s="43">
        <v>1</v>
      </c>
      <c r="R23" s="107">
        <f t="shared" si="0"/>
        <v>39</v>
      </c>
    </row>
    <row r="24" spans="1:106" s="113" customFormat="1" ht="11.25">
      <c r="A24" s="106" t="s">
        <v>230</v>
      </c>
      <c r="B24" s="43">
        <v>11</v>
      </c>
      <c r="C24" s="43">
        <v>3</v>
      </c>
      <c r="D24" s="43">
        <v>2</v>
      </c>
      <c r="E24" s="43">
        <v>1</v>
      </c>
      <c r="F24" s="43">
        <v>0</v>
      </c>
      <c r="G24" s="43">
        <v>1</v>
      </c>
      <c r="H24" s="43">
        <v>0</v>
      </c>
      <c r="I24" s="43">
        <v>0</v>
      </c>
      <c r="J24" s="43">
        <v>7</v>
      </c>
      <c r="K24" s="43">
        <v>1</v>
      </c>
      <c r="L24" s="43">
        <v>1</v>
      </c>
      <c r="M24" s="43">
        <v>0</v>
      </c>
      <c r="N24" s="43">
        <v>0</v>
      </c>
      <c r="O24" s="43">
        <v>0</v>
      </c>
      <c r="P24" s="43">
        <v>1</v>
      </c>
      <c r="Q24" s="43">
        <v>0</v>
      </c>
      <c r="R24" s="107">
        <f t="shared" si="0"/>
        <v>28</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row>
    <row r="25" spans="1:18" ht="11.25">
      <c r="A25" s="106" t="s">
        <v>231</v>
      </c>
      <c r="B25" s="43">
        <v>36</v>
      </c>
      <c r="C25" s="43">
        <v>5</v>
      </c>
      <c r="D25" s="43">
        <v>9</v>
      </c>
      <c r="E25" s="43">
        <v>3</v>
      </c>
      <c r="F25" s="43">
        <v>1</v>
      </c>
      <c r="G25" s="43">
        <v>2</v>
      </c>
      <c r="H25" s="43">
        <v>1</v>
      </c>
      <c r="I25" s="43">
        <v>2</v>
      </c>
      <c r="J25" s="43">
        <v>25</v>
      </c>
      <c r="K25" s="43">
        <v>1</v>
      </c>
      <c r="L25" s="43">
        <v>2</v>
      </c>
      <c r="M25" s="43">
        <v>1</v>
      </c>
      <c r="N25" s="43">
        <v>2</v>
      </c>
      <c r="O25" s="43">
        <v>1</v>
      </c>
      <c r="P25" s="43">
        <v>2</v>
      </c>
      <c r="Q25" s="43">
        <v>0</v>
      </c>
      <c r="R25" s="107">
        <f t="shared" si="0"/>
        <v>93</v>
      </c>
    </row>
    <row r="26" spans="1:106" s="113" customFormat="1" ht="11.25">
      <c r="A26" s="106" t="s">
        <v>232</v>
      </c>
      <c r="B26" s="43">
        <v>51</v>
      </c>
      <c r="C26" s="43">
        <v>9</v>
      </c>
      <c r="D26" s="43">
        <v>14</v>
      </c>
      <c r="E26" s="43">
        <v>4</v>
      </c>
      <c r="F26" s="43">
        <v>1</v>
      </c>
      <c r="G26" s="43">
        <v>2</v>
      </c>
      <c r="H26" s="43">
        <v>1</v>
      </c>
      <c r="I26" s="43">
        <v>2</v>
      </c>
      <c r="J26" s="43">
        <v>30</v>
      </c>
      <c r="K26" s="43">
        <v>2</v>
      </c>
      <c r="L26" s="43">
        <v>4</v>
      </c>
      <c r="M26" s="43">
        <v>1</v>
      </c>
      <c r="N26" s="43">
        <v>1</v>
      </c>
      <c r="O26" s="43">
        <v>0</v>
      </c>
      <c r="P26" s="43">
        <v>3</v>
      </c>
      <c r="Q26" s="43">
        <v>1</v>
      </c>
      <c r="R26" s="107">
        <f t="shared" si="0"/>
        <v>126</v>
      </c>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row>
    <row r="27" spans="1:106" s="113" customFormat="1" ht="11.25">
      <c r="A27" s="108" t="s">
        <v>233</v>
      </c>
      <c r="B27" s="107">
        <f>SUM(B5:B26)</f>
        <v>479</v>
      </c>
      <c r="C27" s="107">
        <f aca="true" t="shared" si="1" ref="C27:Q27">SUM(C5:C26)</f>
        <v>63</v>
      </c>
      <c r="D27" s="107">
        <f t="shared" si="1"/>
        <v>124</v>
      </c>
      <c r="E27" s="107">
        <f t="shared" si="1"/>
        <v>40</v>
      </c>
      <c r="F27" s="107">
        <f t="shared" si="1"/>
        <v>19</v>
      </c>
      <c r="G27" s="107">
        <f t="shared" si="1"/>
        <v>26</v>
      </c>
      <c r="H27" s="107">
        <f t="shared" si="1"/>
        <v>21</v>
      </c>
      <c r="I27" s="107">
        <f t="shared" si="1"/>
        <v>31</v>
      </c>
      <c r="J27" s="107">
        <f t="shared" si="1"/>
        <v>322</v>
      </c>
      <c r="K27" s="107">
        <f t="shared" si="1"/>
        <v>18</v>
      </c>
      <c r="L27" s="107">
        <f t="shared" si="1"/>
        <v>42</v>
      </c>
      <c r="M27" s="107">
        <f t="shared" si="1"/>
        <v>8</v>
      </c>
      <c r="N27" s="107">
        <f t="shared" si="1"/>
        <v>11</v>
      </c>
      <c r="O27" s="107">
        <f t="shared" si="1"/>
        <v>11</v>
      </c>
      <c r="P27" s="107">
        <f t="shared" si="1"/>
        <v>32</v>
      </c>
      <c r="Q27" s="107">
        <f t="shared" si="1"/>
        <v>4</v>
      </c>
      <c r="R27" s="107">
        <f t="shared" si="0"/>
        <v>1251</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row>
    <row r="28" spans="1:18" ht="11.25">
      <c r="A28" s="106" t="s">
        <v>234</v>
      </c>
      <c r="B28" s="43">
        <v>3</v>
      </c>
      <c r="C28" s="43">
        <v>1</v>
      </c>
      <c r="D28" s="43">
        <v>4</v>
      </c>
      <c r="E28" s="43">
        <v>0</v>
      </c>
      <c r="F28" s="43">
        <v>0</v>
      </c>
      <c r="G28" s="43">
        <v>1</v>
      </c>
      <c r="H28" s="43">
        <v>1</v>
      </c>
      <c r="I28" s="43">
        <v>1</v>
      </c>
      <c r="J28" s="43">
        <v>3</v>
      </c>
      <c r="K28" s="43">
        <v>0</v>
      </c>
      <c r="L28" s="43">
        <v>1</v>
      </c>
      <c r="M28" s="43">
        <v>0</v>
      </c>
      <c r="N28" s="43">
        <v>0</v>
      </c>
      <c r="O28" s="43">
        <v>0</v>
      </c>
      <c r="P28" s="43">
        <v>1</v>
      </c>
      <c r="Q28" s="43">
        <v>0</v>
      </c>
      <c r="R28" s="107">
        <f t="shared" si="0"/>
        <v>16</v>
      </c>
    </row>
    <row r="29" spans="1:18" ht="11.25">
      <c r="A29" s="106" t="s">
        <v>297</v>
      </c>
      <c r="B29" s="43">
        <v>3</v>
      </c>
      <c r="C29" s="43">
        <v>1</v>
      </c>
      <c r="D29" s="43">
        <v>2</v>
      </c>
      <c r="E29" s="43">
        <v>0</v>
      </c>
      <c r="F29" s="43">
        <v>1</v>
      </c>
      <c r="G29" s="43">
        <v>1</v>
      </c>
      <c r="H29" s="43">
        <v>1</v>
      </c>
      <c r="I29" s="43">
        <v>1</v>
      </c>
      <c r="J29" s="43">
        <v>3</v>
      </c>
      <c r="K29" s="43">
        <v>0</v>
      </c>
      <c r="L29" s="43">
        <v>1</v>
      </c>
      <c r="M29" s="43">
        <v>0</v>
      </c>
      <c r="N29" s="43">
        <v>1</v>
      </c>
      <c r="O29" s="43">
        <v>0</v>
      </c>
      <c r="P29" s="43">
        <v>1</v>
      </c>
      <c r="Q29" s="43">
        <v>0</v>
      </c>
      <c r="R29" s="107">
        <f t="shared" si="0"/>
        <v>16</v>
      </c>
    </row>
    <row r="30" spans="1:18" ht="11.25">
      <c r="A30" s="108" t="s">
        <v>235</v>
      </c>
      <c r="B30" s="107">
        <f>SUM(B27:B29)</f>
        <v>485</v>
      </c>
      <c r="C30" s="107">
        <f aca="true" t="shared" si="2" ref="C30:Q30">SUM(C27:C29)</f>
        <v>65</v>
      </c>
      <c r="D30" s="107">
        <f t="shared" si="2"/>
        <v>130</v>
      </c>
      <c r="E30" s="107">
        <f t="shared" si="2"/>
        <v>40</v>
      </c>
      <c r="F30" s="107">
        <f t="shared" si="2"/>
        <v>20</v>
      </c>
      <c r="G30" s="107">
        <f t="shared" si="2"/>
        <v>28</v>
      </c>
      <c r="H30" s="107">
        <f t="shared" si="2"/>
        <v>23</v>
      </c>
      <c r="I30" s="107">
        <f t="shared" si="2"/>
        <v>33</v>
      </c>
      <c r="J30" s="107">
        <f t="shared" si="2"/>
        <v>328</v>
      </c>
      <c r="K30" s="107">
        <f t="shared" si="2"/>
        <v>18</v>
      </c>
      <c r="L30" s="107">
        <f t="shared" si="2"/>
        <v>44</v>
      </c>
      <c r="M30" s="107">
        <f t="shared" si="2"/>
        <v>8</v>
      </c>
      <c r="N30" s="107">
        <f t="shared" si="2"/>
        <v>12</v>
      </c>
      <c r="O30" s="107">
        <f t="shared" si="2"/>
        <v>11</v>
      </c>
      <c r="P30" s="107">
        <f t="shared" si="2"/>
        <v>34</v>
      </c>
      <c r="Q30" s="107">
        <f t="shared" si="2"/>
        <v>4</v>
      </c>
      <c r="R30" s="107">
        <f t="shared" si="0"/>
        <v>1283</v>
      </c>
    </row>
  </sheetData>
  <sheetProtection/>
  <mergeCells count="1">
    <mergeCell ref="A2:R2"/>
  </mergeCells>
  <printOptions/>
  <pageMargins left="0.7" right="0.7" top="0.75" bottom="0.75" header="0.3" footer="0.3"/>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1" sqref="A1"/>
    </sheetView>
  </sheetViews>
  <sheetFormatPr defaultColWidth="11.421875" defaultRowHeight="12.75"/>
  <cols>
    <col min="1" max="1" width="21.8515625" style="6" customWidth="1"/>
    <col min="2" max="5" width="11.28125" style="6" customWidth="1"/>
    <col min="6" max="6" width="12.8515625" style="6" customWidth="1"/>
    <col min="7" max="11" width="11.140625" style="6" customWidth="1"/>
    <col min="12" max="15" width="12.8515625" style="6" customWidth="1"/>
    <col min="16" max="16" width="11.140625" style="6" customWidth="1"/>
    <col min="17" max="18" width="12.8515625" style="6" customWidth="1"/>
    <col min="19" max="19" width="3.7109375" style="6" customWidth="1"/>
    <col min="20" max="16384" width="11.421875" style="6" customWidth="1"/>
  </cols>
  <sheetData>
    <row r="1" spans="1:18" ht="12.75" customHeight="1">
      <c r="A1" s="39"/>
      <c r="B1" s="39"/>
      <c r="C1" s="39"/>
      <c r="D1" s="39"/>
      <c r="E1" s="39"/>
      <c r="F1" s="39"/>
      <c r="G1" s="39"/>
      <c r="H1" s="39"/>
      <c r="I1" s="39"/>
      <c r="J1" s="39"/>
      <c r="K1" s="39"/>
      <c r="L1" s="39"/>
      <c r="M1" s="39"/>
      <c r="N1" s="39"/>
      <c r="O1" s="39"/>
      <c r="P1" s="39"/>
      <c r="Q1" s="39"/>
      <c r="R1" s="44"/>
    </row>
    <row r="2" spans="1:18" ht="15.75" customHeight="1">
      <c r="A2" s="212" t="s">
        <v>316</v>
      </c>
      <c r="B2" s="212"/>
      <c r="C2" s="212"/>
      <c r="D2" s="212"/>
      <c r="E2" s="212"/>
      <c r="F2" s="212"/>
      <c r="G2" s="212"/>
      <c r="H2" s="212"/>
      <c r="I2" s="212"/>
      <c r="J2" s="212"/>
      <c r="K2" s="212"/>
      <c r="L2" s="212"/>
      <c r="M2" s="212"/>
      <c r="N2" s="212"/>
      <c r="O2" s="212"/>
      <c r="P2" s="212"/>
      <c r="Q2" s="212"/>
      <c r="R2" s="212"/>
    </row>
    <row r="3" spans="1:18" ht="12.75" customHeight="1">
      <c r="A3" s="39"/>
      <c r="B3" s="39"/>
      <c r="C3" s="39"/>
      <c r="D3" s="39"/>
      <c r="E3" s="39"/>
      <c r="F3" s="39"/>
      <c r="G3" s="39"/>
      <c r="H3" s="39"/>
      <c r="I3" s="39"/>
      <c r="J3" s="39"/>
      <c r="K3" s="39"/>
      <c r="L3" s="39"/>
      <c r="M3" s="39"/>
      <c r="N3" s="39"/>
      <c r="O3" s="39"/>
      <c r="P3" s="39"/>
      <c r="Q3" s="39"/>
      <c r="R3" s="44"/>
    </row>
    <row r="4" spans="1:18" ht="40.5" customHeight="1">
      <c r="A4" s="104"/>
      <c r="B4" s="111" t="s">
        <v>196</v>
      </c>
      <c r="C4" s="111" t="s">
        <v>197</v>
      </c>
      <c r="D4" s="111" t="s">
        <v>198</v>
      </c>
      <c r="E4" s="111" t="s">
        <v>199</v>
      </c>
      <c r="F4" s="111" t="s">
        <v>157</v>
      </c>
      <c r="G4" s="111" t="s">
        <v>200</v>
      </c>
      <c r="H4" s="111" t="s">
        <v>201</v>
      </c>
      <c r="I4" s="111" t="s">
        <v>202</v>
      </c>
      <c r="J4" s="111" t="s">
        <v>203</v>
      </c>
      <c r="K4" s="111" t="s">
        <v>204</v>
      </c>
      <c r="L4" s="111" t="s">
        <v>205</v>
      </c>
      <c r="M4" s="111" t="s">
        <v>206</v>
      </c>
      <c r="N4" s="111" t="s">
        <v>207</v>
      </c>
      <c r="O4" s="111" t="s">
        <v>208</v>
      </c>
      <c r="P4" s="111" t="s">
        <v>209</v>
      </c>
      <c r="Q4" s="111" t="s">
        <v>210</v>
      </c>
      <c r="R4" s="112" t="s">
        <v>0</v>
      </c>
    </row>
    <row r="5" spans="1:18" ht="11.25">
      <c r="A5" s="106" t="s">
        <v>211</v>
      </c>
      <c r="B5" s="43">
        <v>716</v>
      </c>
      <c r="C5" s="43">
        <v>80</v>
      </c>
      <c r="D5" s="43">
        <v>109</v>
      </c>
      <c r="E5" s="43">
        <v>24</v>
      </c>
      <c r="F5" s="43">
        <v>20</v>
      </c>
      <c r="G5" s="43">
        <v>19</v>
      </c>
      <c r="H5" s="43">
        <v>21</v>
      </c>
      <c r="I5" s="43">
        <v>47</v>
      </c>
      <c r="J5" s="43">
        <v>922</v>
      </c>
      <c r="K5" s="43">
        <v>0</v>
      </c>
      <c r="L5" s="43">
        <v>87</v>
      </c>
      <c r="M5" s="43">
        <v>0</v>
      </c>
      <c r="N5" s="43">
        <v>25</v>
      </c>
      <c r="O5" s="43">
        <v>0</v>
      </c>
      <c r="P5" s="43">
        <v>30</v>
      </c>
      <c r="Q5" s="43">
        <v>0</v>
      </c>
      <c r="R5" s="107">
        <f>SUM(B5:Q5)</f>
        <v>2100</v>
      </c>
    </row>
    <row r="6" spans="1:18" ht="11.25">
      <c r="A6" s="106" t="s">
        <v>212</v>
      </c>
      <c r="B6" s="43">
        <v>1358</v>
      </c>
      <c r="C6" s="43">
        <v>147</v>
      </c>
      <c r="D6" s="43">
        <v>135</v>
      </c>
      <c r="E6" s="43">
        <v>81</v>
      </c>
      <c r="F6" s="43">
        <v>44</v>
      </c>
      <c r="G6" s="43">
        <v>25</v>
      </c>
      <c r="H6" s="43">
        <v>18</v>
      </c>
      <c r="I6" s="43">
        <v>80</v>
      </c>
      <c r="J6" s="43">
        <v>1413</v>
      </c>
      <c r="K6" s="43">
        <v>41</v>
      </c>
      <c r="L6" s="43">
        <v>118</v>
      </c>
      <c r="M6" s="43">
        <v>30</v>
      </c>
      <c r="N6" s="43">
        <v>55</v>
      </c>
      <c r="O6" s="43">
        <v>30</v>
      </c>
      <c r="P6" s="43">
        <v>33</v>
      </c>
      <c r="Q6" s="43">
        <v>0</v>
      </c>
      <c r="R6" s="107">
        <f aca="true" t="shared" si="0" ref="R6:R30">SUM(B6:Q6)</f>
        <v>3608</v>
      </c>
    </row>
    <row r="7" spans="1:18" ht="11.25">
      <c r="A7" s="106" t="s">
        <v>213</v>
      </c>
      <c r="B7" s="43">
        <v>611</v>
      </c>
      <c r="C7" s="43">
        <v>62</v>
      </c>
      <c r="D7" s="43">
        <v>29</v>
      </c>
      <c r="E7" s="43">
        <v>14</v>
      </c>
      <c r="F7" s="43">
        <v>25</v>
      </c>
      <c r="G7" s="43">
        <v>14</v>
      </c>
      <c r="H7" s="43">
        <v>8</v>
      </c>
      <c r="I7" s="43">
        <v>24</v>
      </c>
      <c r="J7" s="43">
        <v>623</v>
      </c>
      <c r="K7" s="43">
        <v>30</v>
      </c>
      <c r="L7" s="43">
        <v>85</v>
      </c>
      <c r="M7" s="43">
        <v>0</v>
      </c>
      <c r="N7" s="43">
        <v>0</v>
      </c>
      <c r="O7" s="43">
        <v>0</v>
      </c>
      <c r="P7" s="43">
        <v>33</v>
      </c>
      <c r="Q7" s="43">
        <v>0</v>
      </c>
      <c r="R7" s="107">
        <f t="shared" si="0"/>
        <v>1558</v>
      </c>
    </row>
    <row r="8" spans="1:18" ht="11.25">
      <c r="A8" s="106" t="s">
        <v>214</v>
      </c>
      <c r="B8" s="43">
        <v>794</v>
      </c>
      <c r="C8" s="43">
        <v>53</v>
      </c>
      <c r="D8" s="43">
        <v>45</v>
      </c>
      <c r="E8" s="43">
        <v>29</v>
      </c>
      <c r="F8" s="43">
        <v>44</v>
      </c>
      <c r="G8" s="43">
        <v>15</v>
      </c>
      <c r="H8" s="43">
        <v>7</v>
      </c>
      <c r="I8" s="43">
        <v>23</v>
      </c>
      <c r="J8" s="43">
        <v>729</v>
      </c>
      <c r="K8" s="43">
        <v>30</v>
      </c>
      <c r="L8" s="43">
        <v>84</v>
      </c>
      <c r="M8" s="43">
        <v>0</v>
      </c>
      <c r="N8" s="43">
        <v>0</v>
      </c>
      <c r="O8" s="43">
        <v>0</v>
      </c>
      <c r="P8" s="43">
        <v>25</v>
      </c>
      <c r="Q8" s="43">
        <v>0</v>
      </c>
      <c r="R8" s="107">
        <f t="shared" si="0"/>
        <v>1878</v>
      </c>
    </row>
    <row r="9" spans="1:18" ht="11.25">
      <c r="A9" s="106" t="s">
        <v>215</v>
      </c>
      <c r="B9" s="43">
        <v>682</v>
      </c>
      <c r="C9" s="43">
        <v>86</v>
      </c>
      <c r="D9" s="43">
        <v>42</v>
      </c>
      <c r="E9" s="43">
        <v>32</v>
      </c>
      <c r="F9" s="43">
        <v>0</v>
      </c>
      <c r="G9" s="43">
        <v>10</v>
      </c>
      <c r="H9" s="43">
        <v>0</v>
      </c>
      <c r="I9" s="43">
        <v>45</v>
      </c>
      <c r="J9" s="43">
        <v>828</v>
      </c>
      <c r="K9" s="43">
        <v>0</v>
      </c>
      <c r="L9" s="43">
        <v>81</v>
      </c>
      <c r="M9" s="43">
        <v>0</v>
      </c>
      <c r="N9" s="43">
        <v>0</v>
      </c>
      <c r="O9" s="43">
        <v>0</v>
      </c>
      <c r="P9" s="43">
        <v>28</v>
      </c>
      <c r="Q9" s="43">
        <v>0</v>
      </c>
      <c r="R9" s="107">
        <f t="shared" si="0"/>
        <v>1834</v>
      </c>
    </row>
    <row r="10" spans="1:18" ht="11.25">
      <c r="A10" s="106" t="s">
        <v>216</v>
      </c>
      <c r="B10" s="43">
        <v>1428</v>
      </c>
      <c r="C10" s="43">
        <v>288</v>
      </c>
      <c r="D10" s="43">
        <v>126</v>
      </c>
      <c r="E10" s="43">
        <v>58</v>
      </c>
      <c r="F10" s="43">
        <v>77</v>
      </c>
      <c r="G10" s="43">
        <v>33</v>
      </c>
      <c r="H10" s="43">
        <v>15</v>
      </c>
      <c r="I10" s="43">
        <v>60</v>
      </c>
      <c r="J10" s="43">
        <v>1197</v>
      </c>
      <c r="K10" s="43">
        <v>33</v>
      </c>
      <c r="L10" s="43">
        <v>125</v>
      </c>
      <c r="M10" s="43">
        <v>0</v>
      </c>
      <c r="N10" s="43">
        <v>0</v>
      </c>
      <c r="O10" s="43">
        <v>43</v>
      </c>
      <c r="P10" s="43">
        <v>54</v>
      </c>
      <c r="Q10" s="43">
        <v>0</v>
      </c>
      <c r="R10" s="107">
        <f t="shared" si="0"/>
        <v>3537</v>
      </c>
    </row>
    <row r="11" spans="1:18" ht="11.25">
      <c r="A11" s="106" t="s">
        <v>217</v>
      </c>
      <c r="B11" s="43">
        <v>1140</v>
      </c>
      <c r="C11" s="43">
        <v>81</v>
      </c>
      <c r="D11" s="43">
        <v>70</v>
      </c>
      <c r="E11" s="43">
        <v>40</v>
      </c>
      <c r="F11" s="43">
        <v>34</v>
      </c>
      <c r="G11" s="43">
        <v>15</v>
      </c>
      <c r="H11" s="43">
        <v>20</v>
      </c>
      <c r="I11" s="43">
        <v>43</v>
      </c>
      <c r="J11" s="43">
        <v>1200</v>
      </c>
      <c r="K11" s="43">
        <v>39</v>
      </c>
      <c r="L11" s="43">
        <v>102</v>
      </c>
      <c r="M11" s="43">
        <v>60</v>
      </c>
      <c r="N11" s="43">
        <v>25</v>
      </c>
      <c r="O11" s="43">
        <v>0</v>
      </c>
      <c r="P11" s="43">
        <v>33</v>
      </c>
      <c r="Q11" s="43">
        <v>24</v>
      </c>
      <c r="R11" s="107">
        <f t="shared" si="0"/>
        <v>2926</v>
      </c>
    </row>
    <row r="12" spans="1:18" ht="11.25">
      <c r="A12" s="106" t="s">
        <v>218</v>
      </c>
      <c r="B12" s="43">
        <v>516</v>
      </c>
      <c r="C12" s="43">
        <v>115</v>
      </c>
      <c r="D12" s="43">
        <v>114</v>
      </c>
      <c r="E12" s="43">
        <v>15</v>
      </c>
      <c r="F12" s="43">
        <v>0</v>
      </c>
      <c r="G12" s="43">
        <v>11</v>
      </c>
      <c r="H12" s="43">
        <v>7</v>
      </c>
      <c r="I12" s="43">
        <v>39</v>
      </c>
      <c r="J12" s="43">
        <v>645</v>
      </c>
      <c r="K12" s="43">
        <v>29</v>
      </c>
      <c r="L12" s="43">
        <v>41</v>
      </c>
      <c r="M12" s="43">
        <v>0</v>
      </c>
      <c r="N12" s="43">
        <v>0</v>
      </c>
      <c r="O12" s="43">
        <v>0</v>
      </c>
      <c r="P12" s="43">
        <v>28</v>
      </c>
      <c r="Q12" s="43">
        <v>0</v>
      </c>
      <c r="R12" s="107">
        <f t="shared" si="0"/>
        <v>1560</v>
      </c>
    </row>
    <row r="13" spans="1:18" ht="11.25">
      <c r="A13" s="106" t="s">
        <v>219</v>
      </c>
      <c r="B13" s="43">
        <v>107</v>
      </c>
      <c r="C13" s="43">
        <v>38</v>
      </c>
      <c r="D13" s="43">
        <v>0</v>
      </c>
      <c r="E13" s="43">
        <v>10</v>
      </c>
      <c r="F13" s="43">
        <v>0</v>
      </c>
      <c r="G13" s="43">
        <v>0</v>
      </c>
      <c r="H13" s="43">
        <v>0</v>
      </c>
      <c r="I13" s="43">
        <v>0</v>
      </c>
      <c r="J13" s="43">
        <v>132</v>
      </c>
      <c r="K13" s="43">
        <v>0</v>
      </c>
      <c r="L13" s="43">
        <v>0</v>
      </c>
      <c r="M13" s="43">
        <v>0</v>
      </c>
      <c r="N13" s="43">
        <v>0</v>
      </c>
      <c r="O13" s="43">
        <v>0</v>
      </c>
      <c r="P13" s="43">
        <v>0</v>
      </c>
      <c r="Q13" s="43">
        <v>0</v>
      </c>
      <c r="R13" s="107">
        <f t="shared" si="0"/>
        <v>287</v>
      </c>
    </row>
    <row r="14" spans="1:18" ht="11.25">
      <c r="A14" s="106" t="s">
        <v>220</v>
      </c>
      <c r="B14" s="43">
        <v>526</v>
      </c>
      <c r="C14" s="43">
        <v>43</v>
      </c>
      <c r="D14" s="43">
        <v>68</v>
      </c>
      <c r="E14" s="43">
        <v>20</v>
      </c>
      <c r="F14" s="43">
        <v>0</v>
      </c>
      <c r="G14" s="43">
        <v>17</v>
      </c>
      <c r="H14" s="43">
        <v>0</v>
      </c>
      <c r="I14" s="43">
        <v>40</v>
      </c>
      <c r="J14" s="43">
        <v>582</v>
      </c>
      <c r="K14" s="43">
        <v>0</v>
      </c>
      <c r="L14" s="43">
        <v>55</v>
      </c>
      <c r="M14" s="43">
        <v>0</v>
      </c>
      <c r="N14" s="43">
        <v>0</v>
      </c>
      <c r="O14" s="43">
        <v>0</v>
      </c>
      <c r="P14" s="43">
        <v>26</v>
      </c>
      <c r="Q14" s="43">
        <v>0</v>
      </c>
      <c r="R14" s="107">
        <f t="shared" si="0"/>
        <v>1377</v>
      </c>
    </row>
    <row r="15" spans="1:18" ht="11.25">
      <c r="A15" s="106" t="s">
        <v>221</v>
      </c>
      <c r="B15" s="43">
        <v>691</v>
      </c>
      <c r="C15" s="43">
        <v>70</v>
      </c>
      <c r="D15" s="43">
        <v>83</v>
      </c>
      <c r="E15" s="43">
        <v>39</v>
      </c>
      <c r="F15" s="43">
        <v>42</v>
      </c>
      <c r="G15" s="43">
        <v>12</v>
      </c>
      <c r="H15" s="43">
        <v>10</v>
      </c>
      <c r="I15" s="43">
        <v>53</v>
      </c>
      <c r="J15" s="43">
        <v>975</v>
      </c>
      <c r="K15" s="43">
        <v>0</v>
      </c>
      <c r="L15" s="43">
        <v>76</v>
      </c>
      <c r="M15" s="43">
        <v>0</v>
      </c>
      <c r="N15" s="43">
        <v>0</v>
      </c>
      <c r="O15" s="43">
        <v>0</v>
      </c>
      <c r="P15" s="43">
        <v>30</v>
      </c>
      <c r="Q15" s="43">
        <v>0</v>
      </c>
      <c r="R15" s="107">
        <f t="shared" si="0"/>
        <v>2081</v>
      </c>
    </row>
    <row r="16" spans="1:18" ht="11.25">
      <c r="A16" s="106" t="s">
        <v>222</v>
      </c>
      <c r="B16" s="43">
        <v>4491</v>
      </c>
      <c r="C16" s="43">
        <v>573</v>
      </c>
      <c r="D16" s="43">
        <v>2277</v>
      </c>
      <c r="E16" s="43">
        <v>347</v>
      </c>
      <c r="F16" s="43">
        <v>171</v>
      </c>
      <c r="G16" s="43">
        <v>136</v>
      </c>
      <c r="H16" s="43">
        <v>42</v>
      </c>
      <c r="I16" s="43">
        <v>243</v>
      </c>
      <c r="J16" s="43">
        <v>5742</v>
      </c>
      <c r="K16" s="43">
        <v>117</v>
      </c>
      <c r="L16" s="43">
        <v>606</v>
      </c>
      <c r="M16" s="43">
        <v>62</v>
      </c>
      <c r="N16" s="43">
        <v>391</v>
      </c>
      <c r="O16" s="43">
        <v>385</v>
      </c>
      <c r="P16" s="43">
        <v>151</v>
      </c>
      <c r="Q16" s="43">
        <v>34</v>
      </c>
      <c r="R16" s="107">
        <f t="shared" si="0"/>
        <v>15768</v>
      </c>
    </row>
    <row r="17" spans="1:18" ht="11.25">
      <c r="A17" s="106" t="s">
        <v>223</v>
      </c>
      <c r="B17" s="43">
        <v>945</v>
      </c>
      <c r="C17" s="43">
        <v>146</v>
      </c>
      <c r="D17" s="43">
        <v>116</v>
      </c>
      <c r="E17" s="43">
        <v>31</v>
      </c>
      <c r="F17" s="43">
        <v>81</v>
      </c>
      <c r="G17" s="43">
        <v>24</v>
      </c>
      <c r="H17" s="43">
        <v>17</v>
      </c>
      <c r="I17" s="43">
        <v>67</v>
      </c>
      <c r="J17" s="43">
        <v>988</v>
      </c>
      <c r="K17" s="43">
        <v>33</v>
      </c>
      <c r="L17" s="43">
        <v>104</v>
      </c>
      <c r="M17" s="43">
        <v>42</v>
      </c>
      <c r="N17" s="43">
        <v>0</v>
      </c>
      <c r="O17" s="43">
        <v>0</v>
      </c>
      <c r="P17" s="43">
        <v>71</v>
      </c>
      <c r="Q17" s="43">
        <v>0</v>
      </c>
      <c r="R17" s="107">
        <f t="shared" si="0"/>
        <v>2665</v>
      </c>
    </row>
    <row r="18" spans="1:18" ht="11.25">
      <c r="A18" s="106" t="s">
        <v>224</v>
      </c>
      <c r="B18" s="43">
        <v>449</v>
      </c>
      <c r="C18" s="43">
        <v>44</v>
      </c>
      <c r="D18" s="43">
        <v>41</v>
      </c>
      <c r="E18" s="43">
        <v>19</v>
      </c>
      <c r="F18" s="43">
        <v>30</v>
      </c>
      <c r="G18" s="43">
        <v>10</v>
      </c>
      <c r="H18" s="43">
        <v>0</v>
      </c>
      <c r="I18" s="43">
        <v>0</v>
      </c>
      <c r="J18" s="43">
        <v>498</v>
      </c>
      <c r="K18" s="43">
        <v>0</v>
      </c>
      <c r="L18" s="43">
        <v>88</v>
      </c>
      <c r="M18" s="43">
        <v>0</v>
      </c>
      <c r="N18" s="43">
        <v>0</v>
      </c>
      <c r="O18" s="43">
        <v>0</v>
      </c>
      <c r="P18" s="43">
        <v>25</v>
      </c>
      <c r="Q18" s="43">
        <v>0</v>
      </c>
      <c r="R18" s="107">
        <f t="shared" si="0"/>
        <v>1204</v>
      </c>
    </row>
    <row r="19" spans="1:18" ht="11.25">
      <c r="A19" s="106" t="s">
        <v>225</v>
      </c>
      <c r="B19" s="43">
        <v>1007</v>
      </c>
      <c r="C19" s="43">
        <v>167</v>
      </c>
      <c r="D19" s="43">
        <v>165</v>
      </c>
      <c r="E19" s="43">
        <v>72</v>
      </c>
      <c r="F19" s="43">
        <v>51</v>
      </c>
      <c r="G19" s="43">
        <v>17</v>
      </c>
      <c r="H19" s="43">
        <v>7</v>
      </c>
      <c r="I19" s="43">
        <v>50</v>
      </c>
      <c r="J19" s="43">
        <v>1452</v>
      </c>
      <c r="K19" s="43">
        <v>59</v>
      </c>
      <c r="L19" s="43">
        <v>87</v>
      </c>
      <c r="M19" s="43">
        <v>69</v>
      </c>
      <c r="N19" s="43">
        <v>0</v>
      </c>
      <c r="O19" s="43">
        <v>0</v>
      </c>
      <c r="P19" s="43">
        <v>61</v>
      </c>
      <c r="Q19" s="43">
        <v>0</v>
      </c>
      <c r="R19" s="107">
        <f t="shared" si="0"/>
        <v>3264</v>
      </c>
    </row>
    <row r="20" spans="1:18" ht="11.25">
      <c r="A20" s="106" t="s">
        <v>226</v>
      </c>
      <c r="B20" s="43">
        <v>1054</v>
      </c>
      <c r="C20" s="43">
        <v>232</v>
      </c>
      <c r="D20" s="43">
        <v>151</v>
      </c>
      <c r="E20" s="43">
        <v>89</v>
      </c>
      <c r="F20" s="43">
        <v>0</v>
      </c>
      <c r="G20" s="43">
        <v>25</v>
      </c>
      <c r="H20" s="43">
        <v>10</v>
      </c>
      <c r="I20" s="43">
        <v>71</v>
      </c>
      <c r="J20" s="43">
        <v>1310</v>
      </c>
      <c r="K20" s="43">
        <v>38</v>
      </c>
      <c r="L20" s="43">
        <v>61</v>
      </c>
      <c r="M20" s="43">
        <v>0</v>
      </c>
      <c r="N20" s="43">
        <v>54</v>
      </c>
      <c r="O20" s="43">
        <v>28</v>
      </c>
      <c r="P20" s="43">
        <v>28</v>
      </c>
      <c r="Q20" s="43">
        <v>0</v>
      </c>
      <c r="R20" s="107">
        <f t="shared" si="0"/>
        <v>3151</v>
      </c>
    </row>
    <row r="21" spans="1:18" ht="11.25">
      <c r="A21" s="106" t="s">
        <v>227</v>
      </c>
      <c r="B21" s="43">
        <v>1470</v>
      </c>
      <c r="C21" s="43">
        <v>195</v>
      </c>
      <c r="D21" s="43">
        <v>137</v>
      </c>
      <c r="E21" s="43">
        <v>115</v>
      </c>
      <c r="F21" s="43">
        <v>107</v>
      </c>
      <c r="G21" s="43">
        <v>26</v>
      </c>
      <c r="H21" s="43">
        <v>16</v>
      </c>
      <c r="I21" s="43">
        <v>102</v>
      </c>
      <c r="J21" s="43">
        <v>2705</v>
      </c>
      <c r="K21" s="43">
        <v>0</v>
      </c>
      <c r="L21" s="43">
        <v>253</v>
      </c>
      <c r="M21" s="43">
        <v>57</v>
      </c>
      <c r="N21" s="43">
        <v>74</v>
      </c>
      <c r="O21" s="43">
        <v>55</v>
      </c>
      <c r="P21" s="43">
        <v>71</v>
      </c>
      <c r="Q21" s="43">
        <v>0</v>
      </c>
      <c r="R21" s="107">
        <f t="shared" si="0"/>
        <v>5383</v>
      </c>
    </row>
    <row r="22" spans="1:18" ht="11.25">
      <c r="A22" s="106" t="s">
        <v>228</v>
      </c>
      <c r="B22" s="43">
        <v>1480</v>
      </c>
      <c r="C22" s="43">
        <v>133</v>
      </c>
      <c r="D22" s="43">
        <v>89</v>
      </c>
      <c r="E22" s="43">
        <v>81</v>
      </c>
      <c r="F22" s="43">
        <v>21</v>
      </c>
      <c r="G22" s="43">
        <v>19</v>
      </c>
      <c r="H22" s="43">
        <v>0</v>
      </c>
      <c r="I22" s="43">
        <v>60</v>
      </c>
      <c r="J22" s="43">
        <v>1324</v>
      </c>
      <c r="K22" s="43">
        <v>26</v>
      </c>
      <c r="L22" s="43">
        <v>134</v>
      </c>
      <c r="M22" s="43">
        <v>0</v>
      </c>
      <c r="N22" s="43">
        <v>0</v>
      </c>
      <c r="O22" s="43">
        <v>30</v>
      </c>
      <c r="P22" s="43">
        <v>53</v>
      </c>
      <c r="Q22" s="43">
        <v>0</v>
      </c>
      <c r="R22" s="107">
        <f t="shared" si="0"/>
        <v>3450</v>
      </c>
    </row>
    <row r="23" spans="1:18" ht="11.25">
      <c r="A23" s="106" t="s">
        <v>229</v>
      </c>
      <c r="B23" s="43">
        <v>720</v>
      </c>
      <c r="C23" s="43">
        <v>134</v>
      </c>
      <c r="D23" s="43">
        <v>64</v>
      </c>
      <c r="E23" s="43">
        <v>62</v>
      </c>
      <c r="F23" s="43">
        <v>0</v>
      </c>
      <c r="G23" s="43">
        <v>20</v>
      </c>
      <c r="H23" s="43">
        <v>8</v>
      </c>
      <c r="I23" s="43">
        <v>40</v>
      </c>
      <c r="J23" s="43">
        <v>1210</v>
      </c>
      <c r="K23" s="43">
        <v>29</v>
      </c>
      <c r="L23" s="43">
        <v>69</v>
      </c>
      <c r="M23" s="43">
        <v>0</v>
      </c>
      <c r="N23" s="43">
        <v>0</v>
      </c>
      <c r="O23" s="43">
        <v>0</v>
      </c>
      <c r="P23" s="43">
        <v>35</v>
      </c>
      <c r="Q23" s="43">
        <v>30</v>
      </c>
      <c r="R23" s="107">
        <f t="shared" si="0"/>
        <v>2421</v>
      </c>
    </row>
    <row r="24" spans="1:18" ht="11.25">
      <c r="A24" s="106" t="s">
        <v>230</v>
      </c>
      <c r="B24" s="43">
        <v>741</v>
      </c>
      <c r="C24" s="43">
        <v>134</v>
      </c>
      <c r="D24" s="43">
        <v>62</v>
      </c>
      <c r="E24" s="43">
        <v>28</v>
      </c>
      <c r="F24" s="43">
        <v>0</v>
      </c>
      <c r="G24" s="43">
        <v>12</v>
      </c>
      <c r="H24" s="43">
        <v>0</v>
      </c>
      <c r="I24" s="43">
        <v>0</v>
      </c>
      <c r="J24" s="43">
        <v>766</v>
      </c>
      <c r="K24" s="43">
        <v>24</v>
      </c>
      <c r="L24" s="43">
        <v>55</v>
      </c>
      <c r="M24" s="43">
        <v>0</v>
      </c>
      <c r="N24" s="43">
        <v>0</v>
      </c>
      <c r="O24" s="43">
        <v>0</v>
      </c>
      <c r="P24" s="43">
        <v>24</v>
      </c>
      <c r="Q24" s="43">
        <v>0</v>
      </c>
      <c r="R24" s="107">
        <f t="shared" si="0"/>
        <v>1846</v>
      </c>
    </row>
    <row r="25" spans="1:18" ht="11.25">
      <c r="A25" s="106" t="s">
        <v>231</v>
      </c>
      <c r="B25" s="43">
        <v>2692</v>
      </c>
      <c r="C25" s="43">
        <v>375</v>
      </c>
      <c r="D25" s="43">
        <v>604</v>
      </c>
      <c r="E25" s="43">
        <v>147</v>
      </c>
      <c r="F25" s="43">
        <v>32</v>
      </c>
      <c r="G25" s="43">
        <v>45</v>
      </c>
      <c r="H25" s="43">
        <v>26</v>
      </c>
      <c r="I25" s="43">
        <v>82</v>
      </c>
      <c r="J25" s="43">
        <v>2501</v>
      </c>
      <c r="K25" s="43">
        <v>24</v>
      </c>
      <c r="L25" s="43">
        <v>230</v>
      </c>
      <c r="M25" s="43">
        <v>37</v>
      </c>
      <c r="N25" s="43">
        <v>141</v>
      </c>
      <c r="O25" s="43">
        <v>30</v>
      </c>
      <c r="P25" s="43">
        <v>69</v>
      </c>
      <c r="Q25" s="43">
        <v>0</v>
      </c>
      <c r="R25" s="107">
        <f t="shared" si="0"/>
        <v>7035</v>
      </c>
    </row>
    <row r="26" spans="1:18" ht="11.25">
      <c r="A26" s="106" t="s">
        <v>232</v>
      </c>
      <c r="B26" s="43">
        <v>3059</v>
      </c>
      <c r="C26" s="43">
        <v>310</v>
      </c>
      <c r="D26" s="43">
        <v>784</v>
      </c>
      <c r="E26" s="43">
        <v>211</v>
      </c>
      <c r="F26" s="43">
        <v>36</v>
      </c>
      <c r="G26" s="43">
        <v>54</v>
      </c>
      <c r="H26" s="43">
        <v>0</v>
      </c>
      <c r="I26" s="43">
        <v>202</v>
      </c>
      <c r="J26" s="43">
        <v>3003</v>
      </c>
      <c r="K26" s="43">
        <v>78</v>
      </c>
      <c r="L26" s="43">
        <v>223</v>
      </c>
      <c r="M26" s="43">
        <v>73</v>
      </c>
      <c r="N26" s="43">
        <v>59</v>
      </c>
      <c r="O26" s="43">
        <v>0</v>
      </c>
      <c r="P26" s="43">
        <v>103</v>
      </c>
      <c r="Q26" s="43">
        <v>44</v>
      </c>
      <c r="R26" s="107">
        <f t="shared" si="0"/>
        <v>8239</v>
      </c>
    </row>
    <row r="27" spans="1:18" ht="11.25">
      <c r="A27" s="108" t="s">
        <v>233</v>
      </c>
      <c r="B27" s="107">
        <f>SUM(B5:B26)</f>
        <v>26677</v>
      </c>
      <c r="C27" s="107">
        <f aca="true" t="shared" si="1" ref="C27:Q27">SUM(C5:C26)</f>
        <v>3506</v>
      </c>
      <c r="D27" s="107">
        <f t="shared" si="1"/>
        <v>5311</v>
      </c>
      <c r="E27" s="107">
        <f t="shared" si="1"/>
        <v>1564</v>
      </c>
      <c r="F27" s="107">
        <f t="shared" si="1"/>
        <v>815</v>
      </c>
      <c r="G27" s="107">
        <f t="shared" si="1"/>
        <v>559</v>
      </c>
      <c r="H27" s="107">
        <f t="shared" si="1"/>
        <v>232</v>
      </c>
      <c r="I27" s="107">
        <f t="shared" si="1"/>
        <v>1371</v>
      </c>
      <c r="J27" s="107">
        <f t="shared" si="1"/>
        <v>30745</v>
      </c>
      <c r="K27" s="107">
        <f t="shared" si="1"/>
        <v>630</v>
      </c>
      <c r="L27" s="107">
        <f t="shared" si="1"/>
        <v>2764</v>
      </c>
      <c r="M27" s="107">
        <f t="shared" si="1"/>
        <v>430</v>
      </c>
      <c r="N27" s="107">
        <f t="shared" si="1"/>
        <v>824</v>
      </c>
      <c r="O27" s="107">
        <f t="shared" si="1"/>
        <v>601</v>
      </c>
      <c r="P27" s="107">
        <f t="shared" si="1"/>
        <v>1011</v>
      </c>
      <c r="Q27" s="107">
        <f t="shared" si="1"/>
        <v>132</v>
      </c>
      <c r="R27" s="107">
        <f t="shared" si="0"/>
        <v>77172</v>
      </c>
    </row>
    <row r="28" spans="1:18" ht="11.25">
      <c r="A28" s="106" t="s">
        <v>234</v>
      </c>
      <c r="B28" s="43">
        <v>154</v>
      </c>
      <c r="C28" s="43">
        <v>38</v>
      </c>
      <c r="D28" s="43">
        <v>81</v>
      </c>
      <c r="E28" s="43">
        <v>0</v>
      </c>
      <c r="F28" s="43">
        <v>0</v>
      </c>
      <c r="G28" s="43">
        <v>9</v>
      </c>
      <c r="H28" s="43">
        <v>7</v>
      </c>
      <c r="I28" s="43">
        <v>18</v>
      </c>
      <c r="J28" s="43">
        <v>282</v>
      </c>
      <c r="K28" s="43">
        <v>0</v>
      </c>
      <c r="L28" s="43">
        <v>21</v>
      </c>
      <c r="M28" s="43">
        <v>0</v>
      </c>
      <c r="N28" s="43">
        <v>0</v>
      </c>
      <c r="O28" s="43">
        <v>0</v>
      </c>
      <c r="P28" s="43">
        <v>23</v>
      </c>
      <c r="Q28" s="43">
        <v>0</v>
      </c>
      <c r="R28" s="107">
        <f t="shared" si="0"/>
        <v>633</v>
      </c>
    </row>
    <row r="29" spans="1:18" ht="11.25">
      <c r="A29" s="106" t="s">
        <v>297</v>
      </c>
      <c r="B29" s="43">
        <v>80</v>
      </c>
      <c r="C29" s="43">
        <v>52</v>
      </c>
      <c r="D29" s="43">
        <v>56</v>
      </c>
      <c r="E29" s="43">
        <v>0</v>
      </c>
      <c r="F29" s="43">
        <v>21</v>
      </c>
      <c r="G29" s="43">
        <v>0</v>
      </c>
      <c r="H29" s="43">
        <v>9</v>
      </c>
      <c r="I29" s="43">
        <v>32</v>
      </c>
      <c r="J29" s="43">
        <v>259</v>
      </c>
      <c r="K29" s="43">
        <v>0</v>
      </c>
      <c r="L29" s="43">
        <v>20</v>
      </c>
      <c r="M29" s="43">
        <v>0</v>
      </c>
      <c r="N29" s="43">
        <v>27</v>
      </c>
      <c r="O29" s="43">
        <v>0</v>
      </c>
      <c r="P29" s="43">
        <v>32</v>
      </c>
      <c r="Q29" s="43">
        <v>0</v>
      </c>
      <c r="R29" s="107">
        <f t="shared" si="0"/>
        <v>588</v>
      </c>
    </row>
    <row r="30" spans="1:18" ht="11.25">
      <c r="A30" s="108" t="s">
        <v>235</v>
      </c>
      <c r="B30" s="107">
        <f>SUM(B27:B29)</f>
        <v>26911</v>
      </c>
      <c r="C30" s="107">
        <f aca="true" t="shared" si="2" ref="C30:Q30">SUM(C27:C29)</f>
        <v>3596</v>
      </c>
      <c r="D30" s="107">
        <f t="shared" si="2"/>
        <v>5448</v>
      </c>
      <c r="E30" s="107">
        <f t="shared" si="2"/>
        <v>1564</v>
      </c>
      <c r="F30" s="107">
        <f t="shared" si="2"/>
        <v>836</v>
      </c>
      <c r="G30" s="107">
        <f t="shared" si="2"/>
        <v>568</v>
      </c>
      <c r="H30" s="107">
        <f t="shared" si="2"/>
        <v>248</v>
      </c>
      <c r="I30" s="107">
        <f t="shared" si="2"/>
        <v>1421</v>
      </c>
      <c r="J30" s="107">
        <f t="shared" si="2"/>
        <v>31286</v>
      </c>
      <c r="K30" s="107">
        <f t="shared" si="2"/>
        <v>630</v>
      </c>
      <c r="L30" s="107">
        <f t="shared" si="2"/>
        <v>2805</v>
      </c>
      <c r="M30" s="107">
        <f t="shared" si="2"/>
        <v>430</v>
      </c>
      <c r="N30" s="107">
        <f t="shared" si="2"/>
        <v>851</v>
      </c>
      <c r="O30" s="107">
        <f t="shared" si="2"/>
        <v>601</v>
      </c>
      <c r="P30" s="107">
        <f t="shared" si="2"/>
        <v>1066</v>
      </c>
      <c r="Q30" s="107">
        <f t="shared" si="2"/>
        <v>132</v>
      </c>
      <c r="R30" s="107">
        <f t="shared" si="0"/>
        <v>78393</v>
      </c>
    </row>
    <row r="33" ht="11.25">
      <c r="P33" s="109"/>
    </row>
  </sheetData>
  <sheetProtection/>
  <mergeCells count="1">
    <mergeCell ref="A2:R2"/>
  </mergeCells>
  <printOptions/>
  <pageMargins left="0.7" right="0.7" top="0.75" bottom="0.75" header="0.3" footer="0.3"/>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P1" sqref="P1"/>
    </sheetView>
  </sheetViews>
  <sheetFormatPr defaultColWidth="11.421875" defaultRowHeight="12.75"/>
  <cols>
    <col min="1" max="1" width="21.8515625" style="6" customWidth="1"/>
    <col min="2" max="5" width="11.140625" style="6" customWidth="1"/>
    <col min="6" max="6" width="12.7109375" style="6" customWidth="1"/>
    <col min="7" max="11" width="11.140625" style="6" customWidth="1"/>
    <col min="12" max="14" width="13.57421875" style="6" customWidth="1"/>
    <col min="15" max="16" width="11.140625" style="6" customWidth="1"/>
    <col min="17" max="18" width="13.57421875" style="6" customWidth="1"/>
    <col min="19" max="19" width="3.421875" style="6" customWidth="1"/>
    <col min="20" max="16384" width="11.421875" style="6" customWidth="1"/>
  </cols>
  <sheetData>
    <row r="1" spans="1:18" ht="12.75" customHeight="1">
      <c r="A1" s="39"/>
      <c r="B1" s="39"/>
      <c r="C1" s="39"/>
      <c r="D1" s="39"/>
      <c r="E1" s="39"/>
      <c r="F1" s="39"/>
      <c r="G1" s="39"/>
      <c r="H1" s="39"/>
      <c r="I1" s="39"/>
      <c r="J1" s="39"/>
      <c r="K1" s="39"/>
      <c r="L1" s="39"/>
      <c r="M1" s="39"/>
      <c r="N1" s="39"/>
      <c r="O1" s="39"/>
      <c r="P1" s="39"/>
      <c r="Q1" s="39"/>
      <c r="R1" s="44"/>
    </row>
    <row r="2" spans="1:18" ht="12.75" customHeight="1">
      <c r="A2" s="212" t="s">
        <v>237</v>
      </c>
      <c r="B2" s="212"/>
      <c r="C2" s="212"/>
      <c r="D2" s="212"/>
      <c r="E2" s="212"/>
      <c r="F2" s="212"/>
      <c r="G2" s="212"/>
      <c r="H2" s="212"/>
      <c r="I2" s="212"/>
      <c r="J2" s="212"/>
      <c r="K2" s="212"/>
      <c r="L2" s="212"/>
      <c r="M2" s="212"/>
      <c r="N2" s="212"/>
      <c r="O2" s="212"/>
      <c r="P2" s="212"/>
      <c r="Q2" s="212"/>
      <c r="R2" s="212"/>
    </row>
    <row r="3" spans="1:18" ht="12.75" customHeight="1">
      <c r="A3" s="39"/>
      <c r="B3" s="39"/>
      <c r="C3" s="39"/>
      <c r="D3" s="39"/>
      <c r="E3" s="39"/>
      <c r="F3" s="39"/>
      <c r="G3" s="39"/>
      <c r="H3" s="39"/>
      <c r="I3" s="39"/>
      <c r="J3" s="39"/>
      <c r="K3" s="39"/>
      <c r="L3" s="39"/>
      <c r="M3" s="39"/>
      <c r="N3" s="39"/>
      <c r="O3" s="39"/>
      <c r="P3" s="39"/>
      <c r="Q3" s="39"/>
      <c r="R3" s="44"/>
    </row>
    <row r="4" spans="1:18" ht="40.5" customHeight="1">
      <c r="A4" s="104"/>
      <c r="B4" s="46" t="s">
        <v>196</v>
      </c>
      <c r="C4" s="46" t="s">
        <v>197</v>
      </c>
      <c r="D4" s="46" t="s">
        <v>198</v>
      </c>
      <c r="E4" s="46" t="s">
        <v>199</v>
      </c>
      <c r="F4" s="46" t="s">
        <v>157</v>
      </c>
      <c r="G4" s="46" t="s">
        <v>200</v>
      </c>
      <c r="H4" s="46" t="s">
        <v>201</v>
      </c>
      <c r="I4" s="46" t="s">
        <v>202</v>
      </c>
      <c r="J4" s="46" t="s">
        <v>203</v>
      </c>
      <c r="K4" s="46" t="s">
        <v>204</v>
      </c>
      <c r="L4" s="46" t="s">
        <v>205</v>
      </c>
      <c r="M4" s="46" t="s">
        <v>206</v>
      </c>
      <c r="N4" s="46" t="s">
        <v>207</v>
      </c>
      <c r="O4" s="46" t="s">
        <v>208</v>
      </c>
      <c r="P4" s="46" t="s">
        <v>209</v>
      </c>
      <c r="Q4" s="46" t="s">
        <v>210</v>
      </c>
      <c r="R4" s="105" t="s">
        <v>0</v>
      </c>
    </row>
    <row r="5" spans="1:18" ht="11.25">
      <c r="A5" s="106" t="s">
        <v>211</v>
      </c>
      <c r="B5" s="43">
        <v>716</v>
      </c>
      <c r="C5" s="43">
        <v>80</v>
      </c>
      <c r="D5" s="43">
        <v>109</v>
      </c>
      <c r="E5" s="43">
        <v>24</v>
      </c>
      <c r="F5" s="43">
        <v>58</v>
      </c>
      <c r="G5" s="43">
        <v>37</v>
      </c>
      <c r="H5" s="43">
        <v>33</v>
      </c>
      <c r="I5" s="43">
        <v>47</v>
      </c>
      <c r="J5" s="43">
        <v>2667</v>
      </c>
      <c r="K5" s="43">
        <v>0</v>
      </c>
      <c r="L5" s="43">
        <v>253</v>
      </c>
      <c r="M5" s="43">
        <v>0</v>
      </c>
      <c r="N5" s="43">
        <v>70</v>
      </c>
      <c r="O5" s="43">
        <v>0</v>
      </c>
      <c r="P5" s="43">
        <v>114</v>
      </c>
      <c r="Q5" s="43">
        <v>0</v>
      </c>
      <c r="R5" s="107">
        <f>SUM(B5:Q5)</f>
        <v>4208</v>
      </c>
    </row>
    <row r="6" spans="1:18" ht="11.25">
      <c r="A6" s="106" t="s">
        <v>212</v>
      </c>
      <c r="B6" s="43">
        <v>1358</v>
      </c>
      <c r="C6" s="43">
        <v>147</v>
      </c>
      <c r="D6" s="43">
        <v>135</v>
      </c>
      <c r="E6" s="43">
        <v>81</v>
      </c>
      <c r="F6" s="43">
        <v>131</v>
      </c>
      <c r="G6" s="43">
        <v>46</v>
      </c>
      <c r="H6" s="43">
        <v>35</v>
      </c>
      <c r="I6" s="43">
        <v>80</v>
      </c>
      <c r="J6" s="43">
        <v>4177</v>
      </c>
      <c r="K6" s="43">
        <v>124</v>
      </c>
      <c r="L6" s="43">
        <v>357</v>
      </c>
      <c r="M6" s="43">
        <v>30</v>
      </c>
      <c r="N6" s="43">
        <v>178</v>
      </c>
      <c r="O6" s="43">
        <v>92</v>
      </c>
      <c r="P6" s="43">
        <v>120</v>
      </c>
      <c r="Q6" s="43">
        <v>0</v>
      </c>
      <c r="R6" s="107">
        <f aca="true" t="shared" si="0" ref="R6:R30">SUM(B6:Q6)</f>
        <v>7091</v>
      </c>
    </row>
    <row r="7" spans="1:18" ht="11.25">
      <c r="A7" s="106" t="s">
        <v>213</v>
      </c>
      <c r="B7" s="43">
        <v>611</v>
      </c>
      <c r="C7" s="43">
        <v>62</v>
      </c>
      <c r="D7" s="43">
        <v>29</v>
      </c>
      <c r="E7" s="43">
        <v>14</v>
      </c>
      <c r="F7" s="43">
        <v>75</v>
      </c>
      <c r="G7" s="43">
        <v>26</v>
      </c>
      <c r="H7" s="43">
        <v>14</v>
      </c>
      <c r="I7" s="43">
        <v>24</v>
      </c>
      <c r="J7" s="43">
        <v>1817</v>
      </c>
      <c r="K7" s="43">
        <v>86</v>
      </c>
      <c r="L7" s="43">
        <v>222</v>
      </c>
      <c r="M7" s="43">
        <v>0</v>
      </c>
      <c r="N7" s="43">
        <v>0</v>
      </c>
      <c r="O7" s="43">
        <v>0</v>
      </c>
      <c r="P7" s="43">
        <v>118</v>
      </c>
      <c r="Q7" s="43">
        <v>0</v>
      </c>
      <c r="R7" s="107">
        <f t="shared" si="0"/>
        <v>3098</v>
      </c>
    </row>
    <row r="8" spans="1:18" ht="11.25">
      <c r="A8" s="106" t="s">
        <v>214</v>
      </c>
      <c r="B8" s="43">
        <v>794</v>
      </c>
      <c r="C8" s="43">
        <v>53</v>
      </c>
      <c r="D8" s="43">
        <v>45</v>
      </c>
      <c r="E8" s="43">
        <v>29</v>
      </c>
      <c r="F8" s="43">
        <v>127</v>
      </c>
      <c r="G8" s="43">
        <v>24</v>
      </c>
      <c r="H8" s="43">
        <v>7</v>
      </c>
      <c r="I8" s="43">
        <v>23</v>
      </c>
      <c r="J8" s="43">
        <v>2105</v>
      </c>
      <c r="K8" s="43">
        <v>78</v>
      </c>
      <c r="L8" s="43">
        <v>255</v>
      </c>
      <c r="M8" s="43">
        <v>0</v>
      </c>
      <c r="N8" s="43">
        <v>0</v>
      </c>
      <c r="O8" s="43">
        <v>0</v>
      </c>
      <c r="P8" s="43">
        <v>101</v>
      </c>
      <c r="Q8" s="43">
        <v>0</v>
      </c>
      <c r="R8" s="107">
        <f t="shared" si="0"/>
        <v>3641</v>
      </c>
    </row>
    <row r="9" spans="1:18" ht="11.25">
      <c r="A9" s="106" t="s">
        <v>215</v>
      </c>
      <c r="B9" s="43">
        <v>682</v>
      </c>
      <c r="C9" s="43">
        <v>86</v>
      </c>
      <c r="D9" s="43">
        <v>42</v>
      </c>
      <c r="E9" s="43">
        <v>32</v>
      </c>
      <c r="F9" s="43">
        <v>0</v>
      </c>
      <c r="G9" s="43">
        <v>20</v>
      </c>
      <c r="H9" s="43">
        <v>0</v>
      </c>
      <c r="I9" s="43">
        <v>45</v>
      </c>
      <c r="J9" s="43">
        <v>2385</v>
      </c>
      <c r="K9" s="43">
        <v>0</v>
      </c>
      <c r="L9" s="43">
        <v>250</v>
      </c>
      <c r="M9" s="43">
        <v>0</v>
      </c>
      <c r="N9" s="43">
        <v>0</v>
      </c>
      <c r="O9" s="43">
        <v>0</v>
      </c>
      <c r="P9" s="43">
        <v>106</v>
      </c>
      <c r="Q9" s="43">
        <v>0</v>
      </c>
      <c r="R9" s="107">
        <f t="shared" si="0"/>
        <v>3648</v>
      </c>
    </row>
    <row r="10" spans="1:18" ht="11.25">
      <c r="A10" s="106" t="s">
        <v>216</v>
      </c>
      <c r="B10" s="43">
        <v>1428</v>
      </c>
      <c r="C10" s="43">
        <v>288</v>
      </c>
      <c r="D10" s="43">
        <v>126</v>
      </c>
      <c r="E10" s="43">
        <v>58</v>
      </c>
      <c r="F10" s="43">
        <v>222</v>
      </c>
      <c r="G10" s="43">
        <v>65</v>
      </c>
      <c r="H10" s="43">
        <v>34</v>
      </c>
      <c r="I10" s="43">
        <v>60</v>
      </c>
      <c r="J10" s="43">
        <v>3598</v>
      </c>
      <c r="K10" s="43">
        <v>96</v>
      </c>
      <c r="L10" s="43">
        <v>346</v>
      </c>
      <c r="M10" s="43">
        <v>0</v>
      </c>
      <c r="N10" s="43">
        <v>0</v>
      </c>
      <c r="O10" s="43">
        <v>124</v>
      </c>
      <c r="P10" s="43">
        <v>204</v>
      </c>
      <c r="Q10" s="43">
        <v>0</v>
      </c>
      <c r="R10" s="107">
        <f t="shared" si="0"/>
        <v>6649</v>
      </c>
    </row>
    <row r="11" spans="1:18" ht="11.25">
      <c r="A11" s="106" t="s">
        <v>217</v>
      </c>
      <c r="B11" s="43">
        <v>1140</v>
      </c>
      <c r="C11" s="43">
        <v>81</v>
      </c>
      <c r="D11" s="43">
        <v>70</v>
      </c>
      <c r="E11" s="43">
        <v>40</v>
      </c>
      <c r="F11" s="43">
        <v>95</v>
      </c>
      <c r="G11" s="43">
        <v>25</v>
      </c>
      <c r="H11" s="43">
        <v>20</v>
      </c>
      <c r="I11" s="43">
        <v>43</v>
      </c>
      <c r="J11" s="43">
        <v>3404</v>
      </c>
      <c r="K11" s="43">
        <v>98</v>
      </c>
      <c r="L11" s="43">
        <v>278</v>
      </c>
      <c r="M11" s="43">
        <v>60</v>
      </c>
      <c r="N11" s="43">
        <v>25</v>
      </c>
      <c r="O11" s="43">
        <v>0</v>
      </c>
      <c r="P11" s="43">
        <v>126</v>
      </c>
      <c r="Q11" s="43">
        <v>59</v>
      </c>
      <c r="R11" s="107">
        <f t="shared" si="0"/>
        <v>5564</v>
      </c>
    </row>
    <row r="12" spans="1:18" ht="11.25">
      <c r="A12" s="106" t="s">
        <v>218</v>
      </c>
      <c r="B12" s="43">
        <v>516</v>
      </c>
      <c r="C12" s="43">
        <v>115</v>
      </c>
      <c r="D12" s="43">
        <v>114</v>
      </c>
      <c r="E12" s="43">
        <v>15</v>
      </c>
      <c r="F12" s="43">
        <v>0</v>
      </c>
      <c r="G12" s="43">
        <v>21</v>
      </c>
      <c r="H12" s="43">
        <v>16</v>
      </c>
      <c r="I12" s="43">
        <v>39</v>
      </c>
      <c r="J12" s="43">
        <v>1851</v>
      </c>
      <c r="K12" s="43">
        <v>71</v>
      </c>
      <c r="L12" s="43">
        <v>125</v>
      </c>
      <c r="M12" s="43">
        <v>0</v>
      </c>
      <c r="N12" s="43">
        <v>0</v>
      </c>
      <c r="O12" s="43">
        <v>0</v>
      </c>
      <c r="P12" s="43">
        <v>112</v>
      </c>
      <c r="Q12" s="43">
        <v>0</v>
      </c>
      <c r="R12" s="107">
        <f t="shared" si="0"/>
        <v>2995</v>
      </c>
    </row>
    <row r="13" spans="1:18" ht="11.25">
      <c r="A13" s="106" t="s">
        <v>219</v>
      </c>
      <c r="B13" s="43">
        <v>107</v>
      </c>
      <c r="C13" s="43">
        <v>38</v>
      </c>
      <c r="D13" s="43">
        <v>0</v>
      </c>
      <c r="E13" s="43">
        <v>10</v>
      </c>
      <c r="F13" s="43">
        <v>0</v>
      </c>
      <c r="G13" s="43">
        <v>0</v>
      </c>
      <c r="H13" s="43">
        <v>0</v>
      </c>
      <c r="I13" s="43">
        <v>0</v>
      </c>
      <c r="J13" s="43">
        <v>396</v>
      </c>
      <c r="K13" s="43">
        <v>0</v>
      </c>
      <c r="L13" s="43">
        <v>0</v>
      </c>
      <c r="M13" s="43">
        <v>0</v>
      </c>
      <c r="N13" s="43">
        <v>0</v>
      </c>
      <c r="O13" s="43">
        <v>0</v>
      </c>
      <c r="P13" s="43">
        <v>0</v>
      </c>
      <c r="Q13" s="43">
        <v>0</v>
      </c>
      <c r="R13" s="107">
        <f t="shared" si="0"/>
        <v>551</v>
      </c>
    </row>
    <row r="14" spans="1:18" ht="11.25">
      <c r="A14" s="106" t="s">
        <v>220</v>
      </c>
      <c r="B14" s="43">
        <v>526</v>
      </c>
      <c r="C14" s="43">
        <v>43</v>
      </c>
      <c r="D14" s="43">
        <v>68</v>
      </c>
      <c r="E14" s="43">
        <v>20</v>
      </c>
      <c r="F14" s="43">
        <v>0</v>
      </c>
      <c r="G14" s="43">
        <v>26</v>
      </c>
      <c r="H14" s="43">
        <v>13</v>
      </c>
      <c r="I14" s="43">
        <v>40</v>
      </c>
      <c r="J14" s="43">
        <v>1670</v>
      </c>
      <c r="K14" s="43">
        <v>0</v>
      </c>
      <c r="L14" s="43">
        <v>158</v>
      </c>
      <c r="M14" s="43">
        <v>0</v>
      </c>
      <c r="N14" s="43">
        <v>0</v>
      </c>
      <c r="O14" s="43">
        <v>0</v>
      </c>
      <c r="P14" s="43">
        <v>93</v>
      </c>
      <c r="Q14" s="43">
        <v>0</v>
      </c>
      <c r="R14" s="107">
        <f t="shared" si="0"/>
        <v>2657</v>
      </c>
    </row>
    <row r="15" spans="1:18" ht="11.25">
      <c r="A15" s="106" t="s">
        <v>221</v>
      </c>
      <c r="B15" s="43">
        <v>691</v>
      </c>
      <c r="C15" s="43">
        <v>70</v>
      </c>
      <c r="D15" s="43">
        <v>83</v>
      </c>
      <c r="E15" s="43">
        <v>39</v>
      </c>
      <c r="F15" s="43">
        <v>84</v>
      </c>
      <c r="G15" s="43">
        <v>21</v>
      </c>
      <c r="H15" s="43">
        <v>10</v>
      </c>
      <c r="I15" s="43">
        <v>53</v>
      </c>
      <c r="J15" s="43">
        <v>2743</v>
      </c>
      <c r="K15" s="43">
        <v>0</v>
      </c>
      <c r="L15" s="43">
        <v>208</v>
      </c>
      <c r="M15" s="43">
        <v>0</v>
      </c>
      <c r="N15" s="43">
        <v>0</v>
      </c>
      <c r="O15" s="43">
        <v>0</v>
      </c>
      <c r="P15" s="43">
        <v>110</v>
      </c>
      <c r="Q15" s="43">
        <v>0</v>
      </c>
      <c r="R15" s="107">
        <f t="shared" si="0"/>
        <v>4112</v>
      </c>
    </row>
    <row r="16" spans="1:18" ht="11.25">
      <c r="A16" s="106" t="s">
        <v>222</v>
      </c>
      <c r="B16" s="43">
        <v>4491</v>
      </c>
      <c r="C16" s="43">
        <v>573</v>
      </c>
      <c r="D16" s="43">
        <v>2277</v>
      </c>
      <c r="E16" s="43">
        <v>347</v>
      </c>
      <c r="F16" s="43">
        <v>498</v>
      </c>
      <c r="G16" s="43">
        <v>260</v>
      </c>
      <c r="H16" s="43">
        <v>84</v>
      </c>
      <c r="I16" s="43">
        <v>243</v>
      </c>
      <c r="J16" s="43">
        <v>16700</v>
      </c>
      <c r="K16" s="43">
        <v>342</v>
      </c>
      <c r="L16" s="43">
        <v>1659</v>
      </c>
      <c r="M16" s="43">
        <v>62</v>
      </c>
      <c r="N16" s="43">
        <v>1263</v>
      </c>
      <c r="O16" s="43">
        <v>1165</v>
      </c>
      <c r="P16" s="43">
        <v>564</v>
      </c>
      <c r="Q16" s="43">
        <v>85</v>
      </c>
      <c r="R16" s="107">
        <f t="shared" si="0"/>
        <v>30613</v>
      </c>
    </row>
    <row r="17" spans="1:18" ht="11.25">
      <c r="A17" s="106" t="s">
        <v>223</v>
      </c>
      <c r="B17" s="43">
        <v>945</v>
      </c>
      <c r="C17" s="43">
        <v>146</v>
      </c>
      <c r="D17" s="43">
        <v>116</v>
      </c>
      <c r="E17" s="43">
        <v>31</v>
      </c>
      <c r="F17" s="43">
        <v>243</v>
      </c>
      <c r="G17" s="43">
        <v>47</v>
      </c>
      <c r="H17" s="43">
        <v>30</v>
      </c>
      <c r="I17" s="43">
        <v>67</v>
      </c>
      <c r="J17" s="43">
        <v>2954</v>
      </c>
      <c r="K17" s="43">
        <v>120</v>
      </c>
      <c r="L17" s="43">
        <v>308</v>
      </c>
      <c r="M17" s="43">
        <v>42</v>
      </c>
      <c r="N17" s="43">
        <v>0</v>
      </c>
      <c r="O17" s="43">
        <v>0</v>
      </c>
      <c r="P17" s="43">
        <v>260</v>
      </c>
      <c r="Q17" s="43">
        <v>0</v>
      </c>
      <c r="R17" s="107">
        <f t="shared" si="0"/>
        <v>5309</v>
      </c>
    </row>
    <row r="18" spans="1:18" ht="11.25">
      <c r="A18" s="106" t="s">
        <v>224</v>
      </c>
      <c r="B18" s="43">
        <v>449</v>
      </c>
      <c r="C18" s="43">
        <v>44</v>
      </c>
      <c r="D18" s="43">
        <v>41</v>
      </c>
      <c r="E18" s="43">
        <v>19</v>
      </c>
      <c r="F18" s="43">
        <v>86</v>
      </c>
      <c r="G18" s="43">
        <v>18</v>
      </c>
      <c r="H18" s="43">
        <v>10</v>
      </c>
      <c r="I18" s="43">
        <v>0</v>
      </c>
      <c r="J18" s="43">
        <v>1455</v>
      </c>
      <c r="K18" s="43">
        <v>0</v>
      </c>
      <c r="L18" s="43">
        <v>241</v>
      </c>
      <c r="M18" s="43">
        <v>0</v>
      </c>
      <c r="N18" s="43">
        <v>0</v>
      </c>
      <c r="O18" s="43">
        <v>0</v>
      </c>
      <c r="P18" s="43">
        <v>96</v>
      </c>
      <c r="Q18" s="43">
        <v>0</v>
      </c>
      <c r="R18" s="107">
        <f t="shared" si="0"/>
        <v>2459</v>
      </c>
    </row>
    <row r="19" spans="1:18" ht="11.25">
      <c r="A19" s="106" t="s">
        <v>225</v>
      </c>
      <c r="B19" s="43">
        <v>1007</v>
      </c>
      <c r="C19" s="43">
        <v>167</v>
      </c>
      <c r="D19" s="43">
        <v>165</v>
      </c>
      <c r="E19" s="43">
        <v>72</v>
      </c>
      <c r="F19" s="43">
        <v>154</v>
      </c>
      <c r="G19" s="43">
        <v>29</v>
      </c>
      <c r="H19" s="43">
        <v>13</v>
      </c>
      <c r="I19" s="43">
        <v>50</v>
      </c>
      <c r="J19" s="43">
        <v>4126</v>
      </c>
      <c r="K19" s="43">
        <v>143</v>
      </c>
      <c r="L19" s="43">
        <v>274</v>
      </c>
      <c r="M19" s="43">
        <v>69</v>
      </c>
      <c r="N19" s="43">
        <v>0</v>
      </c>
      <c r="O19" s="43">
        <v>0</v>
      </c>
      <c r="P19" s="43">
        <v>232</v>
      </c>
      <c r="Q19" s="43">
        <v>0</v>
      </c>
      <c r="R19" s="107">
        <f t="shared" si="0"/>
        <v>6501</v>
      </c>
    </row>
    <row r="20" spans="1:18" ht="11.25">
      <c r="A20" s="106" t="s">
        <v>226</v>
      </c>
      <c r="B20" s="43">
        <v>1054</v>
      </c>
      <c r="C20" s="43">
        <v>232</v>
      </c>
      <c r="D20" s="43">
        <v>151</v>
      </c>
      <c r="E20" s="43">
        <v>89</v>
      </c>
      <c r="F20" s="43">
        <v>0</v>
      </c>
      <c r="G20" s="43">
        <v>45</v>
      </c>
      <c r="H20" s="43">
        <v>24</v>
      </c>
      <c r="I20" s="43">
        <v>71</v>
      </c>
      <c r="J20" s="43">
        <v>3550</v>
      </c>
      <c r="K20" s="43">
        <v>125</v>
      </c>
      <c r="L20" s="43">
        <v>205</v>
      </c>
      <c r="M20" s="43">
        <v>0</v>
      </c>
      <c r="N20" s="43">
        <v>156</v>
      </c>
      <c r="O20" s="43">
        <v>75</v>
      </c>
      <c r="P20" s="43">
        <v>124</v>
      </c>
      <c r="Q20" s="43">
        <v>0</v>
      </c>
      <c r="R20" s="107">
        <f t="shared" si="0"/>
        <v>5901</v>
      </c>
    </row>
    <row r="21" spans="1:18" ht="11.25">
      <c r="A21" s="106" t="s">
        <v>227</v>
      </c>
      <c r="B21" s="43">
        <v>1470</v>
      </c>
      <c r="C21" s="43">
        <v>195</v>
      </c>
      <c r="D21" s="43">
        <v>137</v>
      </c>
      <c r="E21" s="43">
        <v>115</v>
      </c>
      <c r="F21" s="43">
        <v>289</v>
      </c>
      <c r="G21" s="43">
        <v>53</v>
      </c>
      <c r="H21" s="43">
        <v>16</v>
      </c>
      <c r="I21" s="43">
        <v>102</v>
      </c>
      <c r="J21" s="43">
        <v>7692</v>
      </c>
      <c r="K21" s="43">
        <v>0</v>
      </c>
      <c r="L21" s="43">
        <v>764</v>
      </c>
      <c r="M21" s="43">
        <v>57</v>
      </c>
      <c r="N21" s="43">
        <v>216</v>
      </c>
      <c r="O21" s="43">
        <v>168</v>
      </c>
      <c r="P21" s="43">
        <v>270</v>
      </c>
      <c r="Q21" s="43">
        <v>0</v>
      </c>
      <c r="R21" s="107">
        <f t="shared" si="0"/>
        <v>11544</v>
      </c>
    </row>
    <row r="22" spans="1:18" ht="11.25">
      <c r="A22" s="106" t="s">
        <v>228</v>
      </c>
      <c r="B22" s="43">
        <v>1480</v>
      </c>
      <c r="C22" s="43">
        <v>133</v>
      </c>
      <c r="D22" s="43">
        <v>89</v>
      </c>
      <c r="E22" s="43">
        <v>81</v>
      </c>
      <c r="F22" s="43">
        <v>41</v>
      </c>
      <c r="G22" s="43">
        <v>39</v>
      </c>
      <c r="H22" s="43">
        <v>15</v>
      </c>
      <c r="I22" s="43">
        <v>60</v>
      </c>
      <c r="J22" s="43">
        <v>3717</v>
      </c>
      <c r="K22" s="43">
        <v>84</v>
      </c>
      <c r="L22" s="43">
        <v>394</v>
      </c>
      <c r="M22" s="43">
        <v>0</v>
      </c>
      <c r="N22" s="43">
        <v>0</v>
      </c>
      <c r="O22" s="43">
        <v>98</v>
      </c>
      <c r="P22" s="43">
        <v>206</v>
      </c>
      <c r="Q22" s="43">
        <v>0</v>
      </c>
      <c r="R22" s="107">
        <f t="shared" si="0"/>
        <v>6437</v>
      </c>
    </row>
    <row r="23" spans="1:18" ht="11.25">
      <c r="A23" s="106" t="s">
        <v>229</v>
      </c>
      <c r="B23" s="43">
        <v>720</v>
      </c>
      <c r="C23" s="43">
        <v>134</v>
      </c>
      <c r="D23" s="43">
        <v>64</v>
      </c>
      <c r="E23" s="43">
        <v>62</v>
      </c>
      <c r="F23" s="43">
        <v>0</v>
      </c>
      <c r="G23" s="43">
        <v>33</v>
      </c>
      <c r="H23" s="43">
        <v>17</v>
      </c>
      <c r="I23" s="43">
        <v>40</v>
      </c>
      <c r="J23" s="43">
        <v>3422</v>
      </c>
      <c r="K23" s="43">
        <v>84</v>
      </c>
      <c r="L23" s="43">
        <v>168</v>
      </c>
      <c r="M23" s="43">
        <v>0</v>
      </c>
      <c r="N23" s="43">
        <v>0</v>
      </c>
      <c r="O23" s="43">
        <v>0</v>
      </c>
      <c r="P23" s="43">
        <v>143</v>
      </c>
      <c r="Q23" s="43">
        <v>75</v>
      </c>
      <c r="R23" s="107">
        <f t="shared" si="0"/>
        <v>4962</v>
      </c>
    </row>
    <row r="24" spans="1:18" ht="11.25">
      <c r="A24" s="106" t="s">
        <v>230</v>
      </c>
      <c r="B24" s="43">
        <v>741</v>
      </c>
      <c r="C24" s="43">
        <v>134</v>
      </c>
      <c r="D24" s="43">
        <v>62</v>
      </c>
      <c r="E24" s="43">
        <v>28</v>
      </c>
      <c r="F24" s="43">
        <v>0</v>
      </c>
      <c r="G24" s="43">
        <v>26</v>
      </c>
      <c r="H24" s="43">
        <v>0</v>
      </c>
      <c r="I24" s="43">
        <v>0</v>
      </c>
      <c r="J24" s="43">
        <v>2287</v>
      </c>
      <c r="K24" s="43">
        <v>73</v>
      </c>
      <c r="L24" s="43">
        <v>136</v>
      </c>
      <c r="M24" s="43">
        <v>0</v>
      </c>
      <c r="N24" s="43">
        <v>0</v>
      </c>
      <c r="O24" s="43">
        <v>0</v>
      </c>
      <c r="P24" s="43">
        <v>96</v>
      </c>
      <c r="Q24" s="43">
        <v>0</v>
      </c>
      <c r="R24" s="107">
        <f t="shared" si="0"/>
        <v>3583</v>
      </c>
    </row>
    <row r="25" spans="1:18" ht="11.25">
      <c r="A25" s="106" t="s">
        <v>231</v>
      </c>
      <c r="B25" s="43">
        <v>2692</v>
      </c>
      <c r="C25" s="43">
        <v>375</v>
      </c>
      <c r="D25" s="43">
        <v>604</v>
      </c>
      <c r="E25" s="43">
        <v>147</v>
      </c>
      <c r="F25" s="43">
        <v>90</v>
      </c>
      <c r="G25" s="43">
        <v>94</v>
      </c>
      <c r="H25" s="43">
        <v>42</v>
      </c>
      <c r="I25" s="43">
        <v>82</v>
      </c>
      <c r="J25" s="43">
        <v>7603</v>
      </c>
      <c r="K25" s="43">
        <v>94</v>
      </c>
      <c r="L25" s="43">
        <v>653</v>
      </c>
      <c r="M25" s="43">
        <v>37</v>
      </c>
      <c r="N25" s="43">
        <v>454</v>
      </c>
      <c r="O25" s="43">
        <v>95</v>
      </c>
      <c r="P25" s="43">
        <v>256</v>
      </c>
      <c r="Q25" s="43">
        <v>0</v>
      </c>
      <c r="R25" s="107">
        <f t="shared" si="0"/>
        <v>13318</v>
      </c>
    </row>
    <row r="26" spans="1:18" ht="11.25">
      <c r="A26" s="106" t="s">
        <v>232</v>
      </c>
      <c r="B26" s="43">
        <v>3059</v>
      </c>
      <c r="C26" s="43">
        <v>310</v>
      </c>
      <c r="D26" s="43">
        <v>784</v>
      </c>
      <c r="E26" s="43">
        <v>211</v>
      </c>
      <c r="F26" s="43">
        <v>99</v>
      </c>
      <c r="G26" s="43">
        <v>110</v>
      </c>
      <c r="H26" s="43">
        <v>19</v>
      </c>
      <c r="I26" s="43">
        <v>202</v>
      </c>
      <c r="J26" s="43">
        <v>9031</v>
      </c>
      <c r="K26" s="43">
        <v>231</v>
      </c>
      <c r="L26" s="43">
        <v>641</v>
      </c>
      <c r="M26" s="43">
        <v>73</v>
      </c>
      <c r="N26" s="43">
        <v>178</v>
      </c>
      <c r="O26" s="43">
        <v>0</v>
      </c>
      <c r="P26" s="43">
        <v>386</v>
      </c>
      <c r="Q26" s="43">
        <v>125</v>
      </c>
      <c r="R26" s="107">
        <f t="shared" si="0"/>
        <v>15459</v>
      </c>
    </row>
    <row r="27" spans="1:18" ht="11.25">
      <c r="A27" s="108" t="s">
        <v>233</v>
      </c>
      <c r="B27" s="107">
        <f>SUM(B5:B26)</f>
        <v>26677</v>
      </c>
      <c r="C27" s="107">
        <f aca="true" t="shared" si="1" ref="C27:Q27">SUM(C5:C26)</f>
        <v>3506</v>
      </c>
      <c r="D27" s="107">
        <f t="shared" si="1"/>
        <v>5311</v>
      </c>
      <c r="E27" s="107">
        <f t="shared" si="1"/>
        <v>1564</v>
      </c>
      <c r="F27" s="107">
        <f t="shared" si="1"/>
        <v>2292</v>
      </c>
      <c r="G27" s="107">
        <f t="shared" si="1"/>
        <v>1065</v>
      </c>
      <c r="H27" s="107">
        <f t="shared" si="1"/>
        <v>452</v>
      </c>
      <c r="I27" s="107">
        <f t="shared" si="1"/>
        <v>1371</v>
      </c>
      <c r="J27" s="107">
        <f t="shared" si="1"/>
        <v>89350</v>
      </c>
      <c r="K27" s="107">
        <f t="shared" si="1"/>
        <v>1849</v>
      </c>
      <c r="L27" s="107">
        <f t="shared" si="1"/>
        <v>7895</v>
      </c>
      <c r="M27" s="107">
        <f t="shared" si="1"/>
        <v>430</v>
      </c>
      <c r="N27" s="107">
        <f t="shared" si="1"/>
        <v>2540</v>
      </c>
      <c r="O27" s="107">
        <f t="shared" si="1"/>
        <v>1817</v>
      </c>
      <c r="P27" s="107">
        <f t="shared" si="1"/>
        <v>3837</v>
      </c>
      <c r="Q27" s="107">
        <f t="shared" si="1"/>
        <v>344</v>
      </c>
      <c r="R27" s="107">
        <f t="shared" si="0"/>
        <v>150300</v>
      </c>
    </row>
    <row r="28" spans="1:18" ht="11.25">
      <c r="A28" s="106" t="s">
        <v>234</v>
      </c>
      <c r="B28" s="43">
        <v>154</v>
      </c>
      <c r="C28" s="43">
        <v>38</v>
      </c>
      <c r="D28" s="43">
        <v>81</v>
      </c>
      <c r="E28" s="43">
        <v>0</v>
      </c>
      <c r="F28" s="43">
        <v>0</v>
      </c>
      <c r="G28" s="43">
        <v>21</v>
      </c>
      <c r="H28" s="43">
        <v>7</v>
      </c>
      <c r="I28" s="43">
        <v>18</v>
      </c>
      <c r="J28" s="43">
        <v>834</v>
      </c>
      <c r="K28" s="43">
        <v>0</v>
      </c>
      <c r="L28" s="43">
        <v>59</v>
      </c>
      <c r="M28" s="43">
        <v>0</v>
      </c>
      <c r="N28" s="43">
        <v>0</v>
      </c>
      <c r="O28" s="43">
        <v>0</v>
      </c>
      <c r="P28" s="43">
        <v>75</v>
      </c>
      <c r="Q28" s="43">
        <v>0</v>
      </c>
      <c r="R28" s="107">
        <f t="shared" si="0"/>
        <v>1287</v>
      </c>
    </row>
    <row r="29" spans="1:18" ht="11.25">
      <c r="A29" s="106" t="s">
        <v>297</v>
      </c>
      <c r="B29" s="43">
        <v>80</v>
      </c>
      <c r="C29" s="43">
        <v>52</v>
      </c>
      <c r="D29" s="43">
        <v>56</v>
      </c>
      <c r="E29" s="43">
        <v>0</v>
      </c>
      <c r="F29" s="43">
        <v>61</v>
      </c>
      <c r="G29" s="43">
        <v>14</v>
      </c>
      <c r="H29" s="43">
        <v>9</v>
      </c>
      <c r="I29" s="43">
        <v>32</v>
      </c>
      <c r="J29" s="43">
        <v>792</v>
      </c>
      <c r="K29" s="43">
        <v>0</v>
      </c>
      <c r="L29" s="43">
        <v>63</v>
      </c>
      <c r="M29" s="43">
        <v>0</v>
      </c>
      <c r="N29" s="43">
        <v>73</v>
      </c>
      <c r="O29" s="43">
        <v>0</v>
      </c>
      <c r="P29" s="43">
        <v>99</v>
      </c>
      <c r="Q29" s="43">
        <v>0</v>
      </c>
      <c r="R29" s="107">
        <f t="shared" si="0"/>
        <v>1331</v>
      </c>
    </row>
    <row r="30" spans="1:18" ht="11.25">
      <c r="A30" s="108" t="s">
        <v>235</v>
      </c>
      <c r="B30" s="107">
        <f>SUM(B27:B29)</f>
        <v>26911</v>
      </c>
      <c r="C30" s="107">
        <f aca="true" t="shared" si="2" ref="C30:Q30">SUM(C27:C29)</f>
        <v>3596</v>
      </c>
      <c r="D30" s="107">
        <f t="shared" si="2"/>
        <v>5448</v>
      </c>
      <c r="E30" s="107">
        <f t="shared" si="2"/>
        <v>1564</v>
      </c>
      <c r="F30" s="107">
        <f t="shared" si="2"/>
        <v>2353</v>
      </c>
      <c r="G30" s="107">
        <f t="shared" si="2"/>
        <v>1100</v>
      </c>
      <c r="H30" s="107">
        <f t="shared" si="2"/>
        <v>468</v>
      </c>
      <c r="I30" s="107">
        <f t="shared" si="2"/>
        <v>1421</v>
      </c>
      <c r="J30" s="107">
        <f t="shared" si="2"/>
        <v>90976</v>
      </c>
      <c r="K30" s="107">
        <f t="shared" si="2"/>
        <v>1849</v>
      </c>
      <c r="L30" s="107">
        <f t="shared" si="2"/>
        <v>8017</v>
      </c>
      <c r="M30" s="107">
        <f t="shared" si="2"/>
        <v>430</v>
      </c>
      <c r="N30" s="107">
        <f t="shared" si="2"/>
        <v>2613</v>
      </c>
      <c r="O30" s="107">
        <f t="shared" si="2"/>
        <v>1817</v>
      </c>
      <c r="P30" s="107">
        <f t="shared" si="2"/>
        <v>4011</v>
      </c>
      <c r="Q30" s="107">
        <f t="shared" si="2"/>
        <v>344</v>
      </c>
      <c r="R30" s="107">
        <f t="shared" si="0"/>
        <v>152918</v>
      </c>
    </row>
    <row r="33" ht="11.25">
      <c r="P33" s="109"/>
    </row>
  </sheetData>
  <sheetProtection/>
  <mergeCells count="1">
    <mergeCell ref="A2:R2"/>
  </mergeCells>
  <printOptions/>
  <pageMargins left="0.7" right="0.7" top="0.75" bottom="0.75" header="0.3" footer="0.3"/>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P1" sqref="P1"/>
    </sheetView>
  </sheetViews>
  <sheetFormatPr defaultColWidth="11.421875" defaultRowHeight="12.75"/>
  <cols>
    <col min="1" max="1" width="22.7109375" style="6" bestFit="1" customWidth="1"/>
    <col min="2" max="5" width="13.140625" style="6" customWidth="1"/>
    <col min="6" max="6" width="12.8515625" style="6" customWidth="1"/>
    <col min="7" max="12" width="13.140625" style="6" customWidth="1"/>
    <col min="13" max="13" width="11.28125" style="6" customWidth="1"/>
    <col min="14" max="15" width="12.8515625" style="6" customWidth="1"/>
    <col min="16" max="16" width="13.140625" style="6" customWidth="1"/>
    <col min="17" max="17" width="12.8515625" style="6" customWidth="1"/>
    <col min="18" max="18" width="7.28125" style="6" customWidth="1"/>
    <col min="19" max="19" width="3.28125" style="6" customWidth="1"/>
    <col min="20" max="16384" width="11.421875" style="6" customWidth="1"/>
  </cols>
  <sheetData>
    <row r="1" spans="1:18" ht="12.75" customHeight="1">
      <c r="A1" s="39"/>
      <c r="B1" s="39"/>
      <c r="C1" s="39"/>
      <c r="D1" s="39"/>
      <c r="E1" s="39"/>
      <c r="F1" s="39"/>
      <c r="G1" s="39"/>
      <c r="H1" s="39"/>
      <c r="I1" s="39"/>
      <c r="J1" s="39"/>
      <c r="K1" s="39"/>
      <c r="L1" s="39"/>
      <c r="M1" s="39"/>
      <c r="N1" s="39"/>
      <c r="O1" s="39"/>
      <c r="P1" s="39"/>
      <c r="Q1" s="39"/>
      <c r="R1" s="44"/>
    </row>
    <row r="2" spans="1:18" ht="12.75" customHeight="1">
      <c r="A2" s="212" t="s">
        <v>289</v>
      </c>
      <c r="B2" s="212"/>
      <c r="C2" s="212"/>
      <c r="D2" s="212"/>
      <c r="E2" s="212"/>
      <c r="F2" s="212"/>
      <c r="G2" s="212"/>
      <c r="H2" s="212"/>
      <c r="I2" s="212"/>
      <c r="J2" s="212"/>
      <c r="K2" s="212"/>
      <c r="L2" s="212"/>
      <c r="M2" s="212"/>
      <c r="N2" s="212"/>
      <c r="O2" s="212"/>
      <c r="P2" s="212"/>
      <c r="Q2" s="212"/>
      <c r="R2" s="212"/>
    </row>
    <row r="3" spans="1:18" ht="12.75" customHeight="1">
      <c r="A3" s="39"/>
      <c r="B3" s="39"/>
      <c r="C3" s="39"/>
      <c r="D3" s="39"/>
      <c r="E3" s="39"/>
      <c r="F3" s="39"/>
      <c r="G3" s="39"/>
      <c r="H3" s="39"/>
      <c r="I3" s="39"/>
      <c r="J3" s="39"/>
      <c r="K3" s="39"/>
      <c r="L3" s="39"/>
      <c r="M3" s="39"/>
      <c r="N3" s="39"/>
      <c r="O3" s="39"/>
      <c r="P3" s="39"/>
      <c r="Q3" s="39"/>
      <c r="R3" s="44"/>
    </row>
    <row r="4" spans="1:18" ht="22.5">
      <c r="A4" s="104"/>
      <c r="B4" s="46" t="s">
        <v>196</v>
      </c>
      <c r="C4" s="46" t="s">
        <v>197</v>
      </c>
      <c r="D4" s="46" t="s">
        <v>198</v>
      </c>
      <c r="E4" s="46" t="s">
        <v>199</v>
      </c>
      <c r="F4" s="46" t="s">
        <v>157</v>
      </c>
      <c r="G4" s="46" t="s">
        <v>200</v>
      </c>
      <c r="H4" s="46" t="s">
        <v>201</v>
      </c>
      <c r="I4" s="46" t="s">
        <v>202</v>
      </c>
      <c r="J4" s="46" t="s">
        <v>203</v>
      </c>
      <c r="K4" s="46" t="s">
        <v>204</v>
      </c>
      <c r="L4" s="46" t="s">
        <v>205</v>
      </c>
      <c r="M4" s="46" t="s">
        <v>206</v>
      </c>
      <c r="N4" s="46" t="s">
        <v>207</v>
      </c>
      <c r="O4" s="46" t="s">
        <v>208</v>
      </c>
      <c r="P4" s="46" t="s">
        <v>209</v>
      </c>
      <c r="Q4" s="46" t="s">
        <v>210</v>
      </c>
      <c r="R4" s="105" t="s">
        <v>0</v>
      </c>
    </row>
    <row r="5" spans="1:18" ht="11.25">
      <c r="A5" s="106" t="s">
        <v>211</v>
      </c>
      <c r="B5" s="43">
        <v>629</v>
      </c>
      <c r="C5" s="43">
        <v>89</v>
      </c>
      <c r="D5" s="43">
        <v>104</v>
      </c>
      <c r="E5" s="43">
        <v>28</v>
      </c>
      <c r="F5" s="43">
        <v>0</v>
      </c>
      <c r="G5" s="43">
        <v>24</v>
      </c>
      <c r="H5" s="43">
        <v>14</v>
      </c>
      <c r="I5" s="43">
        <v>45</v>
      </c>
      <c r="J5" s="43">
        <v>759</v>
      </c>
      <c r="K5" s="43">
        <v>0</v>
      </c>
      <c r="L5" s="43">
        <v>84</v>
      </c>
      <c r="M5" s="43">
        <v>0</v>
      </c>
      <c r="N5" s="43">
        <v>0</v>
      </c>
      <c r="O5" s="43">
        <v>0</v>
      </c>
      <c r="P5" s="43">
        <v>28</v>
      </c>
      <c r="Q5" s="43">
        <v>0</v>
      </c>
      <c r="R5" s="107">
        <f>SUM(B5:Q5)</f>
        <v>1804</v>
      </c>
    </row>
    <row r="6" spans="1:18" ht="11.25">
      <c r="A6" s="106" t="s">
        <v>212</v>
      </c>
      <c r="B6" s="43">
        <v>1285</v>
      </c>
      <c r="C6" s="43">
        <v>122</v>
      </c>
      <c r="D6" s="43">
        <v>127</v>
      </c>
      <c r="E6" s="43">
        <v>103</v>
      </c>
      <c r="F6" s="43">
        <v>36</v>
      </c>
      <c r="G6" s="43">
        <v>21</v>
      </c>
      <c r="H6" s="43">
        <v>17</v>
      </c>
      <c r="I6" s="43">
        <v>40</v>
      </c>
      <c r="J6" s="43">
        <v>1225</v>
      </c>
      <c r="K6" s="43">
        <v>37</v>
      </c>
      <c r="L6" s="43">
        <v>86</v>
      </c>
      <c r="M6" s="43">
        <v>35</v>
      </c>
      <c r="N6" s="43">
        <v>68</v>
      </c>
      <c r="O6" s="43">
        <v>27</v>
      </c>
      <c r="P6" s="43">
        <v>28</v>
      </c>
      <c r="Q6" s="43">
        <v>0</v>
      </c>
      <c r="R6" s="107">
        <f aca="true" t="shared" si="0" ref="R6:R30">SUM(B6:Q6)</f>
        <v>3257</v>
      </c>
    </row>
    <row r="7" spans="1:18" ht="11.25">
      <c r="A7" s="106" t="s">
        <v>213</v>
      </c>
      <c r="B7" s="43">
        <v>543</v>
      </c>
      <c r="C7" s="43">
        <v>59</v>
      </c>
      <c r="D7" s="43">
        <v>26</v>
      </c>
      <c r="E7" s="43">
        <v>17</v>
      </c>
      <c r="F7" s="43">
        <v>0</v>
      </c>
      <c r="G7" s="43">
        <v>15</v>
      </c>
      <c r="H7" s="43">
        <v>6</v>
      </c>
      <c r="I7" s="43">
        <v>22</v>
      </c>
      <c r="J7" s="43">
        <v>535</v>
      </c>
      <c r="K7" s="43">
        <v>30</v>
      </c>
      <c r="L7" s="43">
        <v>63</v>
      </c>
      <c r="M7" s="43">
        <v>0</v>
      </c>
      <c r="N7" s="43">
        <v>0</v>
      </c>
      <c r="O7" s="43">
        <v>0</v>
      </c>
      <c r="P7" s="43">
        <v>28</v>
      </c>
      <c r="Q7" s="43">
        <v>0</v>
      </c>
      <c r="R7" s="107">
        <f t="shared" si="0"/>
        <v>1344</v>
      </c>
    </row>
    <row r="8" spans="1:18" ht="11.25">
      <c r="A8" s="106" t="s">
        <v>214</v>
      </c>
      <c r="B8" s="43">
        <v>708</v>
      </c>
      <c r="C8" s="43">
        <v>52</v>
      </c>
      <c r="D8" s="43">
        <v>47</v>
      </c>
      <c r="E8" s="43">
        <v>30</v>
      </c>
      <c r="F8" s="43">
        <v>40</v>
      </c>
      <c r="G8" s="43">
        <v>11</v>
      </c>
      <c r="H8" s="43">
        <v>11</v>
      </c>
      <c r="I8" s="43">
        <v>22</v>
      </c>
      <c r="J8" s="43">
        <v>633</v>
      </c>
      <c r="K8" s="43">
        <v>21</v>
      </c>
      <c r="L8" s="43">
        <v>75</v>
      </c>
      <c r="M8" s="43">
        <v>0</v>
      </c>
      <c r="N8" s="43">
        <v>0</v>
      </c>
      <c r="O8" s="43">
        <v>0</v>
      </c>
      <c r="P8" s="43">
        <v>21</v>
      </c>
      <c r="Q8" s="43">
        <v>0</v>
      </c>
      <c r="R8" s="107">
        <f t="shared" si="0"/>
        <v>1671</v>
      </c>
    </row>
    <row r="9" spans="1:18" ht="11.25">
      <c r="A9" s="106" t="s">
        <v>215</v>
      </c>
      <c r="B9" s="43">
        <v>602</v>
      </c>
      <c r="C9" s="43">
        <v>84</v>
      </c>
      <c r="D9" s="43">
        <v>47</v>
      </c>
      <c r="E9" s="43">
        <v>34</v>
      </c>
      <c r="F9" s="43">
        <v>0</v>
      </c>
      <c r="G9" s="43">
        <v>15</v>
      </c>
      <c r="H9" s="43">
        <v>0</v>
      </c>
      <c r="I9" s="43">
        <v>23</v>
      </c>
      <c r="J9" s="43">
        <v>673</v>
      </c>
      <c r="K9" s="43">
        <v>0</v>
      </c>
      <c r="L9" s="43">
        <v>85</v>
      </c>
      <c r="M9" s="43">
        <v>0</v>
      </c>
      <c r="N9" s="43">
        <v>0</v>
      </c>
      <c r="O9" s="43">
        <v>0</v>
      </c>
      <c r="P9" s="43">
        <v>28</v>
      </c>
      <c r="Q9" s="43">
        <v>0</v>
      </c>
      <c r="R9" s="107">
        <f t="shared" si="0"/>
        <v>1591</v>
      </c>
    </row>
    <row r="10" spans="1:18" ht="11.25">
      <c r="A10" s="106" t="s">
        <v>216</v>
      </c>
      <c r="B10" s="43">
        <v>1251</v>
      </c>
      <c r="C10" s="43">
        <v>278</v>
      </c>
      <c r="D10" s="43">
        <v>119</v>
      </c>
      <c r="E10" s="43">
        <v>70</v>
      </c>
      <c r="F10" s="43">
        <v>74</v>
      </c>
      <c r="G10" s="43">
        <v>26</v>
      </c>
      <c r="H10" s="43">
        <v>6</v>
      </c>
      <c r="I10" s="43">
        <v>30</v>
      </c>
      <c r="J10" s="43">
        <v>1052</v>
      </c>
      <c r="K10" s="43">
        <v>26</v>
      </c>
      <c r="L10" s="43">
        <v>82</v>
      </c>
      <c r="M10" s="43">
        <v>0</v>
      </c>
      <c r="N10" s="43">
        <v>0</v>
      </c>
      <c r="O10" s="43">
        <v>45</v>
      </c>
      <c r="P10" s="43">
        <v>47</v>
      </c>
      <c r="Q10" s="43">
        <v>0</v>
      </c>
      <c r="R10" s="107">
        <f t="shared" si="0"/>
        <v>3106</v>
      </c>
    </row>
    <row r="11" spans="1:18" ht="11.25">
      <c r="A11" s="106" t="s">
        <v>217</v>
      </c>
      <c r="B11" s="43">
        <v>944</v>
      </c>
      <c r="C11" s="43">
        <v>53</v>
      </c>
      <c r="D11" s="43">
        <v>64</v>
      </c>
      <c r="E11" s="43">
        <v>39</v>
      </c>
      <c r="F11" s="43">
        <v>0</v>
      </c>
      <c r="G11" s="43">
        <v>7</v>
      </c>
      <c r="H11" s="43">
        <v>23</v>
      </c>
      <c r="I11" s="43">
        <v>42</v>
      </c>
      <c r="J11" s="43">
        <v>991</v>
      </c>
      <c r="K11" s="43">
        <v>29</v>
      </c>
      <c r="L11" s="43">
        <v>55</v>
      </c>
      <c r="M11" s="43">
        <v>54</v>
      </c>
      <c r="N11" s="43">
        <v>0</v>
      </c>
      <c r="O11" s="43">
        <v>0</v>
      </c>
      <c r="P11" s="43">
        <v>25</v>
      </c>
      <c r="Q11" s="43">
        <v>18</v>
      </c>
      <c r="R11" s="107">
        <f t="shared" si="0"/>
        <v>2344</v>
      </c>
    </row>
    <row r="12" spans="1:18" ht="11.25">
      <c r="A12" s="106" t="s">
        <v>218</v>
      </c>
      <c r="B12" s="43">
        <v>436</v>
      </c>
      <c r="C12" s="43">
        <v>88</v>
      </c>
      <c r="D12" s="43">
        <v>116</v>
      </c>
      <c r="E12" s="43">
        <v>22</v>
      </c>
      <c r="F12" s="43">
        <v>0</v>
      </c>
      <c r="G12" s="43">
        <v>13</v>
      </c>
      <c r="H12" s="43">
        <v>0</v>
      </c>
      <c r="I12" s="43">
        <v>19</v>
      </c>
      <c r="J12" s="43">
        <v>557</v>
      </c>
      <c r="K12" s="43">
        <v>26</v>
      </c>
      <c r="L12" s="43">
        <v>37</v>
      </c>
      <c r="M12" s="43">
        <v>0</v>
      </c>
      <c r="N12" s="43">
        <v>0</v>
      </c>
      <c r="O12" s="43">
        <v>0</v>
      </c>
      <c r="P12" s="43">
        <v>18</v>
      </c>
      <c r="Q12" s="43">
        <v>0</v>
      </c>
      <c r="R12" s="107">
        <f t="shared" si="0"/>
        <v>1332</v>
      </c>
    </row>
    <row r="13" spans="1:18" ht="11.25">
      <c r="A13" s="106" t="s">
        <v>219</v>
      </c>
      <c r="B13" s="43">
        <v>76</v>
      </c>
      <c r="C13" s="43">
        <v>18</v>
      </c>
      <c r="D13" s="43">
        <v>0</v>
      </c>
      <c r="E13" s="43">
        <v>8</v>
      </c>
      <c r="F13" s="43">
        <v>0</v>
      </c>
      <c r="G13" s="43">
        <v>0</v>
      </c>
      <c r="H13" s="43">
        <v>0</v>
      </c>
      <c r="I13" s="43">
        <v>0</v>
      </c>
      <c r="J13" s="43">
        <v>120</v>
      </c>
      <c r="K13" s="43">
        <v>0</v>
      </c>
      <c r="L13" s="43">
        <v>0</v>
      </c>
      <c r="M13" s="43">
        <v>0</v>
      </c>
      <c r="N13" s="43">
        <v>0</v>
      </c>
      <c r="O13" s="43">
        <v>0</v>
      </c>
      <c r="P13" s="43">
        <v>0</v>
      </c>
      <c r="Q13" s="43">
        <v>0</v>
      </c>
      <c r="R13" s="107">
        <f t="shared" si="0"/>
        <v>222</v>
      </c>
    </row>
    <row r="14" spans="1:18" ht="11.25">
      <c r="A14" s="106" t="s">
        <v>220</v>
      </c>
      <c r="B14" s="43">
        <v>430</v>
      </c>
      <c r="C14" s="43">
        <v>41</v>
      </c>
      <c r="D14" s="43">
        <v>61</v>
      </c>
      <c r="E14" s="43">
        <v>22</v>
      </c>
      <c r="F14" s="43">
        <v>0</v>
      </c>
      <c r="G14" s="43">
        <v>9</v>
      </c>
      <c r="H14" s="43">
        <v>0</v>
      </c>
      <c r="I14" s="43">
        <v>19</v>
      </c>
      <c r="J14" s="43">
        <v>518</v>
      </c>
      <c r="K14" s="43">
        <v>0</v>
      </c>
      <c r="L14" s="43">
        <v>56</v>
      </c>
      <c r="M14" s="43">
        <v>0</v>
      </c>
      <c r="N14" s="43">
        <v>0</v>
      </c>
      <c r="O14" s="43">
        <v>0</v>
      </c>
      <c r="P14" s="43">
        <v>19</v>
      </c>
      <c r="Q14" s="43">
        <v>0</v>
      </c>
      <c r="R14" s="107">
        <f t="shared" si="0"/>
        <v>1175</v>
      </c>
    </row>
    <row r="15" spans="1:18" ht="11.25">
      <c r="A15" s="106" t="s">
        <v>221</v>
      </c>
      <c r="B15" s="43">
        <v>555</v>
      </c>
      <c r="C15" s="43">
        <v>55</v>
      </c>
      <c r="D15" s="43">
        <v>77</v>
      </c>
      <c r="E15" s="43">
        <v>44</v>
      </c>
      <c r="F15" s="43">
        <v>0</v>
      </c>
      <c r="G15" s="43">
        <v>10</v>
      </c>
      <c r="H15" s="43">
        <v>10</v>
      </c>
      <c r="I15" s="43">
        <v>25</v>
      </c>
      <c r="J15" s="43">
        <v>771</v>
      </c>
      <c r="K15" s="43">
        <v>0</v>
      </c>
      <c r="L15" s="43">
        <v>43</v>
      </c>
      <c r="M15" s="43">
        <v>0</v>
      </c>
      <c r="N15" s="43">
        <v>0</v>
      </c>
      <c r="O15" s="43">
        <v>0</v>
      </c>
      <c r="P15" s="43">
        <v>19</v>
      </c>
      <c r="Q15" s="43">
        <v>0</v>
      </c>
      <c r="R15" s="107">
        <f t="shared" si="0"/>
        <v>1609</v>
      </c>
    </row>
    <row r="16" spans="1:18" ht="11.25">
      <c r="A16" s="106" t="s">
        <v>222</v>
      </c>
      <c r="B16" s="43">
        <v>3591</v>
      </c>
      <c r="C16" s="43">
        <v>528</v>
      </c>
      <c r="D16" s="43">
        <v>1886</v>
      </c>
      <c r="E16" s="43">
        <v>361</v>
      </c>
      <c r="F16" s="43">
        <v>157</v>
      </c>
      <c r="G16" s="43">
        <v>110</v>
      </c>
      <c r="H16" s="43">
        <v>44</v>
      </c>
      <c r="I16" s="43">
        <v>222</v>
      </c>
      <c r="J16" s="43">
        <v>4663</v>
      </c>
      <c r="K16" s="43">
        <v>123</v>
      </c>
      <c r="L16" s="43">
        <v>490</v>
      </c>
      <c r="M16" s="43">
        <v>76</v>
      </c>
      <c r="N16" s="43">
        <v>459</v>
      </c>
      <c r="O16" s="43">
        <v>330</v>
      </c>
      <c r="P16" s="43">
        <v>114</v>
      </c>
      <c r="Q16" s="43">
        <v>29</v>
      </c>
      <c r="R16" s="107">
        <f t="shared" si="0"/>
        <v>13183</v>
      </c>
    </row>
    <row r="17" spans="1:18" ht="11.25">
      <c r="A17" s="106" t="s">
        <v>223</v>
      </c>
      <c r="B17" s="43">
        <v>838</v>
      </c>
      <c r="C17" s="43">
        <v>132</v>
      </c>
      <c r="D17" s="43">
        <v>78</v>
      </c>
      <c r="E17" s="43">
        <v>40</v>
      </c>
      <c r="F17" s="43">
        <v>61</v>
      </c>
      <c r="G17" s="43">
        <v>23</v>
      </c>
      <c r="H17" s="43">
        <v>12</v>
      </c>
      <c r="I17" s="43">
        <v>68</v>
      </c>
      <c r="J17" s="43">
        <v>906</v>
      </c>
      <c r="K17" s="43">
        <v>40</v>
      </c>
      <c r="L17" s="43">
        <v>80</v>
      </c>
      <c r="M17" s="43">
        <v>28</v>
      </c>
      <c r="N17" s="43">
        <v>0</v>
      </c>
      <c r="O17" s="43">
        <v>0</v>
      </c>
      <c r="P17" s="43">
        <v>59</v>
      </c>
      <c r="Q17" s="43">
        <v>0</v>
      </c>
      <c r="R17" s="107">
        <f t="shared" si="0"/>
        <v>2365</v>
      </c>
    </row>
    <row r="18" spans="1:18" ht="11.25">
      <c r="A18" s="106" t="s">
        <v>224</v>
      </c>
      <c r="B18" s="43">
        <v>385</v>
      </c>
      <c r="C18" s="43">
        <v>43</v>
      </c>
      <c r="D18" s="43">
        <v>37</v>
      </c>
      <c r="E18" s="43">
        <v>25</v>
      </c>
      <c r="F18" s="43">
        <v>0</v>
      </c>
      <c r="G18" s="43">
        <v>12</v>
      </c>
      <c r="H18" s="43">
        <v>0</v>
      </c>
      <c r="I18" s="43">
        <v>0</v>
      </c>
      <c r="J18" s="43">
        <v>449</v>
      </c>
      <c r="K18" s="43">
        <v>0</v>
      </c>
      <c r="L18" s="43">
        <v>65</v>
      </c>
      <c r="M18" s="43">
        <v>0</v>
      </c>
      <c r="N18" s="43">
        <v>0</v>
      </c>
      <c r="O18" s="43">
        <v>0</v>
      </c>
      <c r="P18" s="43">
        <v>19</v>
      </c>
      <c r="Q18" s="43">
        <v>0</v>
      </c>
      <c r="R18" s="107">
        <f t="shared" si="0"/>
        <v>1035</v>
      </c>
    </row>
    <row r="19" spans="1:18" ht="11.25">
      <c r="A19" s="106" t="s">
        <v>225</v>
      </c>
      <c r="B19" s="43">
        <v>840</v>
      </c>
      <c r="C19" s="43">
        <v>149</v>
      </c>
      <c r="D19" s="43">
        <v>140</v>
      </c>
      <c r="E19" s="43">
        <v>77</v>
      </c>
      <c r="F19" s="43">
        <v>52</v>
      </c>
      <c r="G19" s="43">
        <v>19</v>
      </c>
      <c r="H19" s="43">
        <v>9</v>
      </c>
      <c r="I19" s="43">
        <v>51</v>
      </c>
      <c r="J19" s="43">
        <v>1220</v>
      </c>
      <c r="K19" s="43">
        <v>42</v>
      </c>
      <c r="L19" s="43">
        <v>68</v>
      </c>
      <c r="M19" s="43">
        <v>64</v>
      </c>
      <c r="N19" s="43">
        <v>0</v>
      </c>
      <c r="O19" s="43">
        <v>0</v>
      </c>
      <c r="P19" s="43">
        <v>52</v>
      </c>
      <c r="Q19" s="43">
        <v>0</v>
      </c>
      <c r="R19" s="107">
        <f t="shared" si="0"/>
        <v>2783</v>
      </c>
    </row>
    <row r="20" spans="1:18" ht="11.25">
      <c r="A20" s="106" t="s">
        <v>226</v>
      </c>
      <c r="B20" s="43">
        <v>870</v>
      </c>
      <c r="C20" s="43">
        <v>170</v>
      </c>
      <c r="D20" s="43">
        <v>113</v>
      </c>
      <c r="E20" s="43">
        <v>46</v>
      </c>
      <c r="F20" s="43">
        <v>0</v>
      </c>
      <c r="G20" s="43">
        <v>19</v>
      </c>
      <c r="H20" s="43">
        <v>21</v>
      </c>
      <c r="I20" s="43">
        <v>62</v>
      </c>
      <c r="J20" s="43">
        <v>941</v>
      </c>
      <c r="K20" s="43">
        <v>65</v>
      </c>
      <c r="L20" s="43">
        <v>68</v>
      </c>
      <c r="M20" s="43">
        <v>0</v>
      </c>
      <c r="N20" s="43">
        <v>54</v>
      </c>
      <c r="O20" s="43">
        <v>27</v>
      </c>
      <c r="P20" s="43">
        <v>30</v>
      </c>
      <c r="Q20" s="43">
        <v>0</v>
      </c>
      <c r="R20" s="107">
        <f t="shared" si="0"/>
        <v>2486</v>
      </c>
    </row>
    <row r="21" spans="1:18" ht="11.25">
      <c r="A21" s="106" t="s">
        <v>227</v>
      </c>
      <c r="B21" s="43">
        <v>1205</v>
      </c>
      <c r="C21" s="43">
        <v>162</v>
      </c>
      <c r="D21" s="43">
        <v>124</v>
      </c>
      <c r="E21" s="43">
        <v>110</v>
      </c>
      <c r="F21" s="43">
        <v>95</v>
      </c>
      <c r="G21" s="43">
        <v>15</v>
      </c>
      <c r="H21" s="43">
        <v>17</v>
      </c>
      <c r="I21" s="43">
        <v>91</v>
      </c>
      <c r="J21" s="43">
        <v>1871</v>
      </c>
      <c r="K21" s="43">
        <v>0</v>
      </c>
      <c r="L21" s="43">
        <v>230</v>
      </c>
      <c r="M21" s="43">
        <v>40</v>
      </c>
      <c r="N21" s="43">
        <v>71</v>
      </c>
      <c r="O21" s="43">
        <v>54</v>
      </c>
      <c r="P21" s="43">
        <v>66</v>
      </c>
      <c r="Q21" s="43">
        <v>0</v>
      </c>
      <c r="R21" s="107">
        <f t="shared" si="0"/>
        <v>4151</v>
      </c>
    </row>
    <row r="22" spans="1:18" ht="11.25">
      <c r="A22" s="106" t="s">
        <v>228</v>
      </c>
      <c r="B22" s="43">
        <v>1275</v>
      </c>
      <c r="C22" s="43">
        <v>117</v>
      </c>
      <c r="D22" s="43">
        <v>78</v>
      </c>
      <c r="E22" s="43">
        <v>80</v>
      </c>
      <c r="F22" s="43">
        <v>0</v>
      </c>
      <c r="G22" s="43">
        <v>20</v>
      </c>
      <c r="H22" s="43">
        <v>0</v>
      </c>
      <c r="I22" s="43">
        <v>56</v>
      </c>
      <c r="J22" s="43">
        <v>1011</v>
      </c>
      <c r="K22" s="43">
        <v>24</v>
      </c>
      <c r="L22" s="43">
        <v>113</v>
      </c>
      <c r="M22" s="43">
        <v>0</v>
      </c>
      <c r="N22" s="43">
        <v>0</v>
      </c>
      <c r="O22" s="43">
        <v>46</v>
      </c>
      <c r="P22" s="43">
        <v>53</v>
      </c>
      <c r="Q22" s="43">
        <v>0</v>
      </c>
      <c r="R22" s="107">
        <f t="shared" si="0"/>
        <v>2873</v>
      </c>
    </row>
    <row r="23" spans="1:18" ht="11.25">
      <c r="A23" s="106" t="s">
        <v>229</v>
      </c>
      <c r="B23" s="43">
        <v>594</v>
      </c>
      <c r="C23" s="43">
        <v>126</v>
      </c>
      <c r="D23" s="43">
        <v>58</v>
      </c>
      <c r="E23" s="43">
        <v>77</v>
      </c>
      <c r="F23" s="43">
        <v>0</v>
      </c>
      <c r="G23" s="43">
        <v>14</v>
      </c>
      <c r="H23" s="43">
        <v>6</v>
      </c>
      <c r="I23" s="43">
        <v>20</v>
      </c>
      <c r="J23" s="43">
        <v>907</v>
      </c>
      <c r="K23" s="43">
        <v>25</v>
      </c>
      <c r="L23" s="43">
        <v>35</v>
      </c>
      <c r="M23" s="43">
        <v>0</v>
      </c>
      <c r="N23" s="43">
        <v>0</v>
      </c>
      <c r="O23" s="43">
        <v>0</v>
      </c>
      <c r="P23" s="43">
        <v>31</v>
      </c>
      <c r="Q23" s="43">
        <v>14</v>
      </c>
      <c r="R23" s="107">
        <f t="shared" si="0"/>
        <v>1907</v>
      </c>
    </row>
    <row r="24" spans="1:18" ht="11.25">
      <c r="A24" s="106" t="s">
        <v>230</v>
      </c>
      <c r="B24" s="43">
        <v>613</v>
      </c>
      <c r="C24" s="43">
        <v>102</v>
      </c>
      <c r="D24" s="43">
        <v>67</v>
      </c>
      <c r="E24" s="43">
        <v>25</v>
      </c>
      <c r="F24" s="43">
        <v>0</v>
      </c>
      <c r="G24" s="43">
        <v>15</v>
      </c>
      <c r="H24" s="43">
        <v>0</v>
      </c>
      <c r="I24" s="43">
        <v>0</v>
      </c>
      <c r="J24" s="43">
        <v>495</v>
      </c>
      <c r="K24" s="43">
        <v>22</v>
      </c>
      <c r="L24" s="43">
        <v>24</v>
      </c>
      <c r="M24" s="43">
        <v>0</v>
      </c>
      <c r="N24" s="43">
        <v>0</v>
      </c>
      <c r="O24" s="43">
        <v>0</v>
      </c>
      <c r="P24" s="43">
        <v>23</v>
      </c>
      <c r="Q24" s="43">
        <v>0</v>
      </c>
      <c r="R24" s="107">
        <f t="shared" si="0"/>
        <v>1386</v>
      </c>
    </row>
    <row r="25" spans="1:18" ht="11.25">
      <c r="A25" s="106" t="s">
        <v>231</v>
      </c>
      <c r="B25" s="43">
        <v>2285</v>
      </c>
      <c r="C25" s="43">
        <v>325</v>
      </c>
      <c r="D25" s="43">
        <v>491</v>
      </c>
      <c r="E25" s="43">
        <v>148</v>
      </c>
      <c r="F25" s="43">
        <v>0</v>
      </c>
      <c r="G25" s="43">
        <v>41</v>
      </c>
      <c r="H25" s="43">
        <v>17</v>
      </c>
      <c r="I25" s="43">
        <v>70</v>
      </c>
      <c r="J25" s="43">
        <v>2175</v>
      </c>
      <c r="K25" s="43">
        <v>41</v>
      </c>
      <c r="L25" s="43">
        <v>195</v>
      </c>
      <c r="M25" s="43">
        <v>50</v>
      </c>
      <c r="N25" s="43">
        <v>152</v>
      </c>
      <c r="O25" s="43">
        <v>29</v>
      </c>
      <c r="P25" s="43">
        <v>79</v>
      </c>
      <c r="Q25" s="43">
        <v>0</v>
      </c>
      <c r="R25" s="107">
        <f t="shared" si="0"/>
        <v>6098</v>
      </c>
    </row>
    <row r="26" spans="1:18" ht="11.25">
      <c r="A26" s="106" t="s">
        <v>232</v>
      </c>
      <c r="B26" s="43">
        <v>2667</v>
      </c>
      <c r="C26" s="43">
        <v>295</v>
      </c>
      <c r="D26" s="43">
        <v>706</v>
      </c>
      <c r="E26" s="43">
        <v>178</v>
      </c>
      <c r="F26" s="43">
        <v>27</v>
      </c>
      <c r="G26" s="43">
        <v>49</v>
      </c>
      <c r="H26" s="43">
        <v>14</v>
      </c>
      <c r="I26" s="43">
        <v>113</v>
      </c>
      <c r="J26" s="43">
        <v>2661</v>
      </c>
      <c r="K26" s="43">
        <v>78</v>
      </c>
      <c r="L26" s="43">
        <v>199</v>
      </c>
      <c r="M26" s="43">
        <v>55</v>
      </c>
      <c r="N26" s="43">
        <v>50</v>
      </c>
      <c r="O26" s="43">
        <v>0</v>
      </c>
      <c r="P26" s="43">
        <v>94</v>
      </c>
      <c r="Q26" s="43">
        <v>38</v>
      </c>
      <c r="R26" s="107">
        <f t="shared" si="0"/>
        <v>7224</v>
      </c>
    </row>
    <row r="27" spans="1:18" ht="11.25">
      <c r="A27" s="108" t="s">
        <v>233</v>
      </c>
      <c r="B27" s="107">
        <f>SUM(B5:B26)</f>
        <v>22622</v>
      </c>
      <c r="C27" s="107">
        <f aca="true" t="shared" si="1" ref="C27:P27">SUM(C5:C26)</f>
        <v>3088</v>
      </c>
      <c r="D27" s="107">
        <f t="shared" si="1"/>
        <v>4566</v>
      </c>
      <c r="E27" s="107">
        <f t="shared" si="1"/>
        <v>1584</v>
      </c>
      <c r="F27" s="107">
        <f t="shared" si="1"/>
        <v>542</v>
      </c>
      <c r="G27" s="107">
        <f t="shared" si="1"/>
        <v>488</v>
      </c>
      <c r="H27" s="107">
        <f t="shared" si="1"/>
        <v>227</v>
      </c>
      <c r="I27" s="107">
        <f t="shared" si="1"/>
        <v>1040</v>
      </c>
      <c r="J27" s="107">
        <f t="shared" si="1"/>
        <v>25133</v>
      </c>
      <c r="K27" s="107">
        <f t="shared" si="1"/>
        <v>629</v>
      </c>
      <c r="L27" s="107">
        <f t="shared" si="1"/>
        <v>2233</v>
      </c>
      <c r="M27" s="107">
        <f t="shared" si="1"/>
        <v>402</v>
      </c>
      <c r="N27" s="107">
        <f t="shared" si="1"/>
        <v>854</v>
      </c>
      <c r="O27" s="107">
        <f t="shared" si="1"/>
        <v>558</v>
      </c>
      <c r="P27" s="107">
        <f t="shared" si="1"/>
        <v>881</v>
      </c>
      <c r="Q27" s="107">
        <f>SUM(Q5:Q26)</f>
        <v>99</v>
      </c>
      <c r="R27" s="107">
        <f t="shared" si="0"/>
        <v>64946</v>
      </c>
    </row>
    <row r="28" spans="1:18" ht="11.25">
      <c r="A28" s="106" t="s">
        <v>234</v>
      </c>
      <c r="B28" s="43">
        <v>144</v>
      </c>
      <c r="C28" s="43">
        <v>33</v>
      </c>
      <c r="D28" s="43">
        <v>76</v>
      </c>
      <c r="E28" s="43">
        <v>0</v>
      </c>
      <c r="F28" s="43">
        <v>0</v>
      </c>
      <c r="G28" s="43">
        <v>10</v>
      </c>
      <c r="H28" s="43">
        <v>6</v>
      </c>
      <c r="I28" s="43">
        <v>15</v>
      </c>
      <c r="J28" s="43">
        <v>234</v>
      </c>
      <c r="K28" s="43">
        <v>0</v>
      </c>
      <c r="L28" s="43">
        <v>21</v>
      </c>
      <c r="M28" s="43">
        <v>0</v>
      </c>
      <c r="N28" s="43">
        <v>0</v>
      </c>
      <c r="O28" s="43">
        <v>0</v>
      </c>
      <c r="P28" s="43">
        <v>24</v>
      </c>
      <c r="Q28" s="43">
        <v>0</v>
      </c>
      <c r="R28" s="107">
        <f t="shared" si="0"/>
        <v>563</v>
      </c>
    </row>
    <row r="29" spans="1:18" ht="11.25">
      <c r="A29" s="106" t="s">
        <v>297</v>
      </c>
      <c r="B29" s="43">
        <v>76</v>
      </c>
      <c r="C29" s="43">
        <v>41</v>
      </c>
      <c r="D29" s="43">
        <v>48</v>
      </c>
      <c r="E29" s="43">
        <v>0</v>
      </c>
      <c r="F29" s="43">
        <v>0</v>
      </c>
      <c r="G29" s="43">
        <v>0</v>
      </c>
      <c r="H29" s="43">
        <v>5</v>
      </c>
      <c r="I29" s="43">
        <v>14</v>
      </c>
      <c r="J29" s="43">
        <v>172</v>
      </c>
      <c r="K29" s="43">
        <v>0</v>
      </c>
      <c r="L29" s="43">
        <v>20</v>
      </c>
      <c r="M29" s="43">
        <v>0</v>
      </c>
      <c r="N29" s="43">
        <v>0</v>
      </c>
      <c r="O29" s="43">
        <v>0</v>
      </c>
      <c r="P29" s="43">
        <v>16</v>
      </c>
      <c r="Q29" s="43">
        <v>0</v>
      </c>
      <c r="R29" s="107">
        <f t="shared" si="0"/>
        <v>392</v>
      </c>
    </row>
    <row r="30" spans="1:18" ht="11.25">
      <c r="A30" s="108" t="s">
        <v>235</v>
      </c>
      <c r="B30" s="107">
        <f>SUM(B27:B29)</f>
        <v>22842</v>
      </c>
      <c r="C30" s="107">
        <f aca="true" t="shared" si="2" ref="C30:Q30">SUM(C27:C29)</f>
        <v>3162</v>
      </c>
      <c r="D30" s="107">
        <f t="shared" si="2"/>
        <v>4690</v>
      </c>
      <c r="E30" s="107">
        <f t="shared" si="2"/>
        <v>1584</v>
      </c>
      <c r="F30" s="107">
        <f t="shared" si="2"/>
        <v>542</v>
      </c>
      <c r="G30" s="107">
        <f t="shared" si="2"/>
        <v>498</v>
      </c>
      <c r="H30" s="107">
        <f t="shared" si="2"/>
        <v>238</v>
      </c>
      <c r="I30" s="107">
        <f t="shared" si="2"/>
        <v>1069</v>
      </c>
      <c r="J30" s="107">
        <f t="shared" si="2"/>
        <v>25539</v>
      </c>
      <c r="K30" s="107">
        <f t="shared" si="2"/>
        <v>629</v>
      </c>
      <c r="L30" s="107">
        <f t="shared" si="2"/>
        <v>2274</v>
      </c>
      <c r="M30" s="107">
        <f t="shared" si="2"/>
        <v>402</v>
      </c>
      <c r="N30" s="107">
        <f t="shared" si="2"/>
        <v>854</v>
      </c>
      <c r="O30" s="107">
        <f t="shared" si="2"/>
        <v>558</v>
      </c>
      <c r="P30" s="107">
        <f t="shared" si="2"/>
        <v>921</v>
      </c>
      <c r="Q30" s="107">
        <f t="shared" si="2"/>
        <v>99</v>
      </c>
      <c r="R30" s="107">
        <f t="shared" si="0"/>
        <v>65901</v>
      </c>
    </row>
    <row r="31" ht="11.25">
      <c r="A31" s="110" t="s">
        <v>238</v>
      </c>
    </row>
    <row r="32" ht="11.25">
      <c r="Q32" s="109"/>
    </row>
    <row r="33" ht="11.25">
      <c r="P33" s="109"/>
    </row>
  </sheetData>
  <sheetProtection/>
  <mergeCells count="1">
    <mergeCell ref="A2:R2"/>
  </mergeCells>
  <printOptions/>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Q1" sqref="Q1"/>
    </sheetView>
  </sheetViews>
  <sheetFormatPr defaultColWidth="11.421875" defaultRowHeight="12.75"/>
  <cols>
    <col min="1" max="1" width="21.28125" style="6" customWidth="1"/>
    <col min="2" max="17" width="13.140625" style="6" customWidth="1"/>
    <col min="18" max="18" width="7.140625" style="6" customWidth="1"/>
    <col min="19" max="19" width="2.8515625" style="6" customWidth="1"/>
    <col min="20" max="16384" width="11.421875" style="6" customWidth="1"/>
  </cols>
  <sheetData>
    <row r="1" spans="1:18" ht="12.75" customHeight="1">
      <c r="A1" s="39"/>
      <c r="B1" s="39"/>
      <c r="C1" s="39"/>
      <c r="D1" s="39"/>
      <c r="E1" s="39"/>
      <c r="F1" s="39"/>
      <c r="G1" s="39"/>
      <c r="H1" s="39"/>
      <c r="I1" s="39"/>
      <c r="J1" s="39"/>
      <c r="K1" s="39"/>
      <c r="L1" s="39"/>
      <c r="M1" s="39"/>
      <c r="N1" s="39"/>
      <c r="O1" s="39"/>
      <c r="P1" s="39"/>
      <c r="Q1" s="39"/>
      <c r="R1" s="44"/>
    </row>
    <row r="2" spans="1:18" ht="12.75" customHeight="1">
      <c r="A2" s="212" t="s">
        <v>294</v>
      </c>
      <c r="B2" s="212"/>
      <c r="C2" s="212"/>
      <c r="D2" s="212"/>
      <c r="E2" s="212"/>
      <c r="F2" s="212"/>
      <c r="G2" s="212"/>
      <c r="H2" s="212"/>
      <c r="I2" s="212"/>
      <c r="J2" s="212"/>
      <c r="K2" s="212"/>
      <c r="L2" s="212"/>
      <c r="M2" s="212"/>
      <c r="N2" s="212"/>
      <c r="O2" s="212"/>
      <c r="P2" s="212"/>
      <c r="Q2" s="212"/>
      <c r="R2" s="212"/>
    </row>
    <row r="3" spans="1:18" ht="12.75" customHeight="1">
      <c r="A3" s="39"/>
      <c r="B3" s="39"/>
      <c r="C3" s="39"/>
      <c r="D3" s="39"/>
      <c r="E3" s="39"/>
      <c r="F3" s="39"/>
      <c r="G3" s="39"/>
      <c r="H3" s="39"/>
      <c r="I3" s="39"/>
      <c r="J3" s="39"/>
      <c r="K3" s="39"/>
      <c r="L3" s="39"/>
      <c r="M3" s="39"/>
      <c r="N3" s="39"/>
      <c r="O3" s="39"/>
      <c r="P3" s="39"/>
      <c r="Q3" s="39"/>
      <c r="R3" s="44"/>
    </row>
    <row r="4" spans="1:18" ht="22.5">
      <c r="A4" s="104"/>
      <c r="B4" s="46" t="s">
        <v>196</v>
      </c>
      <c r="C4" s="46" t="s">
        <v>197</v>
      </c>
      <c r="D4" s="46" t="s">
        <v>198</v>
      </c>
      <c r="E4" s="46" t="s">
        <v>199</v>
      </c>
      <c r="F4" s="46" t="s">
        <v>157</v>
      </c>
      <c r="G4" s="46" t="s">
        <v>200</v>
      </c>
      <c r="H4" s="46" t="s">
        <v>201</v>
      </c>
      <c r="I4" s="46" t="s">
        <v>202</v>
      </c>
      <c r="J4" s="46" t="s">
        <v>203</v>
      </c>
      <c r="K4" s="46" t="s">
        <v>204</v>
      </c>
      <c r="L4" s="46" t="s">
        <v>205</v>
      </c>
      <c r="M4" s="46" t="s">
        <v>206</v>
      </c>
      <c r="N4" s="46" t="s">
        <v>207</v>
      </c>
      <c r="O4" s="46" t="s">
        <v>208</v>
      </c>
      <c r="P4" s="46" t="s">
        <v>209</v>
      </c>
      <c r="Q4" s="46" t="s">
        <v>210</v>
      </c>
      <c r="R4" s="105" t="s">
        <v>0</v>
      </c>
    </row>
    <row r="5" spans="1:18" ht="11.25">
      <c r="A5" s="106" t="s">
        <v>211</v>
      </c>
      <c r="B5" s="43">
        <v>90.30206677265501</v>
      </c>
      <c r="C5" s="43">
        <v>32.58426966292135</v>
      </c>
      <c r="D5" s="43">
        <v>98.07692307692307</v>
      </c>
      <c r="E5" s="43">
        <v>89.28571428571429</v>
      </c>
      <c r="F5" s="43" t="s">
        <v>274</v>
      </c>
      <c r="G5" s="43">
        <v>50</v>
      </c>
      <c r="H5" s="43">
        <v>92.85714285714286</v>
      </c>
      <c r="I5" s="43">
        <v>97.77777777777777</v>
      </c>
      <c r="J5" s="43">
        <v>87.48353096179183</v>
      </c>
      <c r="K5" s="43" t="s">
        <v>242</v>
      </c>
      <c r="L5" s="43">
        <v>64.28571428571429</v>
      </c>
      <c r="M5" s="43" t="s">
        <v>242</v>
      </c>
      <c r="N5" s="43" t="s">
        <v>242</v>
      </c>
      <c r="O5" s="43" t="s">
        <v>242</v>
      </c>
      <c r="P5" s="43">
        <v>92.85714285714286</v>
      </c>
      <c r="Q5" s="43" t="s">
        <v>242</v>
      </c>
      <c r="R5" s="107">
        <v>85.19955654101996</v>
      </c>
    </row>
    <row r="6" spans="1:18" ht="11.25">
      <c r="A6" s="106" t="s">
        <v>212</v>
      </c>
      <c r="B6" s="43">
        <v>90.11673151750973</v>
      </c>
      <c r="C6" s="43">
        <v>31.967213114754102</v>
      </c>
      <c r="D6" s="43">
        <v>97.63779527559055</v>
      </c>
      <c r="E6" s="43">
        <v>81.55339805825243</v>
      </c>
      <c r="F6" s="43">
        <v>77.77777777777779</v>
      </c>
      <c r="G6" s="43">
        <v>71.42857142857143</v>
      </c>
      <c r="H6" s="43">
        <v>82.35294117647058</v>
      </c>
      <c r="I6" s="43">
        <v>100</v>
      </c>
      <c r="J6" s="43">
        <v>85.46938775510205</v>
      </c>
      <c r="K6" s="43">
        <v>59.45945945945946</v>
      </c>
      <c r="L6" s="43">
        <v>44.18604651162791</v>
      </c>
      <c r="M6" s="43">
        <v>80</v>
      </c>
      <c r="N6" s="43">
        <v>86.76470588235294</v>
      </c>
      <c r="O6" s="43">
        <v>70.37037037037037</v>
      </c>
      <c r="P6" s="43">
        <v>92.85714285714286</v>
      </c>
      <c r="Q6" s="43" t="s">
        <v>242</v>
      </c>
      <c r="R6" s="107">
        <v>84.1571998771876</v>
      </c>
    </row>
    <row r="7" spans="1:18" ht="11.25">
      <c r="A7" s="106" t="s">
        <v>213</v>
      </c>
      <c r="B7" s="43">
        <v>88.21362799263352</v>
      </c>
      <c r="C7" s="43">
        <v>40.67796610169492</v>
      </c>
      <c r="D7" s="43">
        <v>100</v>
      </c>
      <c r="E7" s="43">
        <v>76.47058823529412</v>
      </c>
      <c r="F7" s="43" t="s">
        <v>242</v>
      </c>
      <c r="G7" s="43">
        <v>80</v>
      </c>
      <c r="H7" s="43">
        <v>83.33333333333334</v>
      </c>
      <c r="I7" s="43">
        <v>100</v>
      </c>
      <c r="J7" s="43">
        <v>81.86915887850468</v>
      </c>
      <c r="K7" s="43">
        <v>60</v>
      </c>
      <c r="L7" s="43">
        <v>60.317460317460316</v>
      </c>
      <c r="M7" s="43" t="s">
        <v>242</v>
      </c>
      <c r="N7" s="43" t="s">
        <v>242</v>
      </c>
      <c r="O7" s="43" t="s">
        <v>242</v>
      </c>
      <c r="P7" s="43">
        <v>89.28571428571429</v>
      </c>
      <c r="Q7" s="43" t="s">
        <v>242</v>
      </c>
      <c r="R7" s="107">
        <v>81.84523809523809</v>
      </c>
    </row>
    <row r="8" spans="1:18" ht="11.25">
      <c r="A8" s="106" t="s">
        <v>214</v>
      </c>
      <c r="B8" s="43">
        <v>90.67796610169492</v>
      </c>
      <c r="C8" s="43">
        <v>28.846153846153843</v>
      </c>
      <c r="D8" s="43">
        <v>100</v>
      </c>
      <c r="E8" s="43">
        <v>90</v>
      </c>
      <c r="F8" s="43">
        <v>77.5</v>
      </c>
      <c r="G8" s="43">
        <v>72.72727272727273</v>
      </c>
      <c r="H8" s="43">
        <v>81.81818181818183</v>
      </c>
      <c r="I8" s="43">
        <v>95.45454545454545</v>
      </c>
      <c r="J8" s="43">
        <v>86.88783570300158</v>
      </c>
      <c r="K8" s="43">
        <v>61.904761904761905</v>
      </c>
      <c r="L8" s="43">
        <v>58.666666666666664</v>
      </c>
      <c r="M8" s="43" t="s">
        <v>242</v>
      </c>
      <c r="N8" s="43" t="s">
        <v>242</v>
      </c>
      <c r="O8" s="43" t="s">
        <v>242</v>
      </c>
      <c r="P8" s="43">
        <v>85.71428571428571</v>
      </c>
      <c r="Q8" s="43" t="s">
        <v>242</v>
      </c>
      <c r="R8" s="107">
        <v>85.27827648114902</v>
      </c>
    </row>
    <row r="9" spans="1:18" ht="11.25">
      <c r="A9" s="106" t="s">
        <v>215</v>
      </c>
      <c r="B9" s="43">
        <v>93.02325581395348</v>
      </c>
      <c r="C9" s="43">
        <v>35.714285714285715</v>
      </c>
      <c r="D9" s="43">
        <v>100</v>
      </c>
      <c r="E9" s="43">
        <v>82.35294117647058</v>
      </c>
      <c r="F9" s="43" t="s">
        <v>242</v>
      </c>
      <c r="G9" s="43">
        <v>46.666666666666664</v>
      </c>
      <c r="H9" s="43" t="s">
        <v>242</v>
      </c>
      <c r="I9" s="43">
        <v>95.65217391304348</v>
      </c>
      <c r="J9" s="43">
        <v>85.28974739970282</v>
      </c>
      <c r="K9" s="43" t="s">
        <v>242</v>
      </c>
      <c r="L9" s="43">
        <v>58.82352941176471</v>
      </c>
      <c r="M9" s="43" t="s">
        <v>242</v>
      </c>
      <c r="N9" s="43" t="s">
        <v>242</v>
      </c>
      <c r="O9" s="43" t="s">
        <v>242</v>
      </c>
      <c r="P9" s="43">
        <v>96.42857142857143</v>
      </c>
      <c r="Q9" s="43" t="s">
        <v>242</v>
      </c>
      <c r="R9" s="107">
        <v>84.53802639849151</v>
      </c>
    </row>
    <row r="10" spans="1:18" ht="11.25">
      <c r="A10" s="106" t="s">
        <v>216</v>
      </c>
      <c r="B10" s="43">
        <v>92.80575539568345</v>
      </c>
      <c r="C10" s="43">
        <v>31.654676258992804</v>
      </c>
      <c r="D10" s="43">
        <v>100</v>
      </c>
      <c r="E10" s="43">
        <v>81.42857142857143</v>
      </c>
      <c r="F10" s="43">
        <v>87.83783783783784</v>
      </c>
      <c r="G10" s="43">
        <v>53.84615384615385</v>
      </c>
      <c r="H10" s="43">
        <v>100</v>
      </c>
      <c r="I10" s="43">
        <v>100</v>
      </c>
      <c r="J10" s="43">
        <v>81.93916349809885</v>
      </c>
      <c r="K10" s="43">
        <v>61.53846153846154</v>
      </c>
      <c r="L10" s="43">
        <v>43.90243902439025</v>
      </c>
      <c r="M10" s="43" t="s">
        <v>242</v>
      </c>
      <c r="N10" s="43" t="s">
        <v>242</v>
      </c>
      <c r="O10" s="43">
        <v>53.333333333333336</v>
      </c>
      <c r="P10" s="43">
        <v>85.1063829787234</v>
      </c>
      <c r="Q10" s="43" t="s">
        <v>242</v>
      </c>
      <c r="R10" s="107">
        <v>81.0688989053445</v>
      </c>
    </row>
    <row r="11" spans="1:18" ht="11.25">
      <c r="A11" s="106" t="s">
        <v>217</v>
      </c>
      <c r="B11" s="43">
        <v>91.10169491525424</v>
      </c>
      <c r="C11" s="43">
        <v>30.18867924528302</v>
      </c>
      <c r="D11" s="43">
        <v>100</v>
      </c>
      <c r="E11" s="43">
        <v>84.61538461538461</v>
      </c>
      <c r="F11" s="43" t="s">
        <v>242</v>
      </c>
      <c r="G11" s="43">
        <v>71.42857142857143</v>
      </c>
      <c r="H11" s="43">
        <v>86.95652173913044</v>
      </c>
      <c r="I11" s="43">
        <v>100</v>
      </c>
      <c r="J11" s="43">
        <v>85.97376387487387</v>
      </c>
      <c r="K11" s="43">
        <v>72.41379310344827</v>
      </c>
      <c r="L11" s="43">
        <v>65.45454545454545</v>
      </c>
      <c r="M11" s="43">
        <v>96.29629629629629</v>
      </c>
      <c r="N11" s="43" t="s">
        <v>242</v>
      </c>
      <c r="O11" s="43" t="s">
        <v>242</v>
      </c>
      <c r="P11" s="43">
        <v>100</v>
      </c>
      <c r="Q11" s="43">
        <v>83.33333333333334</v>
      </c>
      <c r="R11" s="107">
        <v>87.07337883959045</v>
      </c>
    </row>
    <row r="12" spans="1:18" ht="11.25">
      <c r="A12" s="106" t="s">
        <v>218</v>
      </c>
      <c r="B12" s="43">
        <v>90.59633027522935</v>
      </c>
      <c r="C12" s="43">
        <v>32.95454545454545</v>
      </c>
      <c r="D12" s="43">
        <v>100</v>
      </c>
      <c r="E12" s="43">
        <v>100</v>
      </c>
      <c r="F12" s="43" t="s">
        <v>242</v>
      </c>
      <c r="G12" s="43">
        <v>61.53846153846154</v>
      </c>
      <c r="H12" s="43" t="s">
        <v>242</v>
      </c>
      <c r="I12" s="43">
        <v>100</v>
      </c>
      <c r="J12" s="43">
        <v>84.38061041292639</v>
      </c>
      <c r="K12" s="43">
        <v>61.53846153846154</v>
      </c>
      <c r="L12" s="43">
        <v>70.27027027027027</v>
      </c>
      <c r="M12" s="43" t="s">
        <v>242</v>
      </c>
      <c r="N12" s="43" t="s">
        <v>242</v>
      </c>
      <c r="O12" s="43" t="s">
        <v>242</v>
      </c>
      <c r="P12" s="43">
        <v>100</v>
      </c>
      <c r="Q12" s="43" t="s">
        <v>242</v>
      </c>
      <c r="R12" s="107">
        <v>84.009009009009</v>
      </c>
    </row>
    <row r="13" spans="1:18" ht="11.25">
      <c r="A13" s="106" t="s">
        <v>219</v>
      </c>
      <c r="B13" s="43">
        <v>88.1578947368421</v>
      </c>
      <c r="C13" s="43">
        <v>44.44444444444444</v>
      </c>
      <c r="D13" s="43" t="s">
        <v>242</v>
      </c>
      <c r="E13" s="43">
        <v>62.5</v>
      </c>
      <c r="F13" s="43" t="s">
        <v>242</v>
      </c>
      <c r="G13" s="43" t="s">
        <v>242</v>
      </c>
      <c r="H13" s="43" t="s">
        <v>242</v>
      </c>
      <c r="I13" s="43" t="s">
        <v>242</v>
      </c>
      <c r="J13" s="43">
        <v>80</v>
      </c>
      <c r="K13" s="43" t="s">
        <v>242</v>
      </c>
      <c r="L13" s="43" t="s">
        <v>242</v>
      </c>
      <c r="M13" s="43" t="s">
        <v>242</v>
      </c>
      <c r="N13" s="43" t="s">
        <v>242</v>
      </c>
      <c r="O13" s="43" t="s">
        <v>242</v>
      </c>
      <c r="P13" s="43" t="s">
        <v>242</v>
      </c>
      <c r="Q13" s="43" t="s">
        <v>242</v>
      </c>
      <c r="R13" s="107">
        <v>79.27927927927928</v>
      </c>
    </row>
    <row r="14" spans="1:18" ht="11.25">
      <c r="A14" s="106" t="s">
        <v>220</v>
      </c>
      <c r="B14" s="43">
        <v>93.25581395348837</v>
      </c>
      <c r="C14" s="43">
        <v>46.34146341463415</v>
      </c>
      <c r="D14" s="43">
        <v>98.36065573770492</v>
      </c>
      <c r="E14" s="43">
        <v>90.9090909090909</v>
      </c>
      <c r="F14" s="43" t="s">
        <v>242</v>
      </c>
      <c r="G14" s="43">
        <v>33.33333333333333</v>
      </c>
      <c r="H14" s="43" t="s">
        <v>242</v>
      </c>
      <c r="I14" s="43">
        <v>100</v>
      </c>
      <c r="J14" s="43">
        <v>87.64478764478764</v>
      </c>
      <c r="K14" s="43" t="s">
        <v>242</v>
      </c>
      <c r="L14" s="43">
        <v>62.5</v>
      </c>
      <c r="M14" s="43" t="s">
        <v>242</v>
      </c>
      <c r="N14" s="43" t="s">
        <v>242</v>
      </c>
      <c r="O14" s="43" t="s">
        <v>242</v>
      </c>
      <c r="P14" s="43">
        <v>89.47368421052632</v>
      </c>
      <c r="Q14" s="43" t="s">
        <v>242</v>
      </c>
      <c r="R14" s="107">
        <v>87.48936170212765</v>
      </c>
    </row>
    <row r="15" spans="1:18" ht="11.25">
      <c r="A15" s="106" t="s">
        <v>221</v>
      </c>
      <c r="B15" s="43">
        <v>94.41441441441441</v>
      </c>
      <c r="C15" s="43">
        <v>36.36363636363637</v>
      </c>
      <c r="D15" s="43">
        <v>100</v>
      </c>
      <c r="E15" s="43">
        <v>79.54545454545455</v>
      </c>
      <c r="F15" s="43" t="s">
        <v>242</v>
      </c>
      <c r="G15" s="43">
        <v>40</v>
      </c>
      <c r="H15" s="43">
        <v>70</v>
      </c>
      <c r="I15" s="43">
        <v>100</v>
      </c>
      <c r="J15" s="43">
        <v>84.8249027237354</v>
      </c>
      <c r="K15" s="43" t="s">
        <v>242</v>
      </c>
      <c r="L15" s="43">
        <v>53.48837209302325</v>
      </c>
      <c r="M15" s="43" t="s">
        <v>242</v>
      </c>
      <c r="N15" s="43" t="s">
        <v>242</v>
      </c>
      <c r="O15" s="43" t="s">
        <v>242</v>
      </c>
      <c r="P15" s="43">
        <v>89.47368421052632</v>
      </c>
      <c r="Q15" s="43" t="s">
        <v>242</v>
      </c>
      <c r="R15" s="107">
        <v>86.14045991298943</v>
      </c>
    </row>
    <row r="16" spans="1:18" ht="11.25">
      <c r="A16" s="106" t="s">
        <v>222</v>
      </c>
      <c r="B16" s="43">
        <v>89.30659983291562</v>
      </c>
      <c r="C16" s="43">
        <v>16.666666666666664</v>
      </c>
      <c r="D16" s="43">
        <v>99.36373276776246</v>
      </c>
      <c r="E16" s="43">
        <v>81.16343490304709</v>
      </c>
      <c r="F16" s="43">
        <v>89.80891719745223</v>
      </c>
      <c r="G16" s="43">
        <v>70</v>
      </c>
      <c r="H16" s="43">
        <v>79.54545454545455</v>
      </c>
      <c r="I16" s="43">
        <v>99.09909909909909</v>
      </c>
      <c r="J16" s="43">
        <v>86.48938451640575</v>
      </c>
      <c r="K16" s="43">
        <v>59.34959349593496</v>
      </c>
      <c r="L16" s="43">
        <v>56.12244897959183</v>
      </c>
      <c r="M16" s="43">
        <v>85.52631578947368</v>
      </c>
      <c r="N16" s="43">
        <v>90.41394335511983</v>
      </c>
      <c r="O16" s="43">
        <v>68.78787878787878</v>
      </c>
      <c r="P16" s="43">
        <v>98.24561403508771</v>
      </c>
      <c r="Q16" s="43">
        <v>79.3103448275862</v>
      </c>
      <c r="R16" s="107">
        <v>84.63930819995448</v>
      </c>
    </row>
    <row r="17" spans="1:18" ht="11.25">
      <c r="A17" s="106" t="s">
        <v>223</v>
      </c>
      <c r="B17" s="43">
        <v>85.68019093078759</v>
      </c>
      <c r="C17" s="43">
        <v>27.27272727272727</v>
      </c>
      <c r="D17" s="43">
        <v>98.71794871794873</v>
      </c>
      <c r="E17" s="43">
        <v>77.5</v>
      </c>
      <c r="F17" s="43">
        <v>90.1639344262295</v>
      </c>
      <c r="G17" s="43">
        <v>78.26086956521739</v>
      </c>
      <c r="H17" s="43">
        <v>83.33333333333334</v>
      </c>
      <c r="I17" s="43">
        <v>98.52941176470588</v>
      </c>
      <c r="J17" s="43">
        <v>79.80132450331125</v>
      </c>
      <c r="K17" s="43">
        <v>100</v>
      </c>
      <c r="L17" s="43">
        <v>32.5</v>
      </c>
      <c r="M17" s="43">
        <v>78.57142857142857</v>
      </c>
      <c r="N17" s="43" t="s">
        <v>242</v>
      </c>
      <c r="O17" s="43" t="s">
        <v>242</v>
      </c>
      <c r="P17" s="43">
        <v>79.66101694915254</v>
      </c>
      <c r="Q17" s="43" t="s">
        <v>242</v>
      </c>
      <c r="R17" s="107">
        <v>79.06976744186046</v>
      </c>
    </row>
    <row r="18" spans="1:18" ht="11.25">
      <c r="A18" s="106" t="s">
        <v>224</v>
      </c>
      <c r="B18" s="43">
        <v>89.87012987012987</v>
      </c>
      <c r="C18" s="43">
        <v>27.906976744186046</v>
      </c>
      <c r="D18" s="43">
        <v>100</v>
      </c>
      <c r="E18" s="43">
        <v>88</v>
      </c>
      <c r="F18" s="43" t="s">
        <v>242</v>
      </c>
      <c r="G18" s="43">
        <v>83.33333333333334</v>
      </c>
      <c r="H18" s="43" t="s">
        <v>242</v>
      </c>
      <c r="I18" s="43" t="s">
        <v>242</v>
      </c>
      <c r="J18" s="43">
        <v>83.51893095768375</v>
      </c>
      <c r="K18" s="43" t="s">
        <v>242</v>
      </c>
      <c r="L18" s="43">
        <v>40</v>
      </c>
      <c r="M18" s="43" t="s">
        <v>242</v>
      </c>
      <c r="N18" s="43" t="s">
        <v>242</v>
      </c>
      <c r="O18" s="43" t="s">
        <v>242</v>
      </c>
      <c r="P18" s="43">
        <v>94.73684210526315</v>
      </c>
      <c r="Q18" s="43" t="s">
        <v>242</v>
      </c>
      <c r="R18" s="107">
        <v>81.73913043478261</v>
      </c>
    </row>
    <row r="19" spans="1:18" ht="11.25">
      <c r="A19" s="106" t="s">
        <v>225</v>
      </c>
      <c r="B19" s="43">
        <v>90.11904761904762</v>
      </c>
      <c r="C19" s="43">
        <v>28.187919463087248</v>
      </c>
      <c r="D19" s="43">
        <v>100</v>
      </c>
      <c r="E19" s="43">
        <v>77.92207792207793</v>
      </c>
      <c r="F19" s="43">
        <v>75</v>
      </c>
      <c r="G19" s="43">
        <v>63.1578947368421</v>
      </c>
      <c r="H19" s="43">
        <v>88.88888888888889</v>
      </c>
      <c r="I19" s="43">
        <v>98.0392156862745</v>
      </c>
      <c r="J19" s="43">
        <v>82.95081967213115</v>
      </c>
      <c r="K19" s="43">
        <v>69.04761904761905</v>
      </c>
      <c r="L19" s="43">
        <v>61.76470588235294</v>
      </c>
      <c r="M19" s="43">
        <v>98.4375</v>
      </c>
      <c r="N19" s="43" t="s">
        <v>242</v>
      </c>
      <c r="O19" s="43" t="s">
        <v>242</v>
      </c>
      <c r="P19" s="43">
        <v>94.23076923076923</v>
      </c>
      <c r="Q19" s="43" t="s">
        <v>242</v>
      </c>
      <c r="R19" s="107">
        <v>82.75242544017247</v>
      </c>
    </row>
    <row r="20" spans="1:18" ht="11.25">
      <c r="A20" s="106" t="s">
        <v>226</v>
      </c>
      <c r="B20" s="43">
        <v>88.73563218390804</v>
      </c>
      <c r="C20" s="43">
        <v>36.470588235294116</v>
      </c>
      <c r="D20" s="43">
        <v>100</v>
      </c>
      <c r="E20" s="43">
        <v>76.08695652173914</v>
      </c>
      <c r="F20" s="43" t="s">
        <v>242</v>
      </c>
      <c r="G20" s="43">
        <v>57.89473684210527</v>
      </c>
      <c r="H20" s="43">
        <v>71.42857142857143</v>
      </c>
      <c r="I20" s="43">
        <v>98.38709677419355</v>
      </c>
      <c r="J20" s="43">
        <v>85.44102019128587</v>
      </c>
      <c r="K20" s="43">
        <v>63.07692307692307</v>
      </c>
      <c r="L20" s="43">
        <v>55.88235294117647</v>
      </c>
      <c r="M20" s="43" t="s">
        <v>242</v>
      </c>
      <c r="N20" s="43">
        <v>94.44444444444444</v>
      </c>
      <c r="O20" s="43">
        <v>74.07407407407408</v>
      </c>
      <c r="P20" s="43">
        <v>100</v>
      </c>
      <c r="Q20" s="43" t="s">
        <v>242</v>
      </c>
      <c r="R20" s="107">
        <v>82.5824617860016</v>
      </c>
    </row>
    <row r="21" spans="1:18" ht="11.25">
      <c r="A21" s="106" t="s">
        <v>227</v>
      </c>
      <c r="B21" s="43">
        <v>86.2240663900415</v>
      </c>
      <c r="C21" s="43">
        <v>20.98765432098765</v>
      </c>
      <c r="D21" s="43">
        <v>99.19354838709677</v>
      </c>
      <c r="E21" s="43">
        <v>80</v>
      </c>
      <c r="F21" s="43">
        <v>91.57894736842105</v>
      </c>
      <c r="G21" s="43">
        <v>46.666666666666664</v>
      </c>
      <c r="H21" s="43">
        <v>88.23529411764706</v>
      </c>
      <c r="I21" s="43">
        <v>97.8021978021978</v>
      </c>
      <c r="J21" s="43">
        <v>82.6296098343132</v>
      </c>
      <c r="K21" s="43" t="s">
        <v>242</v>
      </c>
      <c r="L21" s="43">
        <v>51.73913043478261</v>
      </c>
      <c r="M21" s="43">
        <v>82.5</v>
      </c>
      <c r="N21" s="43">
        <v>94.36619718309859</v>
      </c>
      <c r="O21" s="43">
        <v>68.51851851851852</v>
      </c>
      <c r="P21" s="43">
        <v>95.45454545454545</v>
      </c>
      <c r="Q21" s="43" t="s">
        <v>242</v>
      </c>
      <c r="R21" s="107">
        <v>80.63117321127439</v>
      </c>
    </row>
    <row r="22" spans="1:18" ht="11.25">
      <c r="A22" s="106" t="s">
        <v>228</v>
      </c>
      <c r="B22" s="43">
        <v>93.01960784313725</v>
      </c>
      <c r="C22" s="43">
        <v>42.73504273504273</v>
      </c>
      <c r="D22" s="43">
        <v>98.71794871794873</v>
      </c>
      <c r="E22" s="43">
        <v>75</v>
      </c>
      <c r="F22" s="43" t="s">
        <v>242</v>
      </c>
      <c r="G22" s="43">
        <v>65</v>
      </c>
      <c r="H22" s="43" t="s">
        <v>242</v>
      </c>
      <c r="I22" s="43">
        <v>100</v>
      </c>
      <c r="J22" s="43">
        <v>85.16320474777447</v>
      </c>
      <c r="K22" s="43">
        <v>54.166666666666664</v>
      </c>
      <c r="L22" s="43">
        <v>57.52212389380531</v>
      </c>
      <c r="M22" s="43" t="s">
        <v>242</v>
      </c>
      <c r="N22" s="43" t="s">
        <v>242</v>
      </c>
      <c r="O22" s="43">
        <v>54.347826086956516</v>
      </c>
      <c r="P22" s="43">
        <v>96.22641509433963</v>
      </c>
      <c r="Q22" s="43" t="s">
        <v>242</v>
      </c>
      <c r="R22" s="107">
        <v>85.52036199095022</v>
      </c>
    </row>
    <row r="23" spans="1:18" ht="11.25">
      <c r="A23" s="106" t="s">
        <v>229</v>
      </c>
      <c r="B23" s="43">
        <v>89.8989898989899</v>
      </c>
      <c r="C23" s="43">
        <v>37.301587301587304</v>
      </c>
      <c r="D23" s="43">
        <v>100</v>
      </c>
      <c r="E23" s="43">
        <v>80.51948051948052</v>
      </c>
      <c r="F23" s="43" t="s">
        <v>242</v>
      </c>
      <c r="G23" s="43">
        <v>21.428571428571427</v>
      </c>
      <c r="H23" s="43">
        <v>66.66666666666666</v>
      </c>
      <c r="I23" s="43">
        <v>100</v>
      </c>
      <c r="J23" s="43">
        <v>84.34399117971334</v>
      </c>
      <c r="K23" s="43">
        <v>56.00000000000001</v>
      </c>
      <c r="L23" s="43">
        <v>57.14285714285714</v>
      </c>
      <c r="M23" s="43" t="s">
        <v>242</v>
      </c>
      <c r="N23" s="43" t="s">
        <v>242</v>
      </c>
      <c r="O23" s="43" t="s">
        <v>242</v>
      </c>
      <c r="P23" s="43">
        <v>83.87096774193549</v>
      </c>
      <c r="Q23" s="43">
        <v>64.28571428571429</v>
      </c>
      <c r="R23" s="107">
        <v>81.90875721027793</v>
      </c>
    </row>
    <row r="24" spans="1:18" ht="11.25">
      <c r="A24" s="106" t="s">
        <v>230</v>
      </c>
      <c r="B24" s="43">
        <v>92.33278955954323</v>
      </c>
      <c r="C24" s="43">
        <v>41.17647058823529</v>
      </c>
      <c r="D24" s="43">
        <v>100</v>
      </c>
      <c r="E24" s="43">
        <v>68</v>
      </c>
      <c r="F24" s="43" t="s">
        <v>242</v>
      </c>
      <c r="G24" s="43">
        <v>66.66666666666666</v>
      </c>
      <c r="H24" s="43" t="s">
        <v>242</v>
      </c>
      <c r="I24" s="43" t="s">
        <v>242</v>
      </c>
      <c r="J24" s="43">
        <v>87.87878787878788</v>
      </c>
      <c r="K24" s="43">
        <v>68.18181818181817</v>
      </c>
      <c r="L24" s="43">
        <v>66.66666666666666</v>
      </c>
      <c r="M24" s="43" t="s">
        <v>242</v>
      </c>
      <c r="N24" s="43" t="s">
        <v>242</v>
      </c>
      <c r="O24" s="43" t="s">
        <v>242</v>
      </c>
      <c r="P24" s="43">
        <v>91.30434782608695</v>
      </c>
      <c r="Q24" s="43" t="s">
        <v>242</v>
      </c>
      <c r="R24" s="107">
        <v>85.78643578643579</v>
      </c>
    </row>
    <row r="25" spans="1:18" ht="11.25">
      <c r="A25" s="106" t="s">
        <v>231</v>
      </c>
      <c r="B25" s="43">
        <v>88.05251641137856</v>
      </c>
      <c r="C25" s="43">
        <v>27.692307692307693</v>
      </c>
      <c r="D25" s="43">
        <v>98.98167006109979</v>
      </c>
      <c r="E25" s="43">
        <v>84.45945945945947</v>
      </c>
      <c r="F25" s="43" t="s">
        <v>242</v>
      </c>
      <c r="G25" s="43">
        <v>65.85365853658537</v>
      </c>
      <c r="H25" s="43">
        <v>88.23529411764706</v>
      </c>
      <c r="I25" s="43">
        <v>94.28571428571428</v>
      </c>
      <c r="J25" s="43">
        <v>80.36781609195403</v>
      </c>
      <c r="K25" s="43">
        <v>78.04878048780488</v>
      </c>
      <c r="L25" s="43">
        <v>58.46153846153847</v>
      </c>
      <c r="M25" s="43">
        <v>88</v>
      </c>
      <c r="N25" s="43">
        <v>92.10526315789474</v>
      </c>
      <c r="O25" s="43">
        <v>79.3103448275862</v>
      </c>
      <c r="P25" s="43">
        <v>86.07594936708861</v>
      </c>
      <c r="Q25" s="43" t="s">
        <v>242</v>
      </c>
      <c r="R25" s="107">
        <v>81.83010823220728</v>
      </c>
    </row>
    <row r="26" spans="1:18" ht="11.25">
      <c r="A26" s="106" t="s">
        <v>232</v>
      </c>
      <c r="B26" s="43">
        <v>91.1886014248219</v>
      </c>
      <c r="C26" s="43">
        <v>35.59322033898305</v>
      </c>
      <c r="D26" s="43">
        <v>99.71671388101983</v>
      </c>
      <c r="E26" s="43">
        <v>89.32584269662921</v>
      </c>
      <c r="F26" s="43">
        <v>70.37037037037037</v>
      </c>
      <c r="G26" s="43">
        <v>75.51020408163265</v>
      </c>
      <c r="H26" s="43">
        <v>78.57142857142857</v>
      </c>
      <c r="I26" s="43">
        <v>98.23008849557522</v>
      </c>
      <c r="J26" s="43">
        <v>85.75723412251034</v>
      </c>
      <c r="K26" s="43">
        <v>67.94871794871796</v>
      </c>
      <c r="L26" s="43">
        <v>58.291457286432156</v>
      </c>
      <c r="M26" s="43">
        <v>90.9090909090909</v>
      </c>
      <c r="N26" s="43">
        <v>96</v>
      </c>
      <c r="O26" s="43" t="s">
        <v>242</v>
      </c>
      <c r="P26" s="43">
        <v>91.48936170212765</v>
      </c>
      <c r="Q26" s="43">
        <v>78.94736842105263</v>
      </c>
      <c r="R26" s="107">
        <v>86.4202657807309</v>
      </c>
    </row>
    <row r="27" spans="1:18" ht="11.25">
      <c r="A27" s="108" t="s">
        <v>233</v>
      </c>
      <c r="B27" s="107">
        <v>90.10697551056494</v>
      </c>
      <c r="C27" s="107">
        <v>29.954663212435236</v>
      </c>
      <c r="D27" s="107">
        <v>99.3867717915024</v>
      </c>
      <c r="E27" s="107">
        <v>82.13383838383838</v>
      </c>
      <c r="F27" s="107">
        <v>85.79335793357934</v>
      </c>
      <c r="G27" s="107">
        <v>64.13934426229508</v>
      </c>
      <c r="H27" s="107">
        <v>82.37885462555066</v>
      </c>
      <c r="I27" s="107">
        <v>98.46153846153847</v>
      </c>
      <c r="J27" s="107">
        <v>84.53029881032906</v>
      </c>
      <c r="K27" s="107">
        <v>66.13672496025437</v>
      </c>
      <c r="L27" s="107">
        <v>55.396327810120916</v>
      </c>
      <c r="M27" s="107">
        <v>88.80597014925374</v>
      </c>
      <c r="N27" s="107">
        <v>91.33489461358315</v>
      </c>
      <c r="O27" s="107">
        <v>67.20430107526882</v>
      </c>
      <c r="P27" s="107">
        <v>91.94097616345063</v>
      </c>
      <c r="Q27" s="107">
        <v>77.77777777777779</v>
      </c>
      <c r="R27" s="107">
        <v>83.81424568102732</v>
      </c>
    </row>
    <row r="28" spans="1:18" ht="11.25">
      <c r="A28" s="106" t="s">
        <v>234</v>
      </c>
      <c r="B28" s="43">
        <v>81.25</v>
      </c>
      <c r="C28" s="43">
        <v>33.33333333333333</v>
      </c>
      <c r="D28" s="43">
        <v>98.68421052631578</v>
      </c>
      <c r="E28" s="43" t="s">
        <v>242</v>
      </c>
      <c r="F28" s="43" t="s">
        <v>242</v>
      </c>
      <c r="G28" s="43">
        <v>80</v>
      </c>
      <c r="H28" s="43">
        <v>83.33333333333334</v>
      </c>
      <c r="I28" s="43">
        <v>100</v>
      </c>
      <c r="J28" s="43">
        <v>83.76068376068376</v>
      </c>
      <c r="K28" s="43" t="s">
        <v>242</v>
      </c>
      <c r="L28" s="43">
        <v>66.66666666666666</v>
      </c>
      <c r="M28" s="43" t="s">
        <v>242</v>
      </c>
      <c r="N28" s="43" t="s">
        <v>242</v>
      </c>
      <c r="O28" s="43" t="s">
        <v>242</v>
      </c>
      <c r="P28" s="43">
        <v>87.5</v>
      </c>
      <c r="Q28" s="43" t="s">
        <v>242</v>
      </c>
      <c r="R28" s="107">
        <v>82.06039076376554</v>
      </c>
    </row>
    <row r="29" spans="1:18" ht="11.25">
      <c r="A29" s="106" t="s">
        <v>297</v>
      </c>
      <c r="B29" s="43">
        <v>81.57894736842105</v>
      </c>
      <c r="C29" s="43">
        <v>36.58536585365854</v>
      </c>
      <c r="D29" s="43">
        <v>91.66666666666666</v>
      </c>
      <c r="E29" s="43" t="s">
        <v>242</v>
      </c>
      <c r="F29" s="43" t="s">
        <v>242</v>
      </c>
      <c r="G29" s="43" t="s">
        <v>242</v>
      </c>
      <c r="H29" s="43">
        <v>60</v>
      </c>
      <c r="I29" s="43">
        <v>92.85714285714286</v>
      </c>
      <c r="J29" s="43">
        <v>76.16279069767442</v>
      </c>
      <c r="K29" s="43" t="s">
        <v>242</v>
      </c>
      <c r="L29" s="43">
        <v>45</v>
      </c>
      <c r="M29" s="43" t="s">
        <v>242</v>
      </c>
      <c r="N29" s="43" t="s">
        <v>242</v>
      </c>
      <c r="O29" s="43" t="s">
        <v>242</v>
      </c>
      <c r="P29" s="43">
        <v>93.75</v>
      </c>
      <c r="Q29" s="43" t="s">
        <v>242</v>
      </c>
      <c r="R29" s="107">
        <v>74.48979591836735</v>
      </c>
    </row>
    <row r="30" spans="1:18" ht="11.25">
      <c r="A30" s="108" t="s">
        <v>235</v>
      </c>
      <c r="B30" s="107">
        <v>90.02276508186674</v>
      </c>
      <c r="C30" s="107">
        <v>30.075901328273247</v>
      </c>
      <c r="D30" s="107">
        <v>99.29637526652452</v>
      </c>
      <c r="E30" s="107">
        <v>82.13383838383838</v>
      </c>
      <c r="F30" s="107">
        <v>85.79335793357934</v>
      </c>
      <c r="G30" s="107">
        <v>64.45783132530121</v>
      </c>
      <c r="H30" s="107">
        <v>81.9327731092437</v>
      </c>
      <c r="I30" s="107">
        <v>98.40972871842844</v>
      </c>
      <c r="J30" s="107">
        <v>84.46689377031207</v>
      </c>
      <c r="K30" s="107">
        <v>66.13672496025437</v>
      </c>
      <c r="L30" s="107">
        <v>55.4089709762533</v>
      </c>
      <c r="M30" s="107">
        <v>88.80597014925374</v>
      </c>
      <c r="N30" s="107">
        <v>91.33489461358315</v>
      </c>
      <c r="O30" s="107">
        <v>67.20430107526882</v>
      </c>
      <c r="P30" s="107">
        <v>91.85667752442997</v>
      </c>
      <c r="Q30" s="107">
        <v>77.77777777777779</v>
      </c>
      <c r="R30" s="107">
        <v>83.7437975144535</v>
      </c>
    </row>
    <row r="32" ht="11.25">
      <c r="Q32" s="109"/>
    </row>
    <row r="33" ht="11.25">
      <c r="P33" s="109"/>
    </row>
  </sheetData>
  <sheetProtection/>
  <mergeCells count="1">
    <mergeCell ref="A2:R2"/>
  </mergeCells>
  <printOptions/>
  <pageMargins left="0.7" right="0.7" top="0.75" bottom="0.75" header="0.3" footer="0.3"/>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AB39"/>
  <sheetViews>
    <sheetView showGridLines="0" zoomScalePageLayoutView="0" workbookViewId="0" topLeftCell="A1">
      <selection activeCell="B4" sqref="B4:AB4"/>
    </sheetView>
  </sheetViews>
  <sheetFormatPr defaultColWidth="10.28125" defaultRowHeight="12.75"/>
  <cols>
    <col min="1" max="1" width="20.140625" style="93" customWidth="1"/>
    <col min="2" max="28" width="5.7109375" style="59" customWidth="1"/>
    <col min="29" max="29" width="2.8515625" style="59" customWidth="1"/>
    <col min="30" max="16384" width="10.28125" style="59" customWidth="1"/>
  </cols>
  <sheetData>
    <row r="1" spans="1:18" s="6" customFormat="1" ht="10.5" customHeight="1">
      <c r="A1" s="39"/>
      <c r="B1" s="39"/>
      <c r="C1" s="39"/>
      <c r="D1" s="39"/>
      <c r="E1" s="39"/>
      <c r="F1" s="39"/>
      <c r="G1" s="39"/>
      <c r="H1" s="39"/>
      <c r="I1" s="39"/>
      <c r="J1" s="39"/>
      <c r="K1" s="39"/>
      <c r="L1" s="39"/>
      <c r="M1" s="39"/>
      <c r="N1" s="39"/>
      <c r="O1" s="39"/>
      <c r="P1" s="39"/>
      <c r="Q1" s="39"/>
      <c r="R1" s="44"/>
    </row>
    <row r="2" spans="1:28" s="6" customFormat="1" ht="12.75" customHeight="1">
      <c r="A2" s="212" t="s">
        <v>239</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row>
    <row r="3" spans="1:18" s="6" customFormat="1" ht="12.75" customHeight="1">
      <c r="A3" s="39"/>
      <c r="B3" s="39"/>
      <c r="C3" s="39"/>
      <c r="D3" s="39"/>
      <c r="E3" s="39"/>
      <c r="F3" s="39"/>
      <c r="G3" s="39"/>
      <c r="H3" s="39"/>
      <c r="I3" s="39"/>
      <c r="J3" s="39"/>
      <c r="K3" s="39"/>
      <c r="L3" s="39"/>
      <c r="M3" s="39"/>
      <c r="N3" s="39"/>
      <c r="O3" s="39"/>
      <c r="P3" s="39"/>
      <c r="Q3" s="39"/>
      <c r="R3" s="44"/>
    </row>
    <row r="4" spans="1:28" s="69" customFormat="1" ht="11.25">
      <c r="A4" s="45"/>
      <c r="B4" s="183">
        <v>1988</v>
      </c>
      <c r="C4" s="183">
        <v>1989</v>
      </c>
      <c r="D4" s="183">
        <v>1990</v>
      </c>
      <c r="E4" s="183">
        <v>1991</v>
      </c>
      <c r="F4" s="183">
        <v>1992</v>
      </c>
      <c r="G4" s="183">
        <v>1993</v>
      </c>
      <c r="H4" s="183">
        <v>1994</v>
      </c>
      <c r="I4" s="183">
        <v>1995</v>
      </c>
      <c r="J4" s="183">
        <v>1996</v>
      </c>
      <c r="K4" s="183">
        <v>1997</v>
      </c>
      <c r="L4" s="183">
        <v>1998</v>
      </c>
      <c r="M4" s="183">
        <v>1999</v>
      </c>
      <c r="N4" s="183">
        <v>2000</v>
      </c>
      <c r="O4" s="183" t="s">
        <v>240</v>
      </c>
      <c r="P4" s="183">
        <v>2002</v>
      </c>
      <c r="Q4" s="183">
        <v>2003</v>
      </c>
      <c r="R4" s="183">
        <v>2004</v>
      </c>
      <c r="S4" s="183">
        <v>2005</v>
      </c>
      <c r="T4" s="183">
        <v>2006</v>
      </c>
      <c r="U4" s="183">
        <v>2007</v>
      </c>
      <c r="V4" s="183">
        <v>2008</v>
      </c>
      <c r="W4" s="183">
        <v>2009</v>
      </c>
      <c r="X4" s="183">
        <v>2010</v>
      </c>
      <c r="Y4" s="183">
        <v>2011</v>
      </c>
      <c r="Z4" s="183">
        <v>2012</v>
      </c>
      <c r="AA4" s="183">
        <v>2013</v>
      </c>
      <c r="AB4" s="183">
        <v>2014</v>
      </c>
    </row>
    <row r="5" spans="1:28" s="68" customFormat="1" ht="11.25">
      <c r="A5" s="48" t="s">
        <v>241</v>
      </c>
      <c r="B5" s="70"/>
      <c r="C5" s="70"/>
      <c r="D5" s="70"/>
      <c r="E5" s="70"/>
      <c r="F5" s="70"/>
      <c r="G5" s="70"/>
      <c r="H5" s="70"/>
      <c r="I5" s="70"/>
      <c r="J5" s="70"/>
      <c r="K5" s="70"/>
      <c r="L5" s="70"/>
      <c r="M5" s="70"/>
      <c r="N5" s="70"/>
      <c r="O5" s="70"/>
      <c r="P5" s="70"/>
      <c r="Q5" s="70"/>
      <c r="R5" s="70"/>
      <c r="S5" s="70"/>
      <c r="T5" s="70"/>
      <c r="U5" s="70"/>
      <c r="V5" s="70"/>
      <c r="W5" s="70"/>
      <c r="X5" s="70"/>
      <c r="Y5" s="70"/>
      <c r="Z5" s="70"/>
      <c r="AA5" s="70"/>
      <c r="AB5" s="70"/>
    </row>
    <row r="6" spans="1:28" ht="11.25">
      <c r="A6" s="51" t="s">
        <v>196</v>
      </c>
      <c r="B6" s="72" t="s">
        <v>242</v>
      </c>
      <c r="C6" s="72" t="s">
        <v>242</v>
      </c>
      <c r="D6" s="72" t="s">
        <v>242</v>
      </c>
      <c r="E6" s="72" t="s">
        <v>242</v>
      </c>
      <c r="F6" s="72">
        <v>530</v>
      </c>
      <c r="G6" s="72">
        <v>524</v>
      </c>
      <c r="H6" s="72">
        <v>505</v>
      </c>
      <c r="I6" s="72">
        <v>484</v>
      </c>
      <c r="J6" s="72">
        <v>473</v>
      </c>
      <c r="K6" s="72">
        <v>455</v>
      </c>
      <c r="L6" s="72">
        <v>445</v>
      </c>
      <c r="M6" s="72">
        <v>425</v>
      </c>
      <c r="N6" s="72">
        <v>407</v>
      </c>
      <c r="O6" s="72">
        <v>426</v>
      </c>
      <c r="P6" s="72">
        <v>426</v>
      </c>
      <c r="Q6" s="72">
        <v>441</v>
      </c>
      <c r="R6" s="72">
        <v>448</v>
      </c>
      <c r="S6" s="72">
        <v>456</v>
      </c>
      <c r="T6" s="95">
        <f>'[1]NbCentres'!$B$29</f>
        <v>461</v>
      </c>
      <c r="U6" s="95">
        <v>454</v>
      </c>
      <c r="V6" s="95">
        <v>474</v>
      </c>
      <c r="W6" s="72">
        <v>477</v>
      </c>
      <c r="X6" s="72">
        <v>467</v>
      </c>
      <c r="Y6" s="72">
        <v>477</v>
      </c>
      <c r="Z6" s="72">
        <v>482</v>
      </c>
      <c r="AA6" s="72">
        <v>485</v>
      </c>
      <c r="AB6" s="72">
        <v>485</v>
      </c>
    </row>
    <row r="7" spans="1:28" ht="11.25">
      <c r="A7" s="51" t="s">
        <v>197</v>
      </c>
      <c r="B7" s="72" t="s">
        <v>242</v>
      </c>
      <c r="C7" s="72" t="s">
        <v>242</v>
      </c>
      <c r="D7" s="72" t="s">
        <v>242</v>
      </c>
      <c r="E7" s="72" t="s">
        <v>242</v>
      </c>
      <c r="F7" s="72" t="s">
        <v>242</v>
      </c>
      <c r="G7" s="72" t="s">
        <v>242</v>
      </c>
      <c r="H7" s="72" t="s">
        <v>242</v>
      </c>
      <c r="I7" s="72" t="s">
        <v>242</v>
      </c>
      <c r="J7" s="72" t="s">
        <v>242</v>
      </c>
      <c r="K7" s="72" t="s">
        <v>242</v>
      </c>
      <c r="L7" s="72" t="s">
        <v>242</v>
      </c>
      <c r="M7" s="72" t="s">
        <v>242</v>
      </c>
      <c r="N7" s="72" t="s">
        <v>242</v>
      </c>
      <c r="O7" s="72" t="s">
        <v>242</v>
      </c>
      <c r="P7" s="72" t="s">
        <v>242</v>
      </c>
      <c r="Q7" s="72" t="s">
        <v>242</v>
      </c>
      <c r="R7" s="72" t="s">
        <v>242</v>
      </c>
      <c r="S7" s="72" t="s">
        <v>242</v>
      </c>
      <c r="T7" s="72" t="s">
        <v>242</v>
      </c>
      <c r="U7" s="95">
        <v>35</v>
      </c>
      <c r="V7" s="95">
        <v>46</v>
      </c>
      <c r="W7" s="95">
        <v>54</v>
      </c>
      <c r="X7" s="95">
        <v>58</v>
      </c>
      <c r="Y7" s="95">
        <v>60</v>
      </c>
      <c r="Z7" s="95">
        <v>64</v>
      </c>
      <c r="AA7" s="95">
        <v>65</v>
      </c>
      <c r="AB7" s="95">
        <v>65</v>
      </c>
    </row>
    <row r="8" spans="1:28" ht="11.25">
      <c r="A8" s="54" t="s">
        <v>243</v>
      </c>
      <c r="B8" s="60">
        <v>72</v>
      </c>
      <c r="C8" s="60">
        <v>71</v>
      </c>
      <c r="D8" s="60">
        <v>71</v>
      </c>
      <c r="E8" s="60">
        <v>70</v>
      </c>
      <c r="F8" s="60">
        <v>78</v>
      </c>
      <c r="G8" s="60">
        <v>83</v>
      </c>
      <c r="H8" s="60">
        <v>84</v>
      </c>
      <c r="I8" s="60">
        <v>84</v>
      </c>
      <c r="J8" s="60">
        <v>82</v>
      </c>
      <c r="K8" s="60">
        <v>79</v>
      </c>
      <c r="L8" s="60">
        <v>78</v>
      </c>
      <c r="M8" s="60">
        <v>79</v>
      </c>
      <c r="N8" s="60">
        <v>76</v>
      </c>
      <c r="O8" s="60">
        <v>82</v>
      </c>
      <c r="P8" s="60">
        <v>85</v>
      </c>
      <c r="Q8" s="60">
        <v>83</v>
      </c>
      <c r="R8" s="60">
        <v>82</v>
      </c>
      <c r="S8" s="60">
        <v>90</v>
      </c>
      <c r="T8" s="96">
        <f>'[1]NbCentres'!$C$29</f>
        <v>95</v>
      </c>
      <c r="U8" s="96">
        <v>98</v>
      </c>
      <c r="V8" s="96">
        <v>106</v>
      </c>
      <c r="W8" s="60">
        <v>114</v>
      </c>
      <c r="X8" s="60">
        <v>113</v>
      </c>
      <c r="Y8" s="60">
        <v>122</v>
      </c>
      <c r="Z8" s="60">
        <v>128</v>
      </c>
      <c r="AA8" s="60">
        <v>131</v>
      </c>
      <c r="AB8" s="60">
        <v>130</v>
      </c>
    </row>
    <row r="9" spans="1:28" s="68" customFormat="1" ht="11.25">
      <c r="A9" s="48" t="s">
        <v>244</v>
      </c>
      <c r="B9" s="57"/>
      <c r="C9" s="57"/>
      <c r="D9" s="57"/>
      <c r="E9" s="57"/>
      <c r="F9" s="57"/>
      <c r="G9" s="57"/>
      <c r="H9" s="57"/>
      <c r="I9" s="57"/>
      <c r="J9" s="57"/>
      <c r="K9" s="57"/>
      <c r="L9" s="57"/>
      <c r="M9" s="57"/>
      <c r="N9" s="57"/>
      <c r="O9" s="57"/>
      <c r="P9" s="57"/>
      <c r="Q9" s="57"/>
      <c r="R9" s="57"/>
      <c r="S9" s="57"/>
      <c r="T9" s="57"/>
      <c r="U9" s="57"/>
      <c r="V9" s="57"/>
      <c r="W9" s="57"/>
      <c r="X9" s="57"/>
      <c r="Y9" s="57"/>
      <c r="Z9" s="57"/>
      <c r="AA9" s="57"/>
      <c r="AB9" s="57"/>
    </row>
    <row r="10" spans="1:28" ht="22.5">
      <c r="A10" s="54" t="s">
        <v>245</v>
      </c>
      <c r="B10" s="60" t="s">
        <v>242</v>
      </c>
      <c r="C10" s="60" t="s">
        <v>242</v>
      </c>
      <c r="D10" s="60" t="s">
        <v>242</v>
      </c>
      <c r="E10" s="60" t="s">
        <v>242</v>
      </c>
      <c r="F10" s="60" t="s">
        <v>242</v>
      </c>
      <c r="G10" s="60" t="s">
        <v>242</v>
      </c>
      <c r="H10" s="60" t="s">
        <v>242</v>
      </c>
      <c r="I10" s="60" t="s">
        <v>242</v>
      </c>
      <c r="J10" s="60" t="s">
        <v>242</v>
      </c>
      <c r="K10" s="60" t="s">
        <v>242</v>
      </c>
      <c r="L10" s="60" t="s">
        <v>242</v>
      </c>
      <c r="M10" s="60" t="s">
        <v>242</v>
      </c>
      <c r="N10" s="60" t="s">
        <v>242</v>
      </c>
      <c r="O10" s="60" t="s">
        <v>242</v>
      </c>
      <c r="P10" s="60" t="s">
        <v>242</v>
      </c>
      <c r="Q10" s="60" t="s">
        <v>242</v>
      </c>
      <c r="R10" s="60" t="s">
        <v>242</v>
      </c>
      <c r="S10" s="60" t="s">
        <v>242</v>
      </c>
      <c r="T10" s="96" t="s">
        <v>242</v>
      </c>
      <c r="U10" s="96" t="s">
        <v>242</v>
      </c>
      <c r="V10" s="96" t="s">
        <v>242</v>
      </c>
      <c r="W10" s="60" t="s">
        <v>242</v>
      </c>
      <c r="X10" s="60" t="s">
        <v>246</v>
      </c>
      <c r="Y10" s="60" t="s">
        <v>246</v>
      </c>
      <c r="Z10" s="60">
        <v>8</v>
      </c>
      <c r="AA10" s="60">
        <v>7</v>
      </c>
      <c r="AB10" s="60">
        <v>8</v>
      </c>
    </row>
    <row r="11" spans="1:28" s="68" customFormat="1" ht="11.25">
      <c r="A11" s="48" t="s">
        <v>247</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row>
    <row r="12" spans="1:28" ht="22.5">
      <c r="A12" s="51" t="s">
        <v>248</v>
      </c>
      <c r="B12" s="72">
        <v>14</v>
      </c>
      <c r="C12" s="72">
        <v>13</v>
      </c>
      <c r="D12" s="72">
        <v>13</v>
      </c>
      <c r="E12" s="72">
        <v>12</v>
      </c>
      <c r="F12" s="72">
        <v>11</v>
      </c>
      <c r="G12" s="72">
        <v>11</v>
      </c>
      <c r="H12" s="72">
        <v>11</v>
      </c>
      <c r="I12" s="72">
        <v>10</v>
      </c>
      <c r="J12" s="72">
        <v>9</v>
      </c>
      <c r="K12" s="72">
        <v>5</v>
      </c>
      <c r="L12" s="72">
        <v>5</v>
      </c>
      <c r="M12" s="72">
        <v>5</v>
      </c>
      <c r="N12" s="72">
        <v>6</v>
      </c>
      <c r="O12" s="72">
        <v>6</v>
      </c>
      <c r="P12" s="72">
        <v>6</v>
      </c>
      <c r="Q12" s="72">
        <v>6</v>
      </c>
      <c r="R12" s="72">
        <v>5</v>
      </c>
      <c r="S12" s="72">
        <v>5</v>
      </c>
      <c r="T12" s="95">
        <f>'[1]NbCentres'!$P$29</f>
        <v>4</v>
      </c>
      <c r="U12" s="95">
        <v>4</v>
      </c>
      <c r="V12" s="95">
        <v>4</v>
      </c>
      <c r="W12" s="72">
        <v>4</v>
      </c>
      <c r="X12" s="72">
        <v>4</v>
      </c>
      <c r="Y12" s="72">
        <v>5</v>
      </c>
      <c r="Z12" s="72">
        <v>4</v>
      </c>
      <c r="AA12" s="72">
        <v>4</v>
      </c>
      <c r="AB12" s="72">
        <v>4</v>
      </c>
    </row>
    <row r="13" spans="1:28" ht="11.25">
      <c r="A13" s="51" t="s">
        <v>249</v>
      </c>
      <c r="B13" s="72">
        <v>18</v>
      </c>
      <c r="C13" s="72">
        <v>18</v>
      </c>
      <c r="D13" s="72">
        <v>18</v>
      </c>
      <c r="E13" s="72">
        <v>18</v>
      </c>
      <c r="F13" s="72">
        <v>18</v>
      </c>
      <c r="G13" s="72">
        <v>18</v>
      </c>
      <c r="H13" s="72">
        <v>18</v>
      </c>
      <c r="I13" s="72">
        <v>18</v>
      </c>
      <c r="J13" s="72">
        <v>18</v>
      </c>
      <c r="K13" s="72">
        <v>18</v>
      </c>
      <c r="L13" s="72">
        <v>18</v>
      </c>
      <c r="M13" s="72">
        <v>18</v>
      </c>
      <c r="N13" s="72">
        <v>19</v>
      </c>
      <c r="O13" s="72">
        <v>20</v>
      </c>
      <c r="P13" s="72">
        <v>20</v>
      </c>
      <c r="Q13" s="72">
        <v>20</v>
      </c>
      <c r="R13" s="72">
        <v>19</v>
      </c>
      <c r="S13" s="72">
        <v>18</v>
      </c>
      <c r="T13" s="95">
        <f>'[1]NbCentres'!$K$29</f>
        <v>18</v>
      </c>
      <c r="U13" s="95">
        <v>18</v>
      </c>
      <c r="V13" s="95">
        <v>18</v>
      </c>
      <c r="W13" s="72">
        <v>18</v>
      </c>
      <c r="X13" s="72">
        <v>19</v>
      </c>
      <c r="Y13" s="72">
        <v>20</v>
      </c>
      <c r="Z13" s="72">
        <v>18</v>
      </c>
      <c r="AA13" s="72">
        <v>18</v>
      </c>
      <c r="AB13" s="72">
        <v>18</v>
      </c>
    </row>
    <row r="14" spans="1:28" ht="11.25">
      <c r="A14" s="51" t="s">
        <v>250</v>
      </c>
      <c r="B14" s="72">
        <v>10</v>
      </c>
      <c r="C14" s="72">
        <v>10</v>
      </c>
      <c r="D14" s="72">
        <v>10</v>
      </c>
      <c r="E14" s="72">
        <v>10</v>
      </c>
      <c r="F14" s="72">
        <v>10</v>
      </c>
      <c r="G14" s="72">
        <v>10</v>
      </c>
      <c r="H14" s="72">
        <v>10</v>
      </c>
      <c r="I14" s="72">
        <v>10</v>
      </c>
      <c r="J14" s="72">
        <v>10</v>
      </c>
      <c r="K14" s="72">
        <v>10</v>
      </c>
      <c r="L14" s="72">
        <v>10</v>
      </c>
      <c r="M14" s="72">
        <v>10</v>
      </c>
      <c r="N14" s="72">
        <v>10</v>
      </c>
      <c r="O14" s="72">
        <v>9</v>
      </c>
      <c r="P14" s="72">
        <v>10</v>
      </c>
      <c r="Q14" s="72">
        <v>11</v>
      </c>
      <c r="R14" s="72">
        <v>11</v>
      </c>
      <c r="S14" s="72">
        <v>10</v>
      </c>
      <c r="T14" s="95">
        <f>'[1]NbCentres'!$N$29</f>
        <v>10</v>
      </c>
      <c r="U14" s="95">
        <v>10</v>
      </c>
      <c r="V14" s="95">
        <v>10</v>
      </c>
      <c r="W14" s="72">
        <v>10</v>
      </c>
      <c r="X14" s="72">
        <v>10</v>
      </c>
      <c r="Y14" s="72">
        <v>10</v>
      </c>
      <c r="Z14" s="72">
        <v>10</v>
      </c>
      <c r="AA14" s="72">
        <v>10</v>
      </c>
      <c r="AB14" s="72">
        <v>11</v>
      </c>
    </row>
    <row r="15" spans="1:28" ht="11.25">
      <c r="A15" s="51" t="s">
        <v>157</v>
      </c>
      <c r="B15" s="72">
        <v>8</v>
      </c>
      <c r="C15" s="72">
        <v>8</v>
      </c>
      <c r="D15" s="72">
        <v>8</v>
      </c>
      <c r="E15" s="72">
        <v>8</v>
      </c>
      <c r="F15" s="72">
        <v>8</v>
      </c>
      <c r="G15" s="72">
        <v>8</v>
      </c>
      <c r="H15" s="72">
        <v>8</v>
      </c>
      <c r="I15" s="72">
        <v>8</v>
      </c>
      <c r="J15" s="72">
        <v>8</v>
      </c>
      <c r="K15" s="72">
        <v>8</v>
      </c>
      <c r="L15" s="72">
        <v>8</v>
      </c>
      <c r="M15" s="72">
        <v>8</v>
      </c>
      <c r="N15" s="72">
        <v>8</v>
      </c>
      <c r="O15" s="72">
        <v>8</v>
      </c>
      <c r="P15" s="72">
        <v>8</v>
      </c>
      <c r="Q15" s="72">
        <v>8</v>
      </c>
      <c r="R15" s="72">
        <v>8</v>
      </c>
      <c r="S15" s="72">
        <v>8</v>
      </c>
      <c r="T15" s="95">
        <f>'[1]NbCentres'!$F$29</f>
        <v>8</v>
      </c>
      <c r="U15" s="95">
        <v>8</v>
      </c>
      <c r="V15" s="95">
        <v>8</v>
      </c>
      <c r="W15" s="72">
        <v>10</v>
      </c>
      <c r="X15" s="72">
        <v>9</v>
      </c>
      <c r="Y15" s="72">
        <v>9</v>
      </c>
      <c r="Z15" s="72">
        <v>14</v>
      </c>
      <c r="AA15" s="72">
        <v>19</v>
      </c>
      <c r="AB15" s="72">
        <v>20</v>
      </c>
    </row>
    <row r="16" spans="1:28" ht="11.25">
      <c r="A16" s="51" t="s">
        <v>251</v>
      </c>
      <c r="B16" s="95">
        <v>326</v>
      </c>
      <c r="C16" s="95">
        <v>319</v>
      </c>
      <c r="D16" s="95">
        <v>318</v>
      </c>
      <c r="E16" s="95">
        <v>316</v>
      </c>
      <c r="F16" s="95">
        <v>354</v>
      </c>
      <c r="G16" s="95">
        <v>353</v>
      </c>
      <c r="H16" s="95">
        <v>351</v>
      </c>
      <c r="I16" s="95">
        <v>348</v>
      </c>
      <c r="J16" s="95">
        <v>346</v>
      </c>
      <c r="K16" s="95">
        <v>343</v>
      </c>
      <c r="L16" s="95">
        <v>338</v>
      </c>
      <c r="M16" s="95">
        <v>333</v>
      </c>
      <c r="N16" s="95">
        <v>328</v>
      </c>
      <c r="O16" s="95">
        <v>321</v>
      </c>
      <c r="P16" s="95">
        <v>325</v>
      </c>
      <c r="Q16" s="95">
        <v>329</v>
      </c>
      <c r="R16" s="95">
        <v>332</v>
      </c>
      <c r="S16" s="95">
        <v>333</v>
      </c>
      <c r="T16" s="95">
        <f>'[1]NbCentres'!$J$29</f>
        <v>333</v>
      </c>
      <c r="U16" s="95">
        <v>325</v>
      </c>
      <c r="V16" s="95">
        <v>326</v>
      </c>
      <c r="W16" s="95">
        <v>326</v>
      </c>
      <c r="X16" s="95">
        <v>324</v>
      </c>
      <c r="Y16" s="95">
        <v>325</v>
      </c>
      <c r="Z16" s="95">
        <v>325</v>
      </c>
      <c r="AA16" s="95">
        <v>328</v>
      </c>
      <c r="AB16" s="95">
        <v>328</v>
      </c>
    </row>
    <row r="17" spans="1:28" ht="11.25">
      <c r="A17" s="51" t="s">
        <v>252</v>
      </c>
      <c r="B17" s="72">
        <v>79</v>
      </c>
      <c r="C17" s="72">
        <v>75</v>
      </c>
      <c r="D17" s="72">
        <v>73</v>
      </c>
      <c r="E17" s="72">
        <v>78</v>
      </c>
      <c r="F17" s="72">
        <v>73</v>
      </c>
      <c r="G17" s="72">
        <v>66</v>
      </c>
      <c r="H17" s="72">
        <v>0</v>
      </c>
      <c r="I17" s="72">
        <v>0</v>
      </c>
      <c r="J17" s="72">
        <v>0</v>
      </c>
      <c r="K17" s="72">
        <v>0</v>
      </c>
      <c r="L17" s="72">
        <v>0</v>
      </c>
      <c r="M17" s="72">
        <v>0</v>
      </c>
      <c r="N17" s="72">
        <v>0</v>
      </c>
      <c r="O17" s="72">
        <v>0</v>
      </c>
      <c r="P17" s="72">
        <v>0</v>
      </c>
      <c r="Q17" s="72">
        <v>0</v>
      </c>
      <c r="R17" s="72">
        <v>0</v>
      </c>
      <c r="S17" s="72">
        <v>0</v>
      </c>
      <c r="T17" s="72">
        <f>0</f>
        <v>0</v>
      </c>
      <c r="U17" s="72">
        <v>0</v>
      </c>
      <c r="V17" s="72">
        <v>0</v>
      </c>
      <c r="W17" s="72">
        <v>0</v>
      </c>
      <c r="X17" s="72">
        <v>0</v>
      </c>
      <c r="Y17" s="72">
        <v>0</v>
      </c>
      <c r="Z17" s="72">
        <v>0</v>
      </c>
      <c r="AA17" s="72">
        <v>0</v>
      </c>
      <c r="AB17" s="72">
        <v>0</v>
      </c>
    </row>
    <row r="18" spans="1:28" ht="22.5">
      <c r="A18" s="51" t="s">
        <v>253</v>
      </c>
      <c r="B18" s="95">
        <v>35</v>
      </c>
      <c r="C18" s="95">
        <v>35</v>
      </c>
      <c r="D18" s="95">
        <v>35</v>
      </c>
      <c r="E18" s="95">
        <v>35</v>
      </c>
      <c r="F18" s="95">
        <v>36</v>
      </c>
      <c r="G18" s="95">
        <v>35</v>
      </c>
      <c r="H18" s="95">
        <v>35</v>
      </c>
      <c r="I18" s="95">
        <v>35</v>
      </c>
      <c r="J18" s="95">
        <v>35</v>
      </c>
      <c r="K18" s="95">
        <v>35</v>
      </c>
      <c r="L18" s="95">
        <v>35</v>
      </c>
      <c r="M18" s="95">
        <v>35</v>
      </c>
      <c r="N18" s="95">
        <v>35</v>
      </c>
      <c r="O18" s="95">
        <v>35</v>
      </c>
      <c r="P18" s="95">
        <v>35</v>
      </c>
      <c r="Q18" s="95">
        <v>36</v>
      </c>
      <c r="R18" s="95">
        <v>36</v>
      </c>
      <c r="S18" s="95">
        <v>37</v>
      </c>
      <c r="T18" s="95">
        <f>'[1]NbCentres'!$L$29</f>
        <v>37</v>
      </c>
      <c r="U18" s="95">
        <v>37</v>
      </c>
      <c r="V18" s="95">
        <v>39</v>
      </c>
      <c r="W18" s="95">
        <v>39</v>
      </c>
      <c r="X18" s="95">
        <v>38</v>
      </c>
      <c r="Y18" s="95">
        <v>39</v>
      </c>
      <c r="Z18" s="95">
        <v>41</v>
      </c>
      <c r="AA18" s="95">
        <v>43</v>
      </c>
      <c r="AB18" s="95">
        <v>44</v>
      </c>
    </row>
    <row r="19" spans="1:28" ht="11.25">
      <c r="A19" s="54" t="s">
        <v>207</v>
      </c>
      <c r="B19" s="60">
        <v>7</v>
      </c>
      <c r="C19" s="60">
        <v>6</v>
      </c>
      <c r="D19" s="60">
        <v>6</v>
      </c>
      <c r="E19" s="60">
        <v>6</v>
      </c>
      <c r="F19" s="60">
        <v>6</v>
      </c>
      <c r="G19" s="60">
        <v>6</v>
      </c>
      <c r="H19" s="60">
        <v>6</v>
      </c>
      <c r="I19" s="60">
        <v>6</v>
      </c>
      <c r="J19" s="60">
        <v>6</v>
      </c>
      <c r="K19" s="60">
        <v>6</v>
      </c>
      <c r="L19" s="60">
        <v>6</v>
      </c>
      <c r="M19" s="60">
        <v>6</v>
      </c>
      <c r="N19" s="60">
        <v>6</v>
      </c>
      <c r="O19" s="60">
        <v>6</v>
      </c>
      <c r="P19" s="60">
        <v>6</v>
      </c>
      <c r="Q19" s="60">
        <v>6</v>
      </c>
      <c r="R19" s="60">
        <v>6</v>
      </c>
      <c r="S19" s="60">
        <v>6</v>
      </c>
      <c r="T19" s="96">
        <f>'[1]NbCentres'!$M$29</f>
        <v>6</v>
      </c>
      <c r="U19" s="96">
        <v>6</v>
      </c>
      <c r="V19" s="96">
        <v>6</v>
      </c>
      <c r="W19" s="60">
        <v>7</v>
      </c>
      <c r="X19" s="60">
        <v>5</v>
      </c>
      <c r="Y19" s="60">
        <v>7</v>
      </c>
      <c r="Z19" s="60">
        <v>9</v>
      </c>
      <c r="AA19" s="60">
        <v>11</v>
      </c>
      <c r="AB19" s="60">
        <v>12</v>
      </c>
    </row>
    <row r="20" spans="1:28" s="68" customFormat="1" ht="11.25">
      <c r="A20" s="48" t="s">
        <v>254</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row>
    <row r="21" spans="1:28" ht="11.25">
      <c r="A21" s="54" t="s">
        <v>209</v>
      </c>
      <c r="B21" s="60">
        <v>33</v>
      </c>
      <c r="C21" s="60">
        <v>33</v>
      </c>
      <c r="D21" s="60">
        <v>33</v>
      </c>
      <c r="E21" s="60">
        <v>33</v>
      </c>
      <c r="F21" s="60">
        <v>32</v>
      </c>
      <c r="G21" s="60">
        <v>32</v>
      </c>
      <c r="H21" s="60">
        <v>32</v>
      </c>
      <c r="I21" s="60">
        <v>32</v>
      </c>
      <c r="J21" s="60">
        <v>32</v>
      </c>
      <c r="K21" s="60">
        <v>32</v>
      </c>
      <c r="L21" s="60">
        <v>32</v>
      </c>
      <c r="M21" s="60">
        <v>32</v>
      </c>
      <c r="N21" s="60">
        <v>32</v>
      </c>
      <c r="O21" s="60">
        <v>32</v>
      </c>
      <c r="P21" s="60">
        <v>33</v>
      </c>
      <c r="Q21" s="60">
        <v>34</v>
      </c>
      <c r="R21" s="60">
        <v>34</v>
      </c>
      <c r="S21" s="60">
        <v>34</v>
      </c>
      <c r="T21" s="96">
        <f>'[1]NbCentres'!$O$29</f>
        <v>34</v>
      </c>
      <c r="U21" s="96">
        <v>34</v>
      </c>
      <c r="V21" s="96">
        <v>34</v>
      </c>
      <c r="W21" s="60">
        <v>34</v>
      </c>
      <c r="X21" s="60">
        <v>34</v>
      </c>
      <c r="Y21" s="60">
        <v>34</v>
      </c>
      <c r="Z21" s="60">
        <v>34</v>
      </c>
      <c r="AA21" s="60">
        <v>34</v>
      </c>
      <c r="AB21" s="60">
        <v>34</v>
      </c>
    </row>
    <row r="22" spans="1:28" s="68" customFormat="1" ht="20.25" customHeight="1">
      <c r="A22" s="48" t="s">
        <v>255</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row>
    <row r="23" spans="1:28" ht="11.25">
      <c r="A23" s="51" t="s">
        <v>256</v>
      </c>
      <c r="B23" s="72">
        <v>26</v>
      </c>
      <c r="C23" s="72">
        <v>26</v>
      </c>
      <c r="D23" s="72">
        <v>26</v>
      </c>
      <c r="E23" s="72">
        <v>25</v>
      </c>
      <c r="F23" s="72">
        <v>25</v>
      </c>
      <c r="G23" s="72">
        <v>25</v>
      </c>
      <c r="H23" s="72">
        <v>26</v>
      </c>
      <c r="I23" s="72">
        <v>26</v>
      </c>
      <c r="J23" s="72">
        <v>26</v>
      </c>
      <c r="K23" s="72">
        <v>26</v>
      </c>
      <c r="L23" s="72">
        <v>26</v>
      </c>
      <c r="M23" s="72">
        <v>25</v>
      </c>
      <c r="N23" s="72">
        <v>25</v>
      </c>
      <c r="O23" s="72">
        <v>25</v>
      </c>
      <c r="P23" s="72">
        <v>25</v>
      </c>
      <c r="Q23" s="72">
        <v>26</v>
      </c>
      <c r="R23" s="72">
        <v>26</v>
      </c>
      <c r="S23" s="72">
        <v>28</v>
      </c>
      <c r="T23" s="95">
        <f>'[1]NbCentres'!$G$29</f>
        <v>29</v>
      </c>
      <c r="U23" s="95">
        <v>29</v>
      </c>
      <c r="V23" s="95">
        <v>29</v>
      </c>
      <c r="W23" s="72">
        <v>29</v>
      </c>
      <c r="X23" s="72">
        <v>29</v>
      </c>
      <c r="Y23" s="72">
        <v>29</v>
      </c>
      <c r="Z23" s="72">
        <v>29</v>
      </c>
      <c r="AA23" s="72">
        <v>29</v>
      </c>
      <c r="AB23" s="72">
        <v>28</v>
      </c>
    </row>
    <row r="24" spans="1:28" ht="22.5">
      <c r="A24" s="51" t="s">
        <v>257</v>
      </c>
      <c r="B24" s="72">
        <v>17</v>
      </c>
      <c r="C24" s="72">
        <v>16</v>
      </c>
      <c r="D24" s="72">
        <v>19</v>
      </c>
      <c r="E24" s="72">
        <v>20</v>
      </c>
      <c r="F24" s="72">
        <v>21</v>
      </c>
      <c r="G24" s="72">
        <v>21</v>
      </c>
      <c r="H24" s="72">
        <v>22</v>
      </c>
      <c r="I24" s="72">
        <v>22</v>
      </c>
      <c r="J24" s="72">
        <v>22</v>
      </c>
      <c r="K24" s="72">
        <v>21</v>
      </c>
      <c r="L24" s="72">
        <v>24</v>
      </c>
      <c r="M24" s="72">
        <v>25</v>
      </c>
      <c r="N24" s="72">
        <v>26</v>
      </c>
      <c r="O24" s="72">
        <v>27</v>
      </c>
      <c r="P24" s="72">
        <v>27</v>
      </c>
      <c r="Q24" s="72">
        <v>27</v>
      </c>
      <c r="R24" s="72">
        <v>29</v>
      </c>
      <c r="S24" s="72">
        <v>30</v>
      </c>
      <c r="T24" s="95">
        <f>'[1]NbCentres'!$H$29</f>
        <v>29</v>
      </c>
      <c r="U24" s="95">
        <v>27</v>
      </c>
      <c r="V24" s="95">
        <v>26</v>
      </c>
      <c r="W24" s="72">
        <v>26</v>
      </c>
      <c r="X24" s="72">
        <v>25</v>
      </c>
      <c r="Y24" s="72">
        <v>24</v>
      </c>
      <c r="Z24" s="72">
        <v>24</v>
      </c>
      <c r="AA24" s="72">
        <v>23</v>
      </c>
      <c r="AB24" s="72">
        <v>23</v>
      </c>
    </row>
    <row r="25" spans="1:28" ht="11.25">
      <c r="A25" s="51" t="s">
        <v>258</v>
      </c>
      <c r="B25" s="72">
        <v>34</v>
      </c>
      <c r="C25" s="72">
        <v>34</v>
      </c>
      <c r="D25" s="72">
        <v>34</v>
      </c>
      <c r="E25" s="72">
        <v>32</v>
      </c>
      <c r="F25" s="72">
        <v>34</v>
      </c>
      <c r="G25" s="72">
        <v>34</v>
      </c>
      <c r="H25" s="72">
        <v>34</v>
      </c>
      <c r="I25" s="72">
        <v>29</v>
      </c>
      <c r="J25" s="72">
        <v>32</v>
      </c>
      <c r="K25" s="72">
        <v>32</v>
      </c>
      <c r="L25" s="72">
        <v>30</v>
      </c>
      <c r="M25" s="72">
        <v>30</v>
      </c>
      <c r="N25" s="72">
        <v>32</v>
      </c>
      <c r="O25" s="72">
        <v>32</v>
      </c>
      <c r="P25" s="72">
        <v>32</v>
      </c>
      <c r="Q25" s="72">
        <v>32</v>
      </c>
      <c r="R25" s="72">
        <v>34</v>
      </c>
      <c r="S25" s="72">
        <v>34</v>
      </c>
      <c r="T25" s="95">
        <f>'[1]NbCentres'!$I$29</f>
        <v>34</v>
      </c>
      <c r="U25" s="95">
        <v>34</v>
      </c>
      <c r="V25" s="95">
        <v>33</v>
      </c>
      <c r="W25" s="72">
        <v>34</v>
      </c>
      <c r="X25" s="72">
        <v>33</v>
      </c>
      <c r="Y25" s="72">
        <v>33</v>
      </c>
      <c r="Z25" s="72">
        <v>34</v>
      </c>
      <c r="AA25" s="72">
        <v>34</v>
      </c>
      <c r="AB25" s="72">
        <v>33</v>
      </c>
    </row>
    <row r="26" spans="1:28" ht="11.25">
      <c r="A26" s="51" t="s">
        <v>259</v>
      </c>
      <c r="B26" s="72">
        <v>1</v>
      </c>
      <c r="C26" s="72">
        <v>1</v>
      </c>
      <c r="D26" s="72">
        <v>1</v>
      </c>
      <c r="E26" s="72">
        <v>1</v>
      </c>
      <c r="F26" s="72">
        <v>1</v>
      </c>
      <c r="G26" s="72">
        <v>1</v>
      </c>
      <c r="H26" s="72">
        <v>1</v>
      </c>
      <c r="I26" s="72">
        <v>1</v>
      </c>
      <c r="J26" s="72">
        <v>1</v>
      </c>
      <c r="K26" s="72">
        <v>1</v>
      </c>
      <c r="L26" s="72">
        <v>1</v>
      </c>
      <c r="M26" s="72">
        <v>1</v>
      </c>
      <c r="N26" s="72">
        <v>1</v>
      </c>
      <c r="O26" s="72">
        <v>1</v>
      </c>
      <c r="P26" s="72">
        <v>1</v>
      </c>
      <c r="Q26" s="72">
        <v>1</v>
      </c>
      <c r="R26" s="72">
        <v>1</v>
      </c>
      <c r="S26" s="72">
        <v>1</v>
      </c>
      <c r="T26" s="95">
        <f>'[1]NbCentres'!$E$29</f>
        <v>1</v>
      </c>
      <c r="U26" s="95">
        <v>1</v>
      </c>
      <c r="V26" s="95">
        <v>1</v>
      </c>
      <c r="W26" s="72">
        <v>1</v>
      </c>
      <c r="X26" s="72">
        <v>1</v>
      </c>
      <c r="Y26" s="72">
        <v>0</v>
      </c>
      <c r="Z26" s="72">
        <v>0</v>
      </c>
      <c r="AA26" s="72">
        <v>0</v>
      </c>
      <c r="AB26" s="72">
        <v>0</v>
      </c>
    </row>
    <row r="27" spans="1:28" ht="11.25">
      <c r="A27" s="51" t="s">
        <v>260</v>
      </c>
      <c r="B27" s="72">
        <v>0</v>
      </c>
      <c r="C27" s="72">
        <v>0</v>
      </c>
      <c r="D27" s="72">
        <v>0</v>
      </c>
      <c r="E27" s="72">
        <v>0</v>
      </c>
      <c r="F27" s="72">
        <v>0</v>
      </c>
      <c r="G27" s="72">
        <v>0</v>
      </c>
      <c r="H27" s="72">
        <v>0</v>
      </c>
      <c r="I27" s="72">
        <v>22</v>
      </c>
      <c r="J27" s="72">
        <v>37</v>
      </c>
      <c r="K27" s="72">
        <v>37</v>
      </c>
      <c r="L27" s="72">
        <v>36</v>
      </c>
      <c r="M27" s="72">
        <v>36</v>
      </c>
      <c r="N27" s="72">
        <v>36</v>
      </c>
      <c r="O27" s="72">
        <v>35</v>
      </c>
      <c r="P27" s="72">
        <v>37</v>
      </c>
      <c r="Q27" s="72">
        <v>38</v>
      </c>
      <c r="R27" s="72">
        <v>40</v>
      </c>
      <c r="S27" s="72">
        <v>40</v>
      </c>
      <c r="T27" s="95">
        <f>'[1]NbCentres'!$D$29</f>
        <v>39</v>
      </c>
      <c r="U27" s="95">
        <v>40</v>
      </c>
      <c r="V27" s="95">
        <v>41</v>
      </c>
      <c r="W27" s="72">
        <v>41</v>
      </c>
      <c r="X27" s="72">
        <v>43</v>
      </c>
      <c r="Y27" s="72">
        <v>39</v>
      </c>
      <c r="Z27" s="72">
        <v>39</v>
      </c>
      <c r="AA27" s="72">
        <v>40</v>
      </c>
      <c r="AB27" s="72">
        <v>40</v>
      </c>
    </row>
    <row r="28" spans="1:28" ht="12" customHeight="1">
      <c r="A28" s="51" t="s">
        <v>261</v>
      </c>
      <c r="B28" s="72">
        <v>30</v>
      </c>
      <c r="C28" s="72">
        <v>29</v>
      </c>
      <c r="D28" s="72">
        <v>30</v>
      </c>
      <c r="E28" s="72">
        <v>29</v>
      </c>
      <c r="F28" s="72">
        <v>28</v>
      </c>
      <c r="G28" s="72">
        <v>29</v>
      </c>
      <c r="H28" s="72">
        <v>29</v>
      </c>
      <c r="I28" s="72">
        <v>18</v>
      </c>
      <c r="J28" s="72">
        <v>0</v>
      </c>
      <c r="K28" s="72">
        <v>0</v>
      </c>
      <c r="L28" s="72">
        <v>0</v>
      </c>
      <c r="M28" s="72">
        <v>0</v>
      </c>
      <c r="N28" s="72">
        <v>0</v>
      </c>
      <c r="O28" s="72">
        <v>0</v>
      </c>
      <c r="P28" s="72">
        <v>0</v>
      </c>
      <c r="Q28" s="72">
        <v>0</v>
      </c>
      <c r="R28" s="72">
        <v>0</v>
      </c>
      <c r="S28" s="72">
        <v>0</v>
      </c>
      <c r="T28" s="72">
        <f>0</f>
        <v>0</v>
      </c>
      <c r="U28" s="72">
        <v>0</v>
      </c>
      <c r="V28" s="72">
        <v>0</v>
      </c>
      <c r="W28" s="72">
        <v>0</v>
      </c>
      <c r="X28" s="72">
        <v>0</v>
      </c>
      <c r="Y28" s="72">
        <v>0</v>
      </c>
      <c r="Z28" s="72">
        <v>0</v>
      </c>
      <c r="AA28" s="72">
        <v>0</v>
      </c>
      <c r="AB28" s="72">
        <v>0</v>
      </c>
    </row>
    <row r="29" spans="1:28" ht="22.5">
      <c r="A29" s="54" t="s">
        <v>262</v>
      </c>
      <c r="B29" s="60">
        <v>20</v>
      </c>
      <c r="C29" s="60">
        <v>27</v>
      </c>
      <c r="D29" s="60">
        <v>31</v>
      </c>
      <c r="E29" s="60">
        <v>31</v>
      </c>
      <c r="F29" s="60">
        <v>29</v>
      </c>
      <c r="G29" s="60">
        <v>34</v>
      </c>
      <c r="H29" s="60">
        <v>34</v>
      </c>
      <c r="I29" s="60">
        <v>19</v>
      </c>
      <c r="J29" s="60">
        <v>0</v>
      </c>
      <c r="K29" s="60">
        <v>0</v>
      </c>
      <c r="L29" s="60">
        <v>0</v>
      </c>
      <c r="M29" s="60">
        <v>0</v>
      </c>
      <c r="N29" s="60">
        <v>0</v>
      </c>
      <c r="O29" s="60">
        <v>0</v>
      </c>
      <c r="P29" s="60">
        <v>0</v>
      </c>
      <c r="Q29" s="60">
        <v>0</v>
      </c>
      <c r="R29" s="60">
        <v>0</v>
      </c>
      <c r="S29" s="60">
        <v>0</v>
      </c>
      <c r="T29" s="60">
        <f>0</f>
        <v>0</v>
      </c>
      <c r="U29" s="60">
        <v>0</v>
      </c>
      <c r="V29" s="60">
        <v>0</v>
      </c>
      <c r="W29" s="60">
        <v>0</v>
      </c>
      <c r="X29" s="60">
        <v>0</v>
      </c>
      <c r="Y29" s="60">
        <v>0</v>
      </c>
      <c r="Z29" s="60">
        <v>0</v>
      </c>
      <c r="AA29" s="60">
        <v>0</v>
      </c>
      <c r="AB29" s="60">
        <v>0</v>
      </c>
    </row>
    <row r="30" spans="1:28" s="68" customFormat="1" ht="30" customHeight="1">
      <c r="A30" s="62" t="s">
        <v>263</v>
      </c>
      <c r="B30" s="97">
        <v>730</v>
      </c>
      <c r="C30" s="97">
        <v>721</v>
      </c>
      <c r="D30" s="97">
        <v>726</v>
      </c>
      <c r="E30" s="97">
        <v>724</v>
      </c>
      <c r="F30" s="97">
        <v>764</v>
      </c>
      <c r="G30" s="97">
        <v>766</v>
      </c>
      <c r="H30" s="97">
        <v>701</v>
      </c>
      <c r="I30" s="97">
        <v>688</v>
      </c>
      <c r="J30" s="97">
        <v>664</v>
      </c>
      <c r="K30" s="97">
        <v>653</v>
      </c>
      <c r="L30" s="97">
        <v>647</v>
      </c>
      <c r="M30" s="97">
        <v>643</v>
      </c>
      <c r="N30" s="97">
        <v>640</v>
      </c>
      <c r="O30" s="97">
        <v>639</v>
      </c>
      <c r="P30" s="97">
        <v>650</v>
      </c>
      <c r="Q30" s="97">
        <v>657</v>
      </c>
      <c r="R30" s="97">
        <v>663</v>
      </c>
      <c r="S30" s="97">
        <v>674</v>
      </c>
      <c r="T30" s="97">
        <f>'[1]NbCentres'!$Q$29-T6</f>
        <v>677</v>
      </c>
      <c r="U30" s="97">
        <v>671</v>
      </c>
      <c r="V30" s="97">
        <v>727</v>
      </c>
      <c r="W30" s="97">
        <f aca="true" t="shared" si="0" ref="W30:AB30">SUM(W7:W29)</f>
        <v>747</v>
      </c>
      <c r="X30" s="97">
        <f t="shared" si="0"/>
        <v>745</v>
      </c>
      <c r="Y30" s="97">
        <f t="shared" si="0"/>
        <v>756</v>
      </c>
      <c r="Z30" s="97">
        <f t="shared" si="0"/>
        <v>781</v>
      </c>
      <c r="AA30" s="97">
        <f t="shared" si="0"/>
        <v>796</v>
      </c>
      <c r="AB30" s="97">
        <f t="shared" si="0"/>
        <v>798</v>
      </c>
    </row>
    <row r="31" spans="1:28" s="68" customFormat="1" ht="31.5" customHeight="1">
      <c r="A31" s="62" t="s">
        <v>264</v>
      </c>
      <c r="B31" s="97" t="s">
        <v>242</v>
      </c>
      <c r="C31" s="97" t="s">
        <v>242</v>
      </c>
      <c r="D31" s="97" t="s">
        <v>242</v>
      </c>
      <c r="E31" s="97" t="s">
        <v>242</v>
      </c>
      <c r="F31" s="97">
        <v>1294</v>
      </c>
      <c r="G31" s="97">
        <v>1290</v>
      </c>
      <c r="H31" s="97">
        <v>1206</v>
      </c>
      <c r="I31" s="97">
        <v>1172</v>
      </c>
      <c r="J31" s="97">
        <v>1137</v>
      </c>
      <c r="K31" s="97">
        <v>1108</v>
      </c>
      <c r="L31" s="97">
        <v>1092</v>
      </c>
      <c r="M31" s="97">
        <v>1068</v>
      </c>
      <c r="N31" s="97">
        <v>1047</v>
      </c>
      <c r="O31" s="97">
        <v>1065</v>
      </c>
      <c r="P31" s="97">
        <v>1076</v>
      </c>
      <c r="Q31" s="97">
        <v>1098</v>
      </c>
      <c r="R31" s="97">
        <v>1111</v>
      </c>
      <c r="S31" s="97">
        <v>1130</v>
      </c>
      <c r="T31" s="97">
        <f>'[1]NbCentres'!$Q$29</f>
        <v>1138</v>
      </c>
      <c r="U31" s="97">
        <v>1160</v>
      </c>
      <c r="V31" s="97">
        <v>1201</v>
      </c>
      <c r="W31" s="97">
        <f aca="true" t="shared" si="1" ref="W31:AB31">W30+W6</f>
        <v>1224</v>
      </c>
      <c r="X31" s="97">
        <f t="shared" si="1"/>
        <v>1212</v>
      </c>
      <c r="Y31" s="97">
        <f t="shared" si="1"/>
        <v>1233</v>
      </c>
      <c r="Z31" s="97">
        <f t="shared" si="1"/>
        <v>1263</v>
      </c>
      <c r="AA31" s="97">
        <f t="shared" si="1"/>
        <v>1281</v>
      </c>
      <c r="AB31" s="97">
        <f t="shared" si="1"/>
        <v>1283</v>
      </c>
    </row>
    <row r="32" ht="11.25">
      <c r="A32" s="92" t="s">
        <v>265</v>
      </c>
    </row>
    <row r="33" s="92" customFormat="1" ht="11.25">
      <c r="A33" s="92" t="s">
        <v>298</v>
      </c>
    </row>
    <row r="34" spans="1:24" s="92" customFormat="1" ht="11.25">
      <c r="A34" s="316" t="s">
        <v>266</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row>
    <row r="35" s="92" customFormat="1" ht="11.25">
      <c r="A35" s="92" t="s">
        <v>267</v>
      </c>
    </row>
    <row r="36" spans="1:25" ht="11.25">
      <c r="A36" s="316" t="s">
        <v>299</v>
      </c>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row>
    <row r="37" ht="11.25">
      <c r="A37" s="92"/>
    </row>
    <row r="38" ht="11.25">
      <c r="A38" s="92"/>
    </row>
    <row r="39" ht="11.25">
      <c r="A39" s="92"/>
    </row>
  </sheetData>
  <sheetProtection/>
  <mergeCells count="3">
    <mergeCell ref="A34:X34"/>
    <mergeCell ref="A36:Y36"/>
    <mergeCell ref="A2:AB2"/>
  </mergeCells>
  <printOptions/>
  <pageMargins left="0.7" right="0.7" top="0.75" bottom="0.75" header="0.3" footer="0.3"/>
  <pageSetup horizontalDpi="600" verticalDpi="600" orientation="landscape" paperSize="9" r:id="rId1"/>
  <ignoredErrors>
    <ignoredError sqref="Z30:AB30" formulaRange="1"/>
  </ignoredErrors>
</worksheet>
</file>

<file path=xl/worksheets/sheet79.xml><?xml version="1.0" encoding="utf-8"?>
<worksheet xmlns="http://schemas.openxmlformats.org/spreadsheetml/2006/main" xmlns:r="http://schemas.openxmlformats.org/officeDocument/2006/relationships">
  <dimension ref="A1:AA38"/>
  <sheetViews>
    <sheetView showGridLines="0" zoomScalePageLayoutView="0" workbookViewId="0" topLeftCell="A1">
      <selection activeCell="B5" sqref="B5:O5"/>
    </sheetView>
  </sheetViews>
  <sheetFormatPr defaultColWidth="10.28125" defaultRowHeight="12.75"/>
  <cols>
    <col min="1" max="1" width="22.28125" style="93" customWidth="1"/>
    <col min="2" max="15" width="7.28125" style="59" customWidth="1"/>
    <col min="16" max="16" width="2.7109375" style="59" customWidth="1"/>
    <col min="17" max="16384" width="10.28125" style="59" customWidth="1"/>
  </cols>
  <sheetData>
    <row r="1" spans="1:18" s="6" customFormat="1" ht="12.75" customHeight="1">
      <c r="A1" s="39"/>
      <c r="B1" s="39"/>
      <c r="C1" s="39"/>
      <c r="D1" s="39"/>
      <c r="E1" s="39"/>
      <c r="F1" s="39"/>
      <c r="G1" s="39"/>
      <c r="H1" s="39"/>
      <c r="I1" s="39"/>
      <c r="J1" s="39"/>
      <c r="K1" s="39"/>
      <c r="L1" s="39"/>
      <c r="M1" s="39"/>
      <c r="N1" s="39"/>
      <c r="O1" s="39"/>
      <c r="P1" s="39"/>
      <c r="Q1" s="39"/>
      <c r="R1" s="44"/>
    </row>
    <row r="2" spans="1:18" s="6" customFormat="1" ht="12.75" customHeight="1">
      <c r="A2" s="212" t="s">
        <v>268</v>
      </c>
      <c r="B2" s="212"/>
      <c r="C2" s="212"/>
      <c r="D2" s="212"/>
      <c r="E2" s="212"/>
      <c r="F2" s="212"/>
      <c r="G2" s="212"/>
      <c r="H2" s="212"/>
      <c r="I2" s="212"/>
      <c r="J2" s="212"/>
      <c r="K2" s="212"/>
      <c r="L2" s="212"/>
      <c r="M2" s="212"/>
      <c r="N2" s="212"/>
      <c r="O2" s="212"/>
      <c r="P2" s="212"/>
      <c r="Q2" s="182"/>
      <c r="R2" s="44"/>
    </row>
    <row r="3" spans="1:18" s="6" customFormat="1" ht="7.5" customHeight="1">
      <c r="A3" s="39"/>
      <c r="B3" s="39"/>
      <c r="C3" s="39"/>
      <c r="D3" s="39"/>
      <c r="E3" s="39"/>
      <c r="F3" s="39"/>
      <c r="G3" s="39"/>
      <c r="H3" s="39"/>
      <c r="I3" s="39"/>
      <c r="J3" s="39"/>
      <c r="K3" s="39"/>
      <c r="L3" s="39"/>
      <c r="M3" s="39"/>
      <c r="N3" s="39"/>
      <c r="O3" s="39"/>
      <c r="P3" s="39"/>
      <c r="Q3" s="39"/>
      <c r="R3" s="44"/>
    </row>
    <row r="4" spans="1:2" s="68" customFormat="1" ht="11.25">
      <c r="A4" s="67"/>
      <c r="B4" s="68" t="s">
        <v>269</v>
      </c>
    </row>
    <row r="5" spans="1:15" s="69" customFormat="1" ht="11.25">
      <c r="A5" s="100"/>
      <c r="B5" s="183">
        <v>1987</v>
      </c>
      <c r="C5" s="183">
        <v>1988</v>
      </c>
      <c r="D5" s="183">
        <v>1989</v>
      </c>
      <c r="E5" s="183">
        <v>1990</v>
      </c>
      <c r="F5" s="183">
        <v>1991</v>
      </c>
      <c r="G5" s="183">
        <v>1992</v>
      </c>
      <c r="H5" s="183">
        <v>1993</v>
      </c>
      <c r="I5" s="183">
        <v>1994</v>
      </c>
      <c r="J5" s="183">
        <v>1995</v>
      </c>
      <c r="K5" s="183">
        <v>1996</v>
      </c>
      <c r="L5" s="183">
        <v>1997</v>
      </c>
      <c r="M5" s="183">
        <v>1998</v>
      </c>
      <c r="N5" s="183">
        <v>1999</v>
      </c>
      <c r="O5" s="183">
        <v>2000</v>
      </c>
    </row>
    <row r="6" spans="1:15" s="68" customFormat="1" ht="11.25">
      <c r="A6" s="48" t="s">
        <v>241</v>
      </c>
      <c r="B6" s="57"/>
      <c r="C6" s="57"/>
      <c r="D6" s="57"/>
      <c r="E6" s="57"/>
      <c r="F6" s="57"/>
      <c r="G6" s="57"/>
      <c r="H6" s="57"/>
      <c r="I6" s="57"/>
      <c r="J6" s="57"/>
      <c r="K6" s="57"/>
      <c r="L6" s="57"/>
      <c r="M6" s="57"/>
      <c r="N6" s="57"/>
      <c r="O6" s="57"/>
    </row>
    <row r="7" spans="1:15" ht="11.25">
      <c r="A7" s="51" t="s">
        <v>196</v>
      </c>
      <c r="B7" s="72" t="s">
        <v>242</v>
      </c>
      <c r="C7" s="72" t="s">
        <v>242</v>
      </c>
      <c r="D7" s="72" t="s">
        <v>242</v>
      </c>
      <c r="E7" s="72" t="s">
        <v>242</v>
      </c>
      <c r="F7" s="72" t="s">
        <v>242</v>
      </c>
      <c r="G7" s="72">
        <v>14853</v>
      </c>
      <c r="H7" s="72">
        <v>15398</v>
      </c>
      <c r="I7" s="72">
        <v>14820</v>
      </c>
      <c r="J7" s="72">
        <v>13805</v>
      </c>
      <c r="K7" s="72">
        <v>13353</v>
      </c>
      <c r="L7" s="72">
        <v>12962</v>
      </c>
      <c r="M7" s="72">
        <v>12662</v>
      </c>
      <c r="N7" s="72">
        <v>12343</v>
      </c>
      <c r="O7" s="72">
        <v>12268</v>
      </c>
    </row>
    <row r="8" spans="1:15" ht="11.25">
      <c r="A8" s="51" t="s">
        <v>197</v>
      </c>
      <c r="B8" s="72" t="s">
        <v>242</v>
      </c>
      <c r="C8" s="72" t="s">
        <v>242</v>
      </c>
      <c r="D8" s="72" t="s">
        <v>242</v>
      </c>
      <c r="E8" s="72" t="s">
        <v>242</v>
      </c>
      <c r="F8" s="72" t="s">
        <v>242</v>
      </c>
      <c r="G8" s="72" t="s">
        <v>242</v>
      </c>
      <c r="H8" s="72" t="s">
        <v>242</v>
      </c>
      <c r="I8" s="72" t="s">
        <v>242</v>
      </c>
      <c r="J8" s="72" t="s">
        <v>242</v>
      </c>
      <c r="K8" s="72" t="s">
        <v>242</v>
      </c>
      <c r="L8" s="72" t="s">
        <v>242</v>
      </c>
      <c r="M8" s="72" t="s">
        <v>242</v>
      </c>
      <c r="N8" s="72" t="s">
        <v>242</v>
      </c>
      <c r="O8" s="72" t="s">
        <v>242</v>
      </c>
    </row>
    <row r="9" spans="1:27" ht="11.25">
      <c r="A9" s="54" t="s">
        <v>243</v>
      </c>
      <c r="B9" s="60">
        <v>2418</v>
      </c>
      <c r="C9" s="60">
        <v>2282</v>
      </c>
      <c r="D9" s="60">
        <v>2310</v>
      </c>
      <c r="E9" s="60">
        <v>2481</v>
      </c>
      <c r="F9" s="60">
        <v>2538</v>
      </c>
      <c r="G9" s="60">
        <v>2742</v>
      </c>
      <c r="H9" s="60">
        <v>2841</v>
      </c>
      <c r="I9" s="60">
        <v>2776</v>
      </c>
      <c r="J9" s="60">
        <v>2587</v>
      </c>
      <c r="K9" s="60">
        <v>2405</v>
      </c>
      <c r="L9" s="60">
        <v>2350</v>
      </c>
      <c r="M9" s="60">
        <v>2268</v>
      </c>
      <c r="N9" s="60">
        <v>2405</v>
      </c>
      <c r="O9" s="60">
        <v>2377</v>
      </c>
      <c r="P9" s="50"/>
      <c r="Q9" s="50"/>
      <c r="R9" s="50"/>
      <c r="S9" s="50"/>
      <c r="T9" s="50"/>
      <c r="U9" s="50"/>
      <c r="V9" s="50"/>
      <c r="W9" s="50"/>
      <c r="X9" s="50"/>
      <c r="Y9" s="50"/>
      <c r="Z9" s="50"/>
      <c r="AA9" s="50"/>
    </row>
    <row r="10" spans="1:27" s="68" customFormat="1" ht="11.25">
      <c r="A10" s="48" t="s">
        <v>244</v>
      </c>
      <c r="B10" s="57"/>
      <c r="C10" s="57"/>
      <c r="D10" s="57"/>
      <c r="E10" s="57"/>
      <c r="F10" s="57"/>
      <c r="G10" s="57"/>
      <c r="H10" s="57"/>
      <c r="I10" s="57"/>
      <c r="J10" s="57"/>
      <c r="K10" s="57"/>
      <c r="L10" s="57"/>
      <c r="M10" s="57"/>
      <c r="N10" s="57"/>
      <c r="O10" s="57"/>
      <c r="P10" s="99"/>
      <c r="Q10" s="99"/>
      <c r="R10" s="99"/>
      <c r="S10" s="99"/>
      <c r="T10" s="99"/>
      <c r="U10" s="99"/>
      <c r="V10" s="99"/>
      <c r="W10" s="99"/>
      <c r="X10" s="99"/>
      <c r="Y10" s="99"/>
      <c r="Z10" s="99"/>
      <c r="AA10" s="101"/>
    </row>
    <row r="11" spans="1:27" ht="11.25">
      <c r="A11" s="54" t="s">
        <v>245</v>
      </c>
      <c r="B11" s="60" t="s">
        <v>242</v>
      </c>
      <c r="C11" s="60" t="s">
        <v>242</v>
      </c>
      <c r="D11" s="60" t="s">
        <v>242</v>
      </c>
      <c r="E11" s="60" t="s">
        <v>242</v>
      </c>
      <c r="F11" s="60" t="s">
        <v>242</v>
      </c>
      <c r="G11" s="60" t="s">
        <v>242</v>
      </c>
      <c r="H11" s="60" t="s">
        <v>242</v>
      </c>
      <c r="I11" s="60" t="s">
        <v>242</v>
      </c>
      <c r="J11" s="60" t="s">
        <v>242</v>
      </c>
      <c r="K11" s="60" t="s">
        <v>242</v>
      </c>
      <c r="L11" s="60" t="s">
        <v>242</v>
      </c>
      <c r="M11" s="60" t="s">
        <v>242</v>
      </c>
      <c r="N11" s="60" t="s">
        <v>242</v>
      </c>
      <c r="O11" s="60" t="s">
        <v>242</v>
      </c>
      <c r="P11" s="47"/>
      <c r="Q11" s="47"/>
      <c r="R11" s="47"/>
      <c r="S11" s="47"/>
      <c r="T11" s="102"/>
      <c r="U11" s="102"/>
      <c r="V11" s="102"/>
      <c r="W11" s="47"/>
      <c r="X11" s="47"/>
      <c r="Y11" s="47"/>
      <c r="Z11" s="47"/>
      <c r="AA11" s="50"/>
    </row>
    <row r="12" spans="1:27" s="68" customFormat="1" ht="11.25">
      <c r="A12" s="48" t="s">
        <v>247</v>
      </c>
      <c r="B12" s="57"/>
      <c r="C12" s="57"/>
      <c r="D12" s="57"/>
      <c r="E12" s="57"/>
      <c r="F12" s="57"/>
      <c r="G12" s="57"/>
      <c r="H12" s="57"/>
      <c r="I12" s="57"/>
      <c r="J12" s="57"/>
      <c r="K12" s="57"/>
      <c r="L12" s="57"/>
      <c r="M12" s="57"/>
      <c r="N12" s="57"/>
      <c r="O12" s="57"/>
      <c r="P12" s="101"/>
      <c r="Q12" s="101"/>
      <c r="R12" s="101"/>
      <c r="S12" s="101"/>
      <c r="T12" s="101"/>
      <c r="U12" s="101"/>
      <c r="V12" s="101"/>
      <c r="W12" s="101"/>
      <c r="X12" s="101"/>
      <c r="Y12" s="101"/>
      <c r="Z12" s="101"/>
      <c r="AA12" s="101"/>
    </row>
    <row r="13" spans="1:15" ht="22.5">
      <c r="A13" s="51" t="s">
        <v>248</v>
      </c>
      <c r="B13" s="72">
        <v>775</v>
      </c>
      <c r="C13" s="72">
        <v>758</v>
      </c>
      <c r="D13" s="72">
        <v>763</v>
      </c>
      <c r="E13" s="72">
        <v>691</v>
      </c>
      <c r="F13" s="72">
        <v>622</v>
      </c>
      <c r="G13" s="72">
        <v>628</v>
      </c>
      <c r="H13" s="72">
        <v>643</v>
      </c>
      <c r="I13" s="72">
        <v>580</v>
      </c>
      <c r="J13" s="72">
        <v>464</v>
      </c>
      <c r="K13" s="72">
        <v>347</v>
      </c>
      <c r="L13" s="72">
        <v>276</v>
      </c>
      <c r="M13" s="72">
        <v>381</v>
      </c>
      <c r="N13" s="72">
        <v>358</v>
      </c>
      <c r="O13" s="72">
        <v>404</v>
      </c>
    </row>
    <row r="14" spans="1:15" ht="11.25">
      <c r="A14" s="51" t="s">
        <v>249</v>
      </c>
      <c r="B14" s="72">
        <v>922</v>
      </c>
      <c r="C14" s="72">
        <v>955</v>
      </c>
      <c r="D14" s="72">
        <v>987</v>
      </c>
      <c r="E14" s="72">
        <v>1104</v>
      </c>
      <c r="F14" s="72">
        <v>1071</v>
      </c>
      <c r="G14" s="72">
        <v>1563</v>
      </c>
      <c r="H14" s="72">
        <v>1540</v>
      </c>
      <c r="I14" s="72">
        <v>1515</v>
      </c>
      <c r="J14" s="72">
        <v>1475</v>
      </c>
      <c r="K14" s="72">
        <v>1457</v>
      </c>
      <c r="L14" s="72">
        <v>1424</v>
      </c>
      <c r="M14" s="72">
        <v>1410</v>
      </c>
      <c r="N14" s="72">
        <v>1393</v>
      </c>
      <c r="O14" s="72">
        <v>1513</v>
      </c>
    </row>
    <row r="15" spans="1:15" ht="11.25">
      <c r="A15" s="51" t="s">
        <v>250</v>
      </c>
      <c r="B15" s="72">
        <v>843</v>
      </c>
      <c r="C15" s="72">
        <v>922</v>
      </c>
      <c r="D15" s="72">
        <v>964</v>
      </c>
      <c r="E15" s="72">
        <v>960</v>
      </c>
      <c r="F15" s="72">
        <v>922</v>
      </c>
      <c r="G15" s="72">
        <v>751</v>
      </c>
      <c r="H15" s="72">
        <v>1066</v>
      </c>
      <c r="I15" s="72">
        <v>1161</v>
      </c>
      <c r="J15" s="72">
        <v>1256</v>
      </c>
      <c r="K15" s="72">
        <v>1402</v>
      </c>
      <c r="L15" s="72">
        <v>1401</v>
      </c>
      <c r="M15" s="72">
        <v>1476</v>
      </c>
      <c r="N15" s="72">
        <v>1459</v>
      </c>
      <c r="O15" s="72">
        <v>1463</v>
      </c>
    </row>
    <row r="16" spans="1:15" ht="11.25">
      <c r="A16" s="51" t="s">
        <v>157</v>
      </c>
      <c r="B16" s="72">
        <v>682</v>
      </c>
      <c r="C16" s="72">
        <v>692</v>
      </c>
      <c r="D16" s="72">
        <v>703</v>
      </c>
      <c r="E16" s="72">
        <v>711</v>
      </c>
      <c r="F16" s="72">
        <v>731</v>
      </c>
      <c r="G16" s="72">
        <v>722</v>
      </c>
      <c r="H16" s="72">
        <v>772</v>
      </c>
      <c r="I16" s="72">
        <v>821</v>
      </c>
      <c r="J16" s="72">
        <v>864</v>
      </c>
      <c r="K16" s="72">
        <v>879</v>
      </c>
      <c r="L16" s="72">
        <v>893</v>
      </c>
      <c r="M16" s="72">
        <v>880</v>
      </c>
      <c r="N16" s="72">
        <v>879</v>
      </c>
      <c r="O16" s="72">
        <v>999</v>
      </c>
    </row>
    <row r="17" spans="1:15" ht="11.25">
      <c r="A17" s="51" t="s">
        <v>251</v>
      </c>
      <c r="B17" s="95">
        <v>38818</v>
      </c>
      <c r="C17" s="95">
        <v>38858</v>
      </c>
      <c r="D17" s="95">
        <v>37550</v>
      </c>
      <c r="E17" s="95">
        <v>37802</v>
      </c>
      <c r="F17" s="95">
        <v>40029</v>
      </c>
      <c r="G17" s="95">
        <v>45411</v>
      </c>
      <c r="H17" s="95">
        <v>49612</v>
      </c>
      <c r="I17" s="95">
        <v>52103</v>
      </c>
      <c r="J17" s="95">
        <v>53362</v>
      </c>
      <c r="K17" s="95">
        <v>52429</v>
      </c>
      <c r="L17" s="95">
        <v>50190</v>
      </c>
      <c r="M17" s="95">
        <v>49179</v>
      </c>
      <c r="N17" s="95">
        <v>50990</v>
      </c>
      <c r="O17" s="95">
        <v>55639</v>
      </c>
    </row>
    <row r="18" spans="1:15" ht="11.25">
      <c r="A18" s="51" t="s">
        <v>252</v>
      </c>
      <c r="B18" s="72">
        <v>3519</v>
      </c>
      <c r="C18" s="72">
        <v>2989</v>
      </c>
      <c r="D18" s="72">
        <v>2798</v>
      </c>
      <c r="E18" s="72">
        <v>3197</v>
      </c>
      <c r="F18" s="72">
        <v>3887</v>
      </c>
      <c r="G18" s="72">
        <v>2754</v>
      </c>
      <c r="H18" s="72">
        <v>1435</v>
      </c>
      <c r="I18" s="72">
        <v>0</v>
      </c>
      <c r="J18" s="72">
        <v>0</v>
      </c>
      <c r="K18" s="72">
        <v>0</v>
      </c>
      <c r="L18" s="72">
        <v>0</v>
      </c>
      <c r="M18" s="72">
        <v>0</v>
      </c>
      <c r="N18" s="72">
        <v>0</v>
      </c>
      <c r="O18" s="72" t="s">
        <v>242</v>
      </c>
    </row>
    <row r="19" spans="1:15" ht="11.25">
      <c r="A19" s="51" t="s">
        <v>253</v>
      </c>
      <c r="B19" s="95">
        <v>5397</v>
      </c>
      <c r="C19" s="95">
        <v>5409</v>
      </c>
      <c r="D19" s="95">
        <v>5331</v>
      </c>
      <c r="E19" s="95">
        <v>5265</v>
      </c>
      <c r="F19" s="95">
        <v>5088</v>
      </c>
      <c r="G19" s="95">
        <v>5131</v>
      </c>
      <c r="H19" s="95">
        <v>5112</v>
      </c>
      <c r="I19" s="95">
        <v>5027</v>
      </c>
      <c r="J19" s="95">
        <v>5077</v>
      </c>
      <c r="K19" s="95">
        <v>5089</v>
      </c>
      <c r="L19" s="95">
        <v>5048</v>
      </c>
      <c r="M19" s="95">
        <v>4981</v>
      </c>
      <c r="N19" s="95">
        <v>4925</v>
      </c>
      <c r="O19" s="95">
        <v>4695</v>
      </c>
    </row>
    <row r="20" spans="1:15" ht="11.25">
      <c r="A20" s="54" t="s">
        <v>207</v>
      </c>
      <c r="B20" s="60">
        <v>922</v>
      </c>
      <c r="C20" s="60">
        <v>845</v>
      </c>
      <c r="D20" s="60">
        <v>842</v>
      </c>
      <c r="E20" s="60">
        <v>828</v>
      </c>
      <c r="F20" s="60">
        <v>852</v>
      </c>
      <c r="G20" s="60">
        <v>861</v>
      </c>
      <c r="H20" s="60">
        <v>862</v>
      </c>
      <c r="I20" s="60">
        <v>902</v>
      </c>
      <c r="J20" s="60">
        <v>951</v>
      </c>
      <c r="K20" s="60">
        <v>933</v>
      </c>
      <c r="L20" s="60">
        <v>929</v>
      </c>
      <c r="M20" s="60">
        <v>932</v>
      </c>
      <c r="N20" s="60">
        <v>937</v>
      </c>
      <c r="O20" s="60">
        <v>946</v>
      </c>
    </row>
    <row r="21" spans="1:15" s="68" customFormat="1" ht="11.25">
      <c r="A21" s="48" t="s">
        <v>254</v>
      </c>
      <c r="B21" s="57"/>
      <c r="C21" s="57"/>
      <c r="D21" s="57"/>
      <c r="E21" s="57"/>
      <c r="F21" s="57"/>
      <c r="G21" s="57"/>
      <c r="H21" s="57"/>
      <c r="I21" s="57"/>
      <c r="J21" s="57"/>
      <c r="K21" s="57"/>
      <c r="L21" s="57"/>
      <c r="M21" s="57"/>
      <c r="N21" s="57"/>
      <c r="O21" s="57"/>
    </row>
    <row r="22" spans="1:15" ht="11.25">
      <c r="A22" s="54" t="s">
        <v>209</v>
      </c>
      <c r="B22" s="60">
        <v>2031</v>
      </c>
      <c r="C22" s="60">
        <v>2629</v>
      </c>
      <c r="D22" s="60">
        <v>2561</v>
      </c>
      <c r="E22" s="60">
        <v>2522</v>
      </c>
      <c r="F22" s="60">
        <v>2515</v>
      </c>
      <c r="G22" s="60">
        <v>2503</v>
      </c>
      <c r="H22" s="60">
        <v>2516</v>
      </c>
      <c r="I22" s="60">
        <v>2555</v>
      </c>
      <c r="J22" s="60">
        <v>2565</v>
      </c>
      <c r="K22" s="60">
        <v>2573</v>
      </c>
      <c r="L22" s="60">
        <v>2629</v>
      </c>
      <c r="M22" s="60">
        <v>2635</v>
      </c>
      <c r="N22" s="60">
        <v>2674</v>
      </c>
      <c r="O22" s="60">
        <v>2768</v>
      </c>
    </row>
    <row r="23" spans="1:15" s="68" customFormat="1" ht="22.5">
      <c r="A23" s="48" t="s">
        <v>255</v>
      </c>
      <c r="B23" s="57"/>
      <c r="C23" s="57"/>
      <c r="D23" s="57"/>
      <c r="E23" s="57"/>
      <c r="F23" s="57"/>
      <c r="G23" s="57"/>
      <c r="H23" s="57"/>
      <c r="I23" s="57"/>
      <c r="J23" s="57"/>
      <c r="K23" s="57"/>
      <c r="L23" s="57"/>
      <c r="M23" s="57"/>
      <c r="N23" s="57"/>
      <c r="O23" s="57"/>
    </row>
    <row r="24" spans="1:15" ht="11.25">
      <c r="A24" s="51" t="s">
        <v>256</v>
      </c>
      <c r="B24" s="72">
        <v>733</v>
      </c>
      <c r="C24" s="72">
        <v>752</v>
      </c>
      <c r="D24" s="72">
        <v>787</v>
      </c>
      <c r="E24" s="72">
        <v>866</v>
      </c>
      <c r="F24" s="72">
        <v>976</v>
      </c>
      <c r="G24" s="72">
        <v>1089</v>
      </c>
      <c r="H24" s="72">
        <v>1005</v>
      </c>
      <c r="I24" s="72">
        <v>977</v>
      </c>
      <c r="J24" s="72">
        <v>957</v>
      </c>
      <c r="K24" s="72">
        <v>950</v>
      </c>
      <c r="L24" s="72">
        <v>935</v>
      </c>
      <c r="M24" s="72">
        <v>954</v>
      </c>
      <c r="N24" s="72">
        <v>930</v>
      </c>
      <c r="O24" s="72">
        <v>962</v>
      </c>
    </row>
    <row r="25" spans="1:15" ht="11.25">
      <c r="A25" s="51" t="s">
        <v>257</v>
      </c>
      <c r="B25" s="72">
        <v>248</v>
      </c>
      <c r="C25" s="72">
        <v>254</v>
      </c>
      <c r="D25" s="72">
        <v>274</v>
      </c>
      <c r="E25" s="72">
        <v>348</v>
      </c>
      <c r="F25" s="72">
        <v>344</v>
      </c>
      <c r="G25" s="72">
        <v>417</v>
      </c>
      <c r="H25" s="72">
        <v>416</v>
      </c>
      <c r="I25" s="72">
        <v>428</v>
      </c>
      <c r="J25" s="72">
        <v>498</v>
      </c>
      <c r="K25" s="72">
        <v>468</v>
      </c>
      <c r="L25" s="72">
        <v>474</v>
      </c>
      <c r="M25" s="72">
        <v>522</v>
      </c>
      <c r="N25" s="72">
        <v>660</v>
      </c>
      <c r="O25" s="72">
        <v>732</v>
      </c>
    </row>
    <row r="26" spans="1:15" ht="11.25">
      <c r="A26" s="51" t="s">
        <v>258</v>
      </c>
      <c r="B26" s="72">
        <v>830</v>
      </c>
      <c r="C26" s="72">
        <v>812</v>
      </c>
      <c r="D26" s="72">
        <v>831</v>
      </c>
      <c r="E26" s="72">
        <v>842</v>
      </c>
      <c r="F26" s="72">
        <v>738</v>
      </c>
      <c r="G26" s="72">
        <v>804</v>
      </c>
      <c r="H26" s="72">
        <v>811</v>
      </c>
      <c r="I26" s="72">
        <v>806</v>
      </c>
      <c r="J26" s="72">
        <v>722</v>
      </c>
      <c r="K26" s="72">
        <v>821</v>
      </c>
      <c r="L26" s="72">
        <v>799</v>
      </c>
      <c r="M26" s="72">
        <v>847</v>
      </c>
      <c r="N26" s="72">
        <v>811</v>
      </c>
      <c r="O26" s="72">
        <v>912</v>
      </c>
    </row>
    <row r="27" spans="1:15" ht="11.25">
      <c r="A27" s="51" t="s">
        <v>259</v>
      </c>
      <c r="B27" s="72">
        <v>19</v>
      </c>
      <c r="C27" s="72">
        <v>19</v>
      </c>
      <c r="D27" s="72">
        <v>19</v>
      </c>
      <c r="E27" s="72">
        <v>20</v>
      </c>
      <c r="F27" s="72">
        <v>19</v>
      </c>
      <c r="G27" s="72">
        <v>21</v>
      </c>
      <c r="H27" s="72">
        <v>20</v>
      </c>
      <c r="I27" s="72">
        <v>21</v>
      </c>
      <c r="J27" s="72">
        <v>21</v>
      </c>
      <c r="K27" s="72">
        <v>20</v>
      </c>
      <c r="L27" s="72">
        <v>20</v>
      </c>
      <c r="M27" s="72">
        <v>23</v>
      </c>
      <c r="N27" s="72">
        <v>21</v>
      </c>
      <c r="O27" s="72">
        <v>21</v>
      </c>
    </row>
    <row r="28" spans="1:15" ht="11.25">
      <c r="A28" s="51" t="s">
        <v>199</v>
      </c>
      <c r="B28" s="72">
        <v>0</v>
      </c>
      <c r="C28" s="72">
        <v>0</v>
      </c>
      <c r="D28" s="72">
        <v>0</v>
      </c>
      <c r="E28" s="72">
        <v>0</v>
      </c>
      <c r="F28" s="72">
        <v>0</v>
      </c>
      <c r="G28" s="72">
        <v>0</v>
      </c>
      <c r="H28" s="72">
        <v>0</v>
      </c>
      <c r="I28" s="72">
        <v>0</v>
      </c>
      <c r="J28" s="72">
        <v>716</v>
      </c>
      <c r="K28" s="72">
        <v>1349</v>
      </c>
      <c r="L28" s="72">
        <v>1236</v>
      </c>
      <c r="M28" s="72">
        <v>1261</v>
      </c>
      <c r="N28" s="72">
        <v>1260</v>
      </c>
      <c r="O28" s="72">
        <v>1348</v>
      </c>
    </row>
    <row r="29" spans="1:15" ht="22.5">
      <c r="A29" s="51" t="s">
        <v>261</v>
      </c>
      <c r="B29" s="72">
        <v>791</v>
      </c>
      <c r="C29" s="72">
        <v>764</v>
      </c>
      <c r="D29" s="72">
        <v>795</v>
      </c>
      <c r="E29" s="72">
        <v>869</v>
      </c>
      <c r="F29" s="72">
        <v>910</v>
      </c>
      <c r="G29" s="72">
        <v>878</v>
      </c>
      <c r="H29" s="72">
        <v>989</v>
      </c>
      <c r="I29" s="72">
        <v>886</v>
      </c>
      <c r="J29" s="72">
        <v>420</v>
      </c>
      <c r="K29" s="72">
        <v>0</v>
      </c>
      <c r="L29" s="72">
        <v>0</v>
      </c>
      <c r="M29" s="72">
        <v>0</v>
      </c>
      <c r="N29" s="72">
        <v>0</v>
      </c>
      <c r="O29" s="72" t="s">
        <v>242</v>
      </c>
    </row>
    <row r="30" spans="1:15" ht="11.25">
      <c r="A30" s="54" t="s">
        <v>262</v>
      </c>
      <c r="B30" s="60">
        <v>225</v>
      </c>
      <c r="C30" s="60">
        <v>229</v>
      </c>
      <c r="D30" s="60">
        <v>264</v>
      </c>
      <c r="E30" s="60">
        <v>303</v>
      </c>
      <c r="F30" s="60">
        <v>400</v>
      </c>
      <c r="G30" s="60">
        <v>387</v>
      </c>
      <c r="H30" s="60">
        <v>402</v>
      </c>
      <c r="I30" s="60">
        <v>353</v>
      </c>
      <c r="J30" s="60">
        <v>170</v>
      </c>
      <c r="K30" s="60">
        <v>0</v>
      </c>
      <c r="L30" s="60">
        <v>0</v>
      </c>
      <c r="M30" s="60">
        <v>0</v>
      </c>
      <c r="N30" s="60">
        <v>0</v>
      </c>
      <c r="O30" s="60" t="s">
        <v>242</v>
      </c>
    </row>
    <row r="31" spans="1:15" s="68" customFormat="1" ht="36" customHeight="1">
      <c r="A31" s="62" t="s">
        <v>263</v>
      </c>
      <c r="B31" s="97">
        <v>59173</v>
      </c>
      <c r="C31" s="97">
        <v>59169</v>
      </c>
      <c r="D31" s="97">
        <v>57779</v>
      </c>
      <c r="E31" s="97">
        <v>58809</v>
      </c>
      <c r="F31" s="97">
        <v>61642</v>
      </c>
      <c r="G31" s="97">
        <v>66662</v>
      </c>
      <c r="H31" s="97">
        <v>70042</v>
      </c>
      <c r="I31" s="97">
        <v>70911</v>
      </c>
      <c r="J31" s="97">
        <v>72105</v>
      </c>
      <c r="K31" s="97">
        <v>71122</v>
      </c>
      <c r="L31" s="97">
        <v>68604</v>
      </c>
      <c r="M31" s="97">
        <v>67749</v>
      </c>
      <c r="N31" s="97">
        <v>69702</v>
      </c>
      <c r="O31" s="97">
        <v>74779</v>
      </c>
    </row>
    <row r="32" spans="1:15" s="68" customFormat="1" ht="36.75" customHeight="1">
      <c r="A32" s="62" t="s">
        <v>264</v>
      </c>
      <c r="B32" s="103" t="s">
        <v>242</v>
      </c>
      <c r="C32" s="103" t="s">
        <v>242</v>
      </c>
      <c r="D32" s="103" t="s">
        <v>242</v>
      </c>
      <c r="E32" s="103" t="s">
        <v>242</v>
      </c>
      <c r="F32" s="103" t="s">
        <v>242</v>
      </c>
      <c r="G32" s="97">
        <v>81515</v>
      </c>
      <c r="H32" s="97">
        <v>85440</v>
      </c>
      <c r="I32" s="97">
        <v>85731</v>
      </c>
      <c r="J32" s="97">
        <v>85910</v>
      </c>
      <c r="K32" s="97">
        <v>84475</v>
      </c>
      <c r="L32" s="97">
        <v>81566</v>
      </c>
      <c r="M32" s="97">
        <v>80411</v>
      </c>
      <c r="N32" s="97">
        <v>82045</v>
      </c>
      <c r="O32" s="97">
        <v>87047</v>
      </c>
    </row>
    <row r="33" ht="11.25">
      <c r="A33" s="92" t="s">
        <v>265</v>
      </c>
    </row>
    <row r="34" ht="11.25">
      <c r="A34" s="92" t="s">
        <v>270</v>
      </c>
    </row>
    <row r="35" ht="11.25">
      <c r="A35" s="92" t="s">
        <v>266</v>
      </c>
    </row>
    <row r="36" ht="11.25">
      <c r="A36" s="92" t="s">
        <v>267</v>
      </c>
    </row>
    <row r="37" ht="11.25">
      <c r="A37" s="92"/>
    </row>
    <row r="38" ht="11.25">
      <c r="A38" s="92"/>
    </row>
  </sheetData>
  <sheetProtection/>
  <mergeCells count="1">
    <mergeCell ref="A2:P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1"/>
  <sheetViews>
    <sheetView showGridLines="0" zoomScalePageLayoutView="0" workbookViewId="0" topLeftCell="A1">
      <selection activeCell="A1" sqref="A1:H1"/>
    </sheetView>
  </sheetViews>
  <sheetFormatPr defaultColWidth="11.421875" defaultRowHeight="12.75"/>
  <cols>
    <col min="1" max="1" width="2.140625" style="6" customWidth="1"/>
    <col min="2" max="4" width="11.421875" style="6" customWidth="1"/>
    <col min="5" max="5" width="9.57421875" style="6" customWidth="1"/>
    <col min="6" max="7" width="25.7109375" style="6" customWidth="1"/>
    <col min="8" max="8" width="4.00390625" style="6" customWidth="1"/>
    <col min="9" max="16384" width="11.421875" style="6" customWidth="1"/>
  </cols>
  <sheetData>
    <row r="1" spans="1:8" ht="11.25">
      <c r="A1" s="212" t="s">
        <v>131</v>
      </c>
      <c r="B1" s="212"/>
      <c r="C1" s="212"/>
      <c r="D1" s="212"/>
      <c r="E1" s="212"/>
      <c r="F1" s="212"/>
      <c r="G1" s="212"/>
      <c r="H1" s="212"/>
    </row>
    <row r="3" spans="2:7" ht="12.75" customHeight="1">
      <c r="B3" s="193" t="s">
        <v>73</v>
      </c>
      <c r="C3" s="193"/>
      <c r="D3" s="193"/>
      <c r="E3" s="193"/>
      <c r="F3" s="193"/>
      <c r="G3" s="193"/>
    </row>
    <row r="4" spans="2:5" ht="8.25" customHeight="1">
      <c r="B4" s="134"/>
      <c r="C4" s="134"/>
      <c r="D4" s="134"/>
      <c r="E4" s="134"/>
    </row>
    <row r="5" spans="2:7" ht="21" customHeight="1">
      <c r="B5" s="272"/>
      <c r="C5" s="272"/>
      <c r="D5" s="272"/>
      <c r="E5" s="272"/>
      <c r="F5" s="148" t="s">
        <v>310</v>
      </c>
      <c r="G5" s="148" t="s">
        <v>60</v>
      </c>
    </row>
    <row r="6" spans="2:7" ht="12.75" customHeight="1">
      <c r="B6" s="188" t="s">
        <v>74</v>
      </c>
      <c r="C6" s="189"/>
      <c r="D6" s="189"/>
      <c r="E6" s="190"/>
      <c r="F6" s="160">
        <v>2.4</v>
      </c>
      <c r="G6" s="161">
        <v>2.4</v>
      </c>
    </row>
    <row r="7" spans="2:7" ht="12.75" customHeight="1">
      <c r="B7" s="200" t="s">
        <v>75</v>
      </c>
      <c r="C7" s="263"/>
      <c r="D7" s="263"/>
      <c r="E7" s="201"/>
      <c r="F7" s="160">
        <v>2.6</v>
      </c>
      <c r="G7" s="162">
        <v>2.7</v>
      </c>
    </row>
    <row r="8" spans="2:7" ht="11.25" customHeight="1">
      <c r="B8" s="200" t="s">
        <v>76</v>
      </c>
      <c r="C8" s="263"/>
      <c r="D8" s="263"/>
      <c r="E8" s="201"/>
      <c r="F8" s="160">
        <v>0.7</v>
      </c>
      <c r="G8" s="162">
        <v>0.8</v>
      </c>
    </row>
    <row r="9" spans="2:7" ht="12" customHeight="1">
      <c r="B9" s="200" t="s">
        <v>120</v>
      </c>
      <c r="C9" s="263"/>
      <c r="D9" s="263"/>
      <c r="E9" s="201"/>
      <c r="F9" s="160">
        <v>1.3</v>
      </c>
      <c r="G9" s="162">
        <v>1.4</v>
      </c>
    </row>
    <row r="10" spans="2:7" ht="12.75" customHeight="1">
      <c r="B10" s="200" t="s">
        <v>313</v>
      </c>
      <c r="C10" s="263"/>
      <c r="D10" s="263"/>
      <c r="E10" s="201"/>
      <c r="F10" s="160">
        <v>22.5</v>
      </c>
      <c r="G10" s="162">
        <v>23</v>
      </c>
    </row>
    <row r="11" spans="2:7" ht="13.5" customHeight="1">
      <c r="B11" s="200" t="s">
        <v>121</v>
      </c>
      <c r="C11" s="263"/>
      <c r="D11" s="263"/>
      <c r="E11" s="201"/>
      <c r="F11" s="160">
        <v>6</v>
      </c>
      <c r="G11" s="162">
        <v>6</v>
      </c>
    </row>
    <row r="12" spans="2:7" ht="13.5" customHeight="1">
      <c r="B12" s="200" t="s">
        <v>77</v>
      </c>
      <c r="C12" s="263"/>
      <c r="D12" s="263"/>
      <c r="E12" s="201"/>
      <c r="F12" s="160">
        <v>33.5</v>
      </c>
      <c r="G12" s="162">
        <v>33.4</v>
      </c>
    </row>
    <row r="13" spans="2:7" ht="12.75" customHeight="1">
      <c r="B13" s="200" t="s">
        <v>78</v>
      </c>
      <c r="C13" s="263"/>
      <c r="D13" s="263"/>
      <c r="E13" s="201"/>
      <c r="F13" s="160">
        <v>4.3</v>
      </c>
      <c r="G13" s="162">
        <v>4.2</v>
      </c>
    </row>
    <row r="14" spans="2:7" ht="11.25">
      <c r="B14" s="200" t="s">
        <v>79</v>
      </c>
      <c r="C14" s="263"/>
      <c r="D14" s="263"/>
      <c r="E14" s="201"/>
      <c r="F14" s="160">
        <v>9.6</v>
      </c>
      <c r="G14" s="162">
        <v>9.4</v>
      </c>
    </row>
    <row r="15" spans="2:7" ht="12.75" customHeight="1">
      <c r="B15" s="200" t="s">
        <v>122</v>
      </c>
      <c r="C15" s="263"/>
      <c r="D15" s="263"/>
      <c r="E15" s="201"/>
      <c r="F15" s="160">
        <v>1.5</v>
      </c>
      <c r="G15" s="162">
        <v>1.5</v>
      </c>
    </row>
    <row r="16" spans="2:7" ht="12.75" customHeight="1">
      <c r="B16" s="200" t="s">
        <v>80</v>
      </c>
      <c r="C16" s="263"/>
      <c r="D16" s="263"/>
      <c r="E16" s="201"/>
      <c r="F16" s="160">
        <v>1.7</v>
      </c>
      <c r="G16" s="162">
        <v>1.7</v>
      </c>
    </row>
    <row r="17" spans="2:7" ht="11.25">
      <c r="B17" s="200" t="s">
        <v>81</v>
      </c>
      <c r="C17" s="263"/>
      <c r="D17" s="263"/>
      <c r="E17" s="201"/>
      <c r="F17" s="160">
        <v>3.5</v>
      </c>
      <c r="G17" s="162">
        <v>3.5</v>
      </c>
    </row>
    <row r="18" spans="2:7" ht="12.75" customHeight="1">
      <c r="B18" s="200" t="s">
        <v>82</v>
      </c>
      <c r="C18" s="263"/>
      <c r="D18" s="263"/>
      <c r="E18" s="201"/>
      <c r="F18" s="160">
        <v>1.1</v>
      </c>
      <c r="G18" s="162">
        <v>1.2</v>
      </c>
    </row>
    <row r="19" spans="2:7" ht="12.75" customHeight="1">
      <c r="B19" s="200" t="s">
        <v>83</v>
      </c>
      <c r="C19" s="263"/>
      <c r="D19" s="263"/>
      <c r="E19" s="201"/>
      <c r="F19" s="160">
        <v>0.6</v>
      </c>
      <c r="G19" s="162">
        <v>0.6</v>
      </c>
    </row>
    <row r="20" spans="2:7" ht="11.25">
      <c r="B20" s="200" t="s">
        <v>84</v>
      </c>
      <c r="C20" s="263"/>
      <c r="D20" s="263"/>
      <c r="E20" s="201"/>
      <c r="F20" s="160">
        <v>0</v>
      </c>
      <c r="G20" s="162">
        <v>0</v>
      </c>
    </row>
    <row r="21" spans="2:7" ht="11.25">
      <c r="B21" s="202" t="s">
        <v>1</v>
      </c>
      <c r="C21" s="218"/>
      <c r="D21" s="218"/>
      <c r="E21" s="203"/>
      <c r="F21" s="160">
        <v>8.6</v>
      </c>
      <c r="G21" s="163">
        <v>8.4</v>
      </c>
    </row>
    <row r="22" spans="2:7" ht="12.75" customHeight="1">
      <c r="B22" s="266" t="s">
        <v>0</v>
      </c>
      <c r="C22" s="267"/>
      <c r="D22" s="267"/>
      <c r="E22" s="268"/>
      <c r="F22" s="132">
        <f>SUM(F6:F21)</f>
        <v>99.89999999999998</v>
      </c>
      <c r="G22" s="132">
        <f>SUM(G6:G21)</f>
        <v>100.2</v>
      </c>
    </row>
    <row r="23" spans="2:7" ht="16.5" customHeight="1">
      <c r="B23" s="269" t="s">
        <v>15</v>
      </c>
      <c r="C23" s="270"/>
      <c r="D23" s="270"/>
      <c r="E23" s="271"/>
      <c r="F23" s="164">
        <v>2840</v>
      </c>
      <c r="G23" s="164">
        <v>3028</v>
      </c>
    </row>
    <row r="24" spans="2:7" ht="16.5" customHeight="1">
      <c r="B24" s="147"/>
      <c r="C24" s="147"/>
      <c r="D24" s="147"/>
      <c r="E24" s="147"/>
      <c r="F24" s="165"/>
      <c r="G24" s="165"/>
    </row>
    <row r="25" spans="2:7" ht="12.75" customHeight="1">
      <c r="B25" s="193" t="s">
        <v>85</v>
      </c>
      <c r="C25" s="193"/>
      <c r="D25" s="193"/>
      <c r="E25" s="193"/>
      <c r="F25" s="193"/>
      <c r="G25" s="193"/>
    </row>
    <row r="26" ht="8.25" customHeight="1"/>
    <row r="27" spans="2:7" ht="21" customHeight="1">
      <c r="B27" s="39"/>
      <c r="C27" s="39"/>
      <c r="F27" s="148" t="s">
        <v>310</v>
      </c>
      <c r="G27" s="148" t="s">
        <v>60</v>
      </c>
    </row>
    <row r="28" spans="2:7" ht="11.25">
      <c r="B28" s="194" t="s">
        <v>86</v>
      </c>
      <c r="C28" s="265"/>
      <c r="D28" s="265"/>
      <c r="E28" s="195"/>
      <c r="F28" s="128">
        <v>6.1</v>
      </c>
      <c r="G28" s="129">
        <v>6.2</v>
      </c>
    </row>
    <row r="29" spans="2:7" ht="11.25">
      <c r="B29" s="196" t="s">
        <v>87</v>
      </c>
      <c r="C29" s="216"/>
      <c r="D29" s="216"/>
      <c r="E29" s="197"/>
      <c r="F29" s="128">
        <v>10.2</v>
      </c>
      <c r="G29" s="130">
        <v>10.3</v>
      </c>
    </row>
    <row r="30" spans="2:7" ht="11.25">
      <c r="B30" s="196" t="s">
        <v>88</v>
      </c>
      <c r="C30" s="216"/>
      <c r="D30" s="216"/>
      <c r="E30" s="197"/>
      <c r="F30" s="128">
        <v>8.7</v>
      </c>
      <c r="G30" s="130">
        <v>8.6</v>
      </c>
    </row>
    <row r="31" spans="2:7" ht="11.25">
      <c r="B31" s="196" t="s">
        <v>126</v>
      </c>
      <c r="C31" s="216"/>
      <c r="D31" s="216"/>
      <c r="E31" s="197"/>
      <c r="F31" s="128">
        <v>7.5</v>
      </c>
      <c r="G31" s="130">
        <v>7.6</v>
      </c>
    </row>
    <row r="32" spans="2:7" ht="11.25">
      <c r="B32" s="196" t="s">
        <v>89</v>
      </c>
      <c r="C32" s="216"/>
      <c r="D32" s="216"/>
      <c r="E32" s="197"/>
      <c r="F32" s="128">
        <v>1.4</v>
      </c>
      <c r="G32" s="130">
        <v>1.4</v>
      </c>
    </row>
    <row r="33" spans="2:7" ht="11.25">
      <c r="B33" s="196" t="s">
        <v>123</v>
      </c>
      <c r="C33" s="216"/>
      <c r="D33" s="216"/>
      <c r="E33" s="197"/>
      <c r="F33" s="128">
        <v>18.3</v>
      </c>
      <c r="G33" s="130">
        <v>18.1</v>
      </c>
    </row>
    <row r="34" spans="2:7" ht="11.25">
      <c r="B34" s="196" t="s">
        <v>90</v>
      </c>
      <c r="C34" s="216"/>
      <c r="D34" s="216"/>
      <c r="E34" s="197"/>
      <c r="F34" s="128">
        <v>1.3</v>
      </c>
      <c r="G34" s="130">
        <v>1.3</v>
      </c>
    </row>
    <row r="35" spans="2:7" ht="11.25">
      <c r="B35" s="196" t="s">
        <v>108</v>
      </c>
      <c r="C35" s="216"/>
      <c r="D35" s="216"/>
      <c r="E35" s="197"/>
      <c r="F35" s="128">
        <v>4.4</v>
      </c>
      <c r="G35" s="130">
        <v>4.3</v>
      </c>
    </row>
    <row r="36" spans="2:7" ht="11.25">
      <c r="B36" s="196" t="s">
        <v>91</v>
      </c>
      <c r="C36" s="216"/>
      <c r="D36" s="216"/>
      <c r="E36" s="197"/>
      <c r="F36" s="128">
        <v>0.8</v>
      </c>
      <c r="G36" s="130">
        <v>0.7</v>
      </c>
    </row>
    <row r="37" spans="2:7" ht="11.25">
      <c r="B37" s="196" t="s">
        <v>124</v>
      </c>
      <c r="C37" s="216"/>
      <c r="D37" s="216"/>
      <c r="E37" s="197"/>
      <c r="F37" s="128">
        <v>0.2</v>
      </c>
      <c r="G37" s="130">
        <v>0.2</v>
      </c>
    </row>
    <row r="38" spans="2:7" ht="11.25">
      <c r="B38" s="196" t="s">
        <v>92</v>
      </c>
      <c r="C38" s="216"/>
      <c r="D38" s="216"/>
      <c r="E38" s="197"/>
      <c r="F38" s="128">
        <v>30.7</v>
      </c>
      <c r="G38" s="130">
        <v>31.3</v>
      </c>
    </row>
    <row r="39" spans="2:7" ht="11.25">
      <c r="B39" s="166" t="s">
        <v>125</v>
      </c>
      <c r="C39" s="24"/>
      <c r="D39" s="24"/>
      <c r="E39" s="167"/>
      <c r="F39" s="128">
        <v>2.4</v>
      </c>
      <c r="G39" s="130">
        <v>2.3</v>
      </c>
    </row>
    <row r="40" spans="2:7" ht="11.25">
      <c r="B40" s="198" t="s">
        <v>1</v>
      </c>
      <c r="C40" s="262"/>
      <c r="D40" s="262"/>
      <c r="E40" s="199"/>
      <c r="F40" s="128">
        <v>8</v>
      </c>
      <c r="G40" s="131">
        <v>7.9</v>
      </c>
    </row>
    <row r="41" spans="2:7" ht="11.25">
      <c r="B41" s="256" t="s">
        <v>0</v>
      </c>
      <c r="C41" s="257"/>
      <c r="D41" s="257"/>
      <c r="E41" s="258"/>
      <c r="F41" s="132">
        <f>SUM(F28:F40)</f>
        <v>100</v>
      </c>
      <c r="G41" s="132">
        <f>SUM(G28:G40)</f>
        <v>100.2</v>
      </c>
    </row>
    <row r="42" spans="2:7" ht="16.5" customHeight="1">
      <c r="B42" s="259" t="s">
        <v>15</v>
      </c>
      <c r="C42" s="260"/>
      <c r="D42" s="260"/>
      <c r="E42" s="261"/>
      <c r="F42" s="164">
        <v>1464</v>
      </c>
      <c r="G42" s="164">
        <v>1549</v>
      </c>
    </row>
    <row r="43" spans="2:7" ht="16.5" customHeight="1">
      <c r="B43" s="26"/>
      <c r="C43" s="26"/>
      <c r="D43" s="26"/>
      <c r="E43" s="26"/>
      <c r="F43" s="165"/>
      <c r="G43" s="165"/>
    </row>
    <row r="44" spans="2:7" ht="12.75" customHeight="1">
      <c r="B44" s="193" t="s">
        <v>70</v>
      </c>
      <c r="C44" s="193"/>
      <c r="D44" s="193"/>
      <c r="E44" s="193"/>
      <c r="F44" s="193"/>
      <c r="G44" s="193"/>
    </row>
    <row r="45" spans="2:7" ht="8.25" customHeight="1">
      <c r="B45" s="125"/>
      <c r="C45" s="125"/>
      <c r="D45" s="125"/>
      <c r="E45" s="125"/>
      <c r="F45" s="125"/>
      <c r="G45" s="125"/>
    </row>
    <row r="46" spans="2:7" ht="21" customHeight="1">
      <c r="B46" s="264"/>
      <c r="C46" s="264"/>
      <c r="D46" s="264"/>
      <c r="E46" s="144"/>
      <c r="F46" s="148" t="s">
        <v>310</v>
      </c>
      <c r="G46" s="148" t="s">
        <v>60</v>
      </c>
    </row>
    <row r="47" spans="2:7" ht="11.25">
      <c r="B47" s="194" t="s">
        <v>93</v>
      </c>
      <c r="C47" s="265"/>
      <c r="D47" s="265"/>
      <c r="E47" s="195"/>
      <c r="F47" s="168">
        <v>1.3</v>
      </c>
      <c r="G47" s="138">
        <v>1.3</v>
      </c>
    </row>
    <row r="48" spans="2:7" ht="11.25">
      <c r="B48" s="196" t="s">
        <v>65</v>
      </c>
      <c r="C48" s="216"/>
      <c r="D48" s="216"/>
      <c r="E48" s="197"/>
      <c r="F48" s="168">
        <v>0.8</v>
      </c>
      <c r="G48" s="169">
        <v>0.8</v>
      </c>
    </row>
    <row r="49" spans="2:7" ht="11.25">
      <c r="B49" s="196" t="s">
        <v>94</v>
      </c>
      <c r="C49" s="216"/>
      <c r="D49" s="216"/>
      <c r="E49" s="197"/>
      <c r="F49" s="168">
        <v>0.1</v>
      </c>
      <c r="G49" s="169">
        <v>0.1</v>
      </c>
    </row>
    <row r="50" spans="2:7" ht="27.75" customHeight="1">
      <c r="B50" s="200" t="s">
        <v>95</v>
      </c>
      <c r="C50" s="263"/>
      <c r="D50" s="263"/>
      <c r="E50" s="201"/>
      <c r="F50" s="168">
        <v>1.7</v>
      </c>
      <c r="G50" s="169">
        <v>1.7</v>
      </c>
    </row>
    <row r="51" spans="2:7" ht="11.25">
      <c r="B51" s="196" t="s">
        <v>96</v>
      </c>
      <c r="C51" s="216"/>
      <c r="D51" s="216"/>
      <c r="E51" s="197"/>
      <c r="F51" s="168">
        <v>22.1</v>
      </c>
      <c r="G51" s="169">
        <v>22.1</v>
      </c>
    </row>
    <row r="52" spans="2:7" ht="11.25">
      <c r="B52" s="196" t="s">
        <v>3</v>
      </c>
      <c r="C52" s="216"/>
      <c r="D52" s="216"/>
      <c r="E52" s="197"/>
      <c r="F52" s="168">
        <v>22.6</v>
      </c>
      <c r="G52" s="169">
        <v>22.4</v>
      </c>
    </row>
    <row r="53" spans="2:7" ht="33" customHeight="1">
      <c r="B53" s="200" t="s">
        <v>97</v>
      </c>
      <c r="C53" s="263"/>
      <c r="D53" s="263"/>
      <c r="E53" s="201"/>
      <c r="F53" s="168">
        <v>0.7</v>
      </c>
      <c r="G53" s="169">
        <v>0.7</v>
      </c>
    </row>
    <row r="54" spans="2:7" ht="11.25">
      <c r="B54" s="196" t="s">
        <v>4</v>
      </c>
      <c r="C54" s="216"/>
      <c r="D54" s="216"/>
      <c r="E54" s="197"/>
      <c r="F54" s="168">
        <v>42</v>
      </c>
      <c r="G54" s="169">
        <v>42.2</v>
      </c>
    </row>
    <row r="55" spans="2:7" ht="11.25">
      <c r="B55" s="196" t="s">
        <v>66</v>
      </c>
      <c r="C55" s="216"/>
      <c r="D55" s="216"/>
      <c r="E55" s="197"/>
      <c r="F55" s="168">
        <v>0.1</v>
      </c>
      <c r="G55" s="169">
        <v>0.2</v>
      </c>
    </row>
    <row r="56" spans="2:7" ht="11.25">
      <c r="B56" s="196" t="s">
        <v>67</v>
      </c>
      <c r="C56" s="216"/>
      <c r="D56" s="216"/>
      <c r="E56" s="197"/>
      <c r="F56" s="168">
        <v>1.3</v>
      </c>
      <c r="G56" s="169">
        <v>1.5</v>
      </c>
    </row>
    <row r="57" spans="2:7" ht="11.25">
      <c r="B57" s="196" t="s">
        <v>5</v>
      </c>
      <c r="C57" s="216"/>
      <c r="D57" s="216"/>
      <c r="E57" s="197"/>
      <c r="F57" s="168">
        <v>0.4</v>
      </c>
      <c r="G57" s="169">
        <v>0.4</v>
      </c>
    </row>
    <row r="58" spans="2:7" ht="11.25">
      <c r="B58" s="196" t="s">
        <v>68</v>
      </c>
      <c r="C58" s="216"/>
      <c r="D58" s="216"/>
      <c r="E58" s="197"/>
      <c r="F58" s="168">
        <v>1.2</v>
      </c>
      <c r="G58" s="169">
        <v>1.3</v>
      </c>
    </row>
    <row r="59" spans="2:7" ht="11.25">
      <c r="B59" s="198" t="s">
        <v>1</v>
      </c>
      <c r="C59" s="262"/>
      <c r="D59" s="262"/>
      <c r="E59" s="199"/>
      <c r="F59" s="168">
        <v>5.5</v>
      </c>
      <c r="G59" s="141">
        <v>5.4</v>
      </c>
    </row>
    <row r="60" spans="2:7" ht="11.25">
      <c r="B60" s="256" t="s">
        <v>0</v>
      </c>
      <c r="C60" s="257"/>
      <c r="D60" s="257"/>
      <c r="E60" s="258"/>
      <c r="F60" s="139">
        <f>SUM(F47:F59)</f>
        <v>99.80000000000001</v>
      </c>
      <c r="G60" s="139">
        <f>SUM(G47:G59)</f>
        <v>100.10000000000002</v>
      </c>
    </row>
    <row r="61" spans="2:7" ht="11.25">
      <c r="B61" s="259" t="s">
        <v>15</v>
      </c>
      <c r="C61" s="260"/>
      <c r="D61" s="260"/>
      <c r="E61" s="261"/>
      <c r="F61" s="171">
        <v>2840</v>
      </c>
      <c r="G61" s="172">
        <v>3028</v>
      </c>
    </row>
  </sheetData>
  <sheetProtection/>
  <mergeCells count="53">
    <mergeCell ref="B61:E61"/>
    <mergeCell ref="B59:E59"/>
    <mergeCell ref="B60:E60"/>
    <mergeCell ref="B57:E57"/>
    <mergeCell ref="B58:E58"/>
    <mergeCell ref="B55:E55"/>
    <mergeCell ref="B56:E56"/>
    <mergeCell ref="B54:E54"/>
    <mergeCell ref="B51:E51"/>
    <mergeCell ref="B52:E52"/>
    <mergeCell ref="B49:E49"/>
    <mergeCell ref="B50:E50"/>
    <mergeCell ref="B47:E47"/>
    <mergeCell ref="B48:E48"/>
    <mergeCell ref="B53:E53"/>
    <mergeCell ref="B41:E41"/>
    <mergeCell ref="B44:G44"/>
    <mergeCell ref="B46:D46"/>
    <mergeCell ref="B40:E40"/>
    <mergeCell ref="B37:E37"/>
    <mergeCell ref="B38:E38"/>
    <mergeCell ref="B42:E42"/>
    <mergeCell ref="B35:E35"/>
    <mergeCell ref="B36:E36"/>
    <mergeCell ref="B33:E33"/>
    <mergeCell ref="B34:E34"/>
    <mergeCell ref="B31:E31"/>
    <mergeCell ref="B32:E32"/>
    <mergeCell ref="B29:E29"/>
    <mergeCell ref="B30:E30"/>
    <mergeCell ref="B25:G25"/>
    <mergeCell ref="B28:E28"/>
    <mergeCell ref="B21:E21"/>
    <mergeCell ref="B22:E22"/>
    <mergeCell ref="B23:E23"/>
    <mergeCell ref="B19:E19"/>
    <mergeCell ref="B20:E20"/>
    <mergeCell ref="B17:E17"/>
    <mergeCell ref="B18:E18"/>
    <mergeCell ref="B15:E15"/>
    <mergeCell ref="B16:E16"/>
    <mergeCell ref="B13:E13"/>
    <mergeCell ref="B14:E14"/>
    <mergeCell ref="B11:E11"/>
    <mergeCell ref="B12:E12"/>
    <mergeCell ref="B9:E9"/>
    <mergeCell ref="B10:E10"/>
    <mergeCell ref="B7:E7"/>
    <mergeCell ref="B8:E8"/>
    <mergeCell ref="A1:H1"/>
    <mergeCell ref="B3:G3"/>
    <mergeCell ref="B5:E5"/>
    <mergeCell ref="B6:E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R37"/>
  <sheetViews>
    <sheetView showGridLines="0" zoomScalePageLayoutView="0" workbookViewId="0" topLeftCell="A1">
      <selection activeCell="A1" sqref="A1"/>
    </sheetView>
  </sheetViews>
  <sheetFormatPr defaultColWidth="10.28125" defaultRowHeight="12.75"/>
  <cols>
    <col min="1" max="1" width="22.28125" style="93" customWidth="1"/>
    <col min="2" max="15" width="7.57421875" style="59" customWidth="1"/>
    <col min="16" max="16" width="7.28125" style="59" customWidth="1"/>
    <col min="17" max="17" width="2.57421875" style="59" customWidth="1"/>
    <col min="18" max="16384" width="10.28125" style="59" customWidth="1"/>
  </cols>
  <sheetData>
    <row r="1" spans="1:18" s="6" customFormat="1" ht="12.75" customHeight="1">
      <c r="A1" s="39"/>
      <c r="B1" s="39"/>
      <c r="C1" s="39"/>
      <c r="D1" s="39"/>
      <c r="E1" s="39"/>
      <c r="F1" s="39"/>
      <c r="G1" s="39"/>
      <c r="H1" s="39"/>
      <c r="I1" s="39"/>
      <c r="J1" s="39"/>
      <c r="K1" s="39"/>
      <c r="L1" s="39"/>
      <c r="M1" s="39"/>
      <c r="N1" s="39"/>
      <c r="O1" s="39"/>
      <c r="P1" s="39"/>
      <c r="Q1" s="39"/>
      <c r="R1" s="44"/>
    </row>
    <row r="2" spans="1:18" s="6" customFormat="1" ht="12.75" customHeight="1">
      <c r="A2" s="212" t="s">
        <v>271</v>
      </c>
      <c r="B2" s="212"/>
      <c r="C2" s="212"/>
      <c r="D2" s="212"/>
      <c r="E2" s="212"/>
      <c r="F2" s="212"/>
      <c r="G2" s="212"/>
      <c r="H2" s="212"/>
      <c r="I2" s="212"/>
      <c r="J2" s="212"/>
      <c r="K2" s="212"/>
      <c r="L2" s="212"/>
      <c r="M2" s="212"/>
      <c r="N2" s="212"/>
      <c r="O2" s="212"/>
      <c r="P2" s="212"/>
      <c r="Q2" s="182"/>
      <c r="R2" s="44"/>
    </row>
    <row r="3" spans="1:18" s="6" customFormat="1" ht="12.75" customHeight="1">
      <c r="A3" s="39"/>
      <c r="B3" s="39"/>
      <c r="C3" s="39"/>
      <c r="D3" s="39"/>
      <c r="E3" s="39"/>
      <c r="F3" s="39"/>
      <c r="G3" s="39"/>
      <c r="H3" s="39"/>
      <c r="I3" s="39"/>
      <c r="J3" s="39"/>
      <c r="K3" s="39"/>
      <c r="L3" s="39"/>
      <c r="M3" s="39"/>
      <c r="N3" s="39"/>
      <c r="O3" s="39"/>
      <c r="P3" s="39"/>
      <c r="Q3" s="39"/>
      <c r="R3" s="44"/>
    </row>
    <row r="4" s="68" customFormat="1" ht="11.25">
      <c r="B4" s="68" t="s">
        <v>269</v>
      </c>
    </row>
    <row r="5" spans="1:15" s="69" customFormat="1" ht="11.25">
      <c r="A5" s="100"/>
      <c r="B5" s="46" t="s">
        <v>240</v>
      </c>
      <c r="C5" s="46">
        <v>2002</v>
      </c>
      <c r="D5" s="46">
        <v>2003</v>
      </c>
      <c r="E5" s="46">
        <v>2004</v>
      </c>
      <c r="F5" s="46">
        <v>2005</v>
      </c>
      <c r="G5" s="46">
        <v>2006</v>
      </c>
      <c r="H5" s="46" t="s">
        <v>303</v>
      </c>
      <c r="I5" s="46" t="s">
        <v>304</v>
      </c>
      <c r="J5" s="46" t="s">
        <v>272</v>
      </c>
      <c r="K5" s="46" t="s">
        <v>273</v>
      </c>
      <c r="L5" s="46" t="s">
        <v>305</v>
      </c>
      <c r="M5" s="46">
        <v>2012</v>
      </c>
      <c r="N5" s="46">
        <v>2013</v>
      </c>
      <c r="O5" s="46">
        <v>2014</v>
      </c>
    </row>
    <row r="6" spans="1:15" s="68" customFormat="1" ht="11.25">
      <c r="A6" s="48" t="s">
        <v>241</v>
      </c>
      <c r="B6" s="57"/>
      <c r="C6" s="57"/>
      <c r="D6" s="57"/>
      <c r="E6" s="57"/>
      <c r="F6" s="57"/>
      <c r="G6" s="57"/>
      <c r="H6" s="57"/>
      <c r="I6" s="57"/>
      <c r="J6" s="57"/>
      <c r="K6" s="57"/>
      <c r="L6" s="57"/>
      <c r="M6" s="57"/>
      <c r="N6" s="57"/>
      <c r="O6" s="57"/>
    </row>
    <row r="7" spans="1:15" ht="11.25">
      <c r="A7" s="51" t="s">
        <v>196</v>
      </c>
      <c r="B7" s="72">
        <v>12976</v>
      </c>
      <c r="C7" s="72">
        <v>15684</v>
      </c>
      <c r="D7" s="72">
        <v>17276</v>
      </c>
      <c r="E7" s="72">
        <v>18013</v>
      </c>
      <c r="F7" s="95">
        <v>19028</v>
      </c>
      <c r="G7" s="95">
        <f>'[1]NbInscrits'!$B$29</f>
        <v>20321</v>
      </c>
      <c r="H7" s="95">
        <v>21738</v>
      </c>
      <c r="I7" s="95">
        <v>23512</v>
      </c>
      <c r="J7" s="72">
        <v>24511</v>
      </c>
      <c r="K7" s="72">
        <v>24686</v>
      </c>
      <c r="L7" s="72">
        <v>25172</v>
      </c>
      <c r="M7" s="72">
        <v>25359</v>
      </c>
      <c r="N7" s="72">
        <v>26181</v>
      </c>
      <c r="O7" s="72">
        <v>26911</v>
      </c>
    </row>
    <row r="8" spans="1:15" ht="11.25">
      <c r="A8" s="51" t="s">
        <v>197</v>
      </c>
      <c r="B8" s="72" t="s">
        <v>242</v>
      </c>
      <c r="C8" s="72" t="s">
        <v>242</v>
      </c>
      <c r="D8" s="72" t="s">
        <v>242</v>
      </c>
      <c r="E8" s="72" t="s">
        <v>242</v>
      </c>
      <c r="F8" s="95" t="s">
        <v>242</v>
      </c>
      <c r="G8" s="95" t="s">
        <v>242</v>
      </c>
      <c r="H8" s="95">
        <v>1434</v>
      </c>
      <c r="I8" s="95">
        <v>2763</v>
      </c>
      <c r="J8" s="72">
        <v>3004</v>
      </c>
      <c r="K8" s="72">
        <v>3281</v>
      </c>
      <c r="L8" s="72">
        <v>3485</v>
      </c>
      <c r="M8" s="72">
        <v>3416</v>
      </c>
      <c r="N8" s="72">
        <v>3533</v>
      </c>
      <c r="O8" s="72">
        <v>3596</v>
      </c>
    </row>
    <row r="9" spans="1:15" ht="11.25">
      <c r="A9" s="54" t="s">
        <v>243</v>
      </c>
      <c r="B9" s="60">
        <v>2487</v>
      </c>
      <c r="C9" s="60">
        <v>2588</v>
      </c>
      <c r="D9" s="60">
        <v>2589</v>
      </c>
      <c r="E9" s="60">
        <v>2688</v>
      </c>
      <c r="F9" s="96">
        <v>3003</v>
      </c>
      <c r="G9" s="96">
        <f>'[1]NbInscrits'!$C$29</f>
        <v>3282</v>
      </c>
      <c r="H9" s="96">
        <v>3280</v>
      </c>
      <c r="I9" s="96">
        <v>4162</v>
      </c>
      <c r="J9" s="60">
        <v>4482</v>
      </c>
      <c r="K9" s="60">
        <v>4599</v>
      </c>
      <c r="L9" s="60">
        <v>4912</v>
      </c>
      <c r="M9" s="60">
        <v>5163</v>
      </c>
      <c r="N9" s="60">
        <v>5419</v>
      </c>
      <c r="O9" s="60">
        <v>5448</v>
      </c>
    </row>
    <row r="10" spans="1:15" ht="11.25">
      <c r="A10" s="48" t="s">
        <v>244</v>
      </c>
      <c r="B10" s="57"/>
      <c r="C10" s="57"/>
      <c r="D10" s="57"/>
      <c r="E10" s="57"/>
      <c r="F10" s="57"/>
      <c r="G10" s="57"/>
      <c r="H10" s="57"/>
      <c r="I10" s="57"/>
      <c r="J10" s="57"/>
      <c r="K10" s="57"/>
      <c r="L10" s="57"/>
      <c r="M10" s="57"/>
      <c r="N10" s="57"/>
      <c r="O10" s="57"/>
    </row>
    <row r="11" spans="1:15" ht="11.25">
      <c r="A11" s="54" t="s">
        <v>245</v>
      </c>
      <c r="B11" s="60" t="s">
        <v>242</v>
      </c>
      <c r="C11" s="60" t="s">
        <v>242</v>
      </c>
      <c r="D11" s="60" t="s">
        <v>242</v>
      </c>
      <c r="E11" s="60" t="s">
        <v>242</v>
      </c>
      <c r="F11" s="60" t="s">
        <v>242</v>
      </c>
      <c r="G11" s="60" t="s">
        <v>242</v>
      </c>
      <c r="H11" s="60" t="s">
        <v>242</v>
      </c>
      <c r="I11" s="60" t="s">
        <v>242</v>
      </c>
      <c r="J11" s="60" t="s">
        <v>242</v>
      </c>
      <c r="K11" s="60" t="s">
        <v>246</v>
      </c>
      <c r="L11" s="60" t="s">
        <v>246</v>
      </c>
      <c r="M11" s="60">
        <v>461</v>
      </c>
      <c r="N11" s="60">
        <v>371</v>
      </c>
      <c r="O11" s="60">
        <v>430</v>
      </c>
    </row>
    <row r="12" spans="1:15" s="68" customFormat="1" ht="11.25">
      <c r="A12" s="48" t="s">
        <v>247</v>
      </c>
      <c r="B12" s="57"/>
      <c r="C12" s="57"/>
      <c r="D12" s="57"/>
      <c r="E12" s="57"/>
      <c r="F12" s="57"/>
      <c r="G12" s="57"/>
      <c r="H12" s="57"/>
      <c r="I12" s="57"/>
      <c r="J12" s="57"/>
      <c r="K12" s="57"/>
      <c r="L12" s="57"/>
      <c r="M12" s="57"/>
      <c r="N12" s="57"/>
      <c r="O12" s="57"/>
    </row>
    <row r="13" spans="1:15" ht="22.5">
      <c r="A13" s="51" t="s">
        <v>248</v>
      </c>
      <c r="B13" s="72">
        <v>387</v>
      </c>
      <c r="C13" s="72">
        <v>381</v>
      </c>
      <c r="D13" s="72">
        <v>395</v>
      </c>
      <c r="E13" s="72">
        <v>398</v>
      </c>
      <c r="F13" s="72">
        <v>420</v>
      </c>
      <c r="G13" s="95">
        <f>'[1]NbInscrits'!$P$29</f>
        <v>392</v>
      </c>
      <c r="H13" s="95">
        <v>242</v>
      </c>
      <c r="I13" s="95">
        <v>365</v>
      </c>
      <c r="J13" s="72">
        <v>357</v>
      </c>
      <c r="K13" s="72">
        <v>370</v>
      </c>
      <c r="L13" s="72">
        <v>445</v>
      </c>
      <c r="M13" s="72">
        <v>354</v>
      </c>
      <c r="N13" s="72">
        <v>343</v>
      </c>
      <c r="O13" s="72">
        <v>344</v>
      </c>
    </row>
    <row r="14" spans="1:15" ht="11.25">
      <c r="A14" s="51" t="s">
        <v>249</v>
      </c>
      <c r="B14" s="72">
        <v>1466</v>
      </c>
      <c r="C14" s="72">
        <v>1705</v>
      </c>
      <c r="D14" s="72">
        <v>1684</v>
      </c>
      <c r="E14" s="72">
        <v>1654</v>
      </c>
      <c r="F14" s="95">
        <v>1796</v>
      </c>
      <c r="G14" s="95">
        <f>'[1]NbInscrits'!$K$29</f>
        <v>1860</v>
      </c>
      <c r="H14" s="95">
        <v>2020</v>
      </c>
      <c r="I14" s="95">
        <v>1977</v>
      </c>
      <c r="J14" s="72">
        <v>2023</v>
      </c>
      <c r="K14" s="72">
        <v>2128</v>
      </c>
      <c r="L14" s="72">
        <v>2174</v>
      </c>
      <c r="M14" s="72">
        <v>2025</v>
      </c>
      <c r="N14" s="72">
        <v>1981</v>
      </c>
      <c r="O14" s="72">
        <v>1849</v>
      </c>
    </row>
    <row r="15" spans="1:15" ht="11.25">
      <c r="A15" s="51" t="s">
        <v>250</v>
      </c>
      <c r="B15" s="72">
        <v>1374</v>
      </c>
      <c r="C15" s="72">
        <v>1395</v>
      </c>
      <c r="D15" s="72">
        <v>1410</v>
      </c>
      <c r="E15" s="72">
        <v>1284</v>
      </c>
      <c r="F15" s="95">
        <v>1192</v>
      </c>
      <c r="G15" s="95">
        <f>'[1]NbInscrits'!$N$29</f>
        <v>1323</v>
      </c>
      <c r="H15" s="95">
        <v>1441</v>
      </c>
      <c r="I15" s="95">
        <v>1516</v>
      </c>
      <c r="J15" s="72">
        <v>1512</v>
      </c>
      <c r="K15" s="72">
        <v>1652</v>
      </c>
      <c r="L15" s="72">
        <v>1659</v>
      </c>
      <c r="M15" s="72">
        <v>1691</v>
      </c>
      <c r="N15" s="72">
        <v>1695</v>
      </c>
      <c r="O15" s="72">
        <v>1817</v>
      </c>
    </row>
    <row r="16" spans="1:15" ht="11.25">
      <c r="A16" s="51" t="s">
        <v>157</v>
      </c>
      <c r="B16" s="72">
        <v>920</v>
      </c>
      <c r="C16" s="72">
        <v>947</v>
      </c>
      <c r="D16" s="72">
        <v>1007</v>
      </c>
      <c r="E16" s="72">
        <v>1032</v>
      </c>
      <c r="F16" s="95">
        <v>1087</v>
      </c>
      <c r="G16" s="95">
        <f>'[1]NbInscrits'!$F$29</f>
        <v>1140</v>
      </c>
      <c r="H16" s="95">
        <v>1171</v>
      </c>
      <c r="I16" s="95">
        <v>1248</v>
      </c>
      <c r="J16" s="72">
        <v>1286</v>
      </c>
      <c r="K16" s="72">
        <v>1437</v>
      </c>
      <c r="L16" s="72">
        <v>1600</v>
      </c>
      <c r="M16" s="72">
        <v>1726</v>
      </c>
      <c r="N16" s="72">
        <v>2112</v>
      </c>
      <c r="O16" s="72">
        <v>2353</v>
      </c>
    </row>
    <row r="17" spans="1:15" ht="11.25">
      <c r="A17" s="51" t="s">
        <v>251</v>
      </c>
      <c r="B17" s="95">
        <v>62216</v>
      </c>
      <c r="C17" s="95">
        <v>68876</v>
      </c>
      <c r="D17" s="95">
        <v>74461</v>
      </c>
      <c r="E17" s="95">
        <v>77259</v>
      </c>
      <c r="F17" s="95">
        <v>83838</v>
      </c>
      <c r="G17" s="95">
        <f>'[1]NbInscrits'!$J$29</f>
        <v>85326</v>
      </c>
      <c r="H17" s="95">
        <f>93393-13104</f>
        <v>80289</v>
      </c>
      <c r="I17" s="95">
        <v>80904</v>
      </c>
      <c r="J17" s="95">
        <v>84575</v>
      </c>
      <c r="K17" s="95">
        <v>85767</v>
      </c>
      <c r="L17" s="95">
        <v>87745</v>
      </c>
      <c r="M17" s="95">
        <v>88115</v>
      </c>
      <c r="N17" s="95">
        <v>90531</v>
      </c>
      <c r="O17" s="95">
        <v>90976</v>
      </c>
    </row>
    <row r="18" spans="1:15" ht="11.25">
      <c r="A18" s="51" t="s">
        <v>252</v>
      </c>
      <c r="B18" s="72" t="s">
        <v>242</v>
      </c>
      <c r="C18" s="72" t="s">
        <v>242</v>
      </c>
      <c r="D18" s="72" t="s">
        <v>242</v>
      </c>
      <c r="E18" s="72" t="s">
        <v>242</v>
      </c>
      <c r="F18" s="72" t="s">
        <v>242</v>
      </c>
      <c r="G18" s="72" t="s">
        <v>242</v>
      </c>
      <c r="H18" s="72" t="s">
        <v>242</v>
      </c>
      <c r="I18" s="72" t="s">
        <v>242</v>
      </c>
      <c r="J18" s="72" t="s">
        <v>242</v>
      </c>
      <c r="K18" s="72" t="s">
        <v>242</v>
      </c>
      <c r="L18" s="72" t="s">
        <v>242</v>
      </c>
      <c r="M18" s="72" t="s">
        <v>274</v>
      </c>
      <c r="N18" s="72" t="s">
        <v>274</v>
      </c>
      <c r="O18" s="72" t="s">
        <v>274</v>
      </c>
    </row>
    <row r="19" spans="1:15" ht="11.25">
      <c r="A19" s="51" t="s">
        <v>253</v>
      </c>
      <c r="B19" s="95">
        <v>4721</v>
      </c>
      <c r="C19" s="95">
        <v>4709</v>
      </c>
      <c r="D19" s="95">
        <v>4896</v>
      </c>
      <c r="E19" s="95">
        <v>5196</v>
      </c>
      <c r="F19" s="95">
        <v>5588</v>
      </c>
      <c r="G19" s="95">
        <f>'[1]NbInscrits'!$L$29</f>
        <v>6132</v>
      </c>
      <c r="H19" s="95">
        <v>6152</v>
      </c>
      <c r="I19" s="95">
        <v>6345</v>
      </c>
      <c r="J19" s="95">
        <v>6642</v>
      </c>
      <c r="K19" s="95">
        <v>6458</v>
      </c>
      <c r="L19" s="95">
        <v>6754</v>
      </c>
      <c r="M19" s="95">
        <v>7307</v>
      </c>
      <c r="N19" s="95">
        <v>7676</v>
      </c>
      <c r="O19" s="95">
        <v>8017</v>
      </c>
    </row>
    <row r="20" spans="1:15" ht="11.25">
      <c r="A20" s="54" t="s">
        <v>207</v>
      </c>
      <c r="B20" s="60">
        <v>968</v>
      </c>
      <c r="C20" s="60">
        <v>991</v>
      </c>
      <c r="D20" s="60">
        <v>947</v>
      </c>
      <c r="E20" s="60">
        <v>1077</v>
      </c>
      <c r="F20" s="96">
        <v>1207</v>
      </c>
      <c r="G20" s="96">
        <f>'[1]NbInscrits'!$M$29</f>
        <v>1255</v>
      </c>
      <c r="H20" s="96">
        <v>841</v>
      </c>
      <c r="I20" s="96">
        <v>1359</v>
      </c>
      <c r="J20" s="60">
        <v>1620</v>
      </c>
      <c r="K20" s="60">
        <v>1190</v>
      </c>
      <c r="L20" s="60">
        <v>1904</v>
      </c>
      <c r="M20" s="60">
        <v>2323</v>
      </c>
      <c r="N20" s="60">
        <v>2575</v>
      </c>
      <c r="O20" s="60">
        <v>2613</v>
      </c>
    </row>
    <row r="21" spans="1:15" s="68" customFormat="1" ht="11.25">
      <c r="A21" s="48" t="s">
        <v>254</v>
      </c>
      <c r="B21" s="57"/>
      <c r="C21" s="57"/>
      <c r="D21" s="57"/>
      <c r="E21" s="57"/>
      <c r="F21" s="57"/>
      <c r="G21" s="57"/>
      <c r="H21" s="57"/>
      <c r="I21" s="57"/>
      <c r="J21" s="57"/>
      <c r="K21" s="57"/>
      <c r="L21" s="57"/>
      <c r="M21" s="57"/>
      <c r="N21" s="57"/>
      <c r="O21" s="57"/>
    </row>
    <row r="22" spans="1:15" ht="11.25">
      <c r="A22" s="54" t="s">
        <v>209</v>
      </c>
      <c r="B22" s="60">
        <v>2833</v>
      </c>
      <c r="C22" s="60">
        <v>3026</v>
      </c>
      <c r="D22" s="60">
        <v>3180</v>
      </c>
      <c r="E22" s="60">
        <v>3430</v>
      </c>
      <c r="F22" s="96">
        <v>3709</v>
      </c>
      <c r="G22" s="96">
        <f>'[1]NbInscrits'!$O$29</f>
        <v>3855</v>
      </c>
      <c r="H22" s="96">
        <v>3882</v>
      </c>
      <c r="I22" s="96">
        <v>3816</v>
      </c>
      <c r="J22" s="60">
        <v>3904</v>
      </c>
      <c r="K22" s="60">
        <v>3945</v>
      </c>
      <c r="L22" s="60">
        <v>3974</v>
      </c>
      <c r="M22" s="60">
        <v>3995</v>
      </c>
      <c r="N22" s="60">
        <v>4009</v>
      </c>
      <c r="O22" s="60">
        <v>4011</v>
      </c>
    </row>
    <row r="23" spans="1:15" s="68" customFormat="1" ht="22.5">
      <c r="A23" s="48" t="s">
        <v>255</v>
      </c>
      <c r="B23" s="57"/>
      <c r="C23" s="57"/>
      <c r="D23" s="57"/>
      <c r="E23" s="57"/>
      <c r="F23" s="57"/>
      <c r="G23" s="57"/>
      <c r="H23" s="57"/>
      <c r="I23" s="57"/>
      <c r="J23" s="57"/>
      <c r="K23" s="57"/>
      <c r="L23" s="57"/>
      <c r="M23" s="57"/>
      <c r="N23" s="57"/>
      <c r="O23" s="57"/>
    </row>
    <row r="24" spans="1:15" ht="11.25">
      <c r="A24" s="51" t="s">
        <v>256</v>
      </c>
      <c r="B24" s="72">
        <v>1124</v>
      </c>
      <c r="C24" s="72">
        <v>1099</v>
      </c>
      <c r="D24" s="72">
        <v>1134</v>
      </c>
      <c r="E24" s="72">
        <v>1091</v>
      </c>
      <c r="F24" s="95">
        <v>1185</v>
      </c>
      <c r="G24" s="95">
        <f>'[1]NbInscrits'!$G$29</f>
        <v>1152</v>
      </c>
      <c r="H24" s="95">
        <v>1113</v>
      </c>
      <c r="I24" s="95">
        <v>1149</v>
      </c>
      <c r="J24" s="72">
        <v>1131</v>
      </c>
      <c r="K24" s="72">
        <v>1032</v>
      </c>
      <c r="L24" s="72">
        <v>994</v>
      </c>
      <c r="M24" s="72">
        <v>1018</v>
      </c>
      <c r="N24" s="72">
        <v>1088</v>
      </c>
      <c r="O24" s="72">
        <v>1100</v>
      </c>
    </row>
    <row r="25" spans="1:15" ht="11.25">
      <c r="A25" s="51" t="s">
        <v>257</v>
      </c>
      <c r="B25" s="72">
        <v>829</v>
      </c>
      <c r="C25" s="72">
        <v>570</v>
      </c>
      <c r="D25" s="72">
        <v>729</v>
      </c>
      <c r="E25" s="72">
        <v>895</v>
      </c>
      <c r="F25" s="72">
        <v>819</v>
      </c>
      <c r="G25" s="95">
        <f>'[1]NbInscrits'!$H$29</f>
        <v>699</v>
      </c>
      <c r="H25" s="95">
        <v>703</v>
      </c>
      <c r="I25" s="95">
        <v>604</v>
      </c>
      <c r="J25" s="72">
        <v>625</v>
      </c>
      <c r="K25" s="72">
        <v>575</v>
      </c>
      <c r="L25" s="72">
        <v>493</v>
      </c>
      <c r="M25" s="72">
        <v>502</v>
      </c>
      <c r="N25" s="72">
        <v>487</v>
      </c>
      <c r="O25" s="72">
        <v>468</v>
      </c>
    </row>
    <row r="26" spans="1:15" ht="11.25">
      <c r="A26" s="51" t="s">
        <v>258</v>
      </c>
      <c r="B26" s="72">
        <v>877</v>
      </c>
      <c r="C26" s="72">
        <v>1003</v>
      </c>
      <c r="D26" s="72">
        <v>971</v>
      </c>
      <c r="E26" s="72">
        <v>1046</v>
      </c>
      <c r="F26" s="95">
        <v>1124</v>
      </c>
      <c r="G26" s="95">
        <f>'[1]NbInscrits'!$I$29</f>
        <v>791</v>
      </c>
      <c r="H26" s="95">
        <v>1058</v>
      </c>
      <c r="I26" s="95">
        <v>1087</v>
      </c>
      <c r="J26" s="72">
        <v>1110</v>
      </c>
      <c r="K26" s="72">
        <v>1104</v>
      </c>
      <c r="L26" s="72">
        <v>1087</v>
      </c>
      <c r="M26" s="72">
        <v>1126</v>
      </c>
      <c r="N26" s="72">
        <v>1119</v>
      </c>
      <c r="O26" s="72">
        <v>1421</v>
      </c>
    </row>
    <row r="27" spans="1:15" ht="11.25">
      <c r="A27" s="51" t="s">
        <v>259</v>
      </c>
      <c r="B27" s="72">
        <v>26</v>
      </c>
      <c r="C27" s="72">
        <v>26</v>
      </c>
      <c r="D27" s="72">
        <v>29</v>
      </c>
      <c r="E27" s="72">
        <v>26</v>
      </c>
      <c r="F27" s="72">
        <v>31</v>
      </c>
      <c r="G27" s="95">
        <f>'[1]NbInscrits'!$E$29</f>
        <v>30</v>
      </c>
      <c r="H27" s="95">
        <v>31</v>
      </c>
      <c r="I27" s="95">
        <v>29</v>
      </c>
      <c r="J27" s="72">
        <v>32</v>
      </c>
      <c r="K27" s="72">
        <v>28</v>
      </c>
      <c r="L27" s="72" t="s">
        <v>242</v>
      </c>
      <c r="M27" s="72" t="s">
        <v>274</v>
      </c>
      <c r="N27" s="72" t="s">
        <v>274</v>
      </c>
      <c r="O27" s="72" t="s">
        <v>274</v>
      </c>
    </row>
    <row r="28" spans="1:15" ht="11.25">
      <c r="A28" s="51" t="s">
        <v>199</v>
      </c>
      <c r="B28" s="72">
        <v>1428</v>
      </c>
      <c r="C28" s="72">
        <v>1693</v>
      </c>
      <c r="D28" s="72">
        <v>1780</v>
      </c>
      <c r="E28" s="72">
        <v>1851</v>
      </c>
      <c r="F28" s="95">
        <v>1861</v>
      </c>
      <c r="G28" s="95">
        <f>'[1]NbInscrits'!$D$29</f>
        <v>1666</v>
      </c>
      <c r="H28" s="95">
        <v>1747</v>
      </c>
      <c r="I28" s="95">
        <v>2068</v>
      </c>
      <c r="J28" s="72">
        <v>1939</v>
      </c>
      <c r="K28" s="72">
        <v>1762</v>
      </c>
      <c r="L28" s="72">
        <v>1574</v>
      </c>
      <c r="M28" s="72">
        <v>1613</v>
      </c>
      <c r="N28" s="72">
        <v>1612</v>
      </c>
      <c r="O28" s="72">
        <v>1564</v>
      </c>
    </row>
    <row r="29" spans="1:15" ht="22.5">
      <c r="A29" s="51" t="s">
        <v>261</v>
      </c>
      <c r="B29" s="72" t="s">
        <v>242</v>
      </c>
      <c r="C29" s="72" t="s">
        <v>242</v>
      </c>
      <c r="D29" s="72" t="s">
        <v>242</v>
      </c>
      <c r="E29" s="72" t="s">
        <v>242</v>
      </c>
      <c r="F29" s="72" t="s">
        <v>242</v>
      </c>
      <c r="G29" s="72" t="s">
        <v>242</v>
      </c>
      <c r="H29" s="72" t="s">
        <v>242</v>
      </c>
      <c r="I29" s="72" t="s">
        <v>242</v>
      </c>
      <c r="J29" s="72" t="s">
        <v>242</v>
      </c>
      <c r="K29" s="72" t="s">
        <v>242</v>
      </c>
      <c r="L29" s="72" t="s">
        <v>242</v>
      </c>
      <c r="M29" s="72" t="s">
        <v>274</v>
      </c>
      <c r="N29" s="72" t="s">
        <v>274</v>
      </c>
      <c r="O29" s="72" t="s">
        <v>274</v>
      </c>
    </row>
    <row r="30" spans="1:15" ht="11.25">
      <c r="A30" s="54" t="s">
        <v>262</v>
      </c>
      <c r="B30" s="60" t="s">
        <v>242</v>
      </c>
      <c r="C30" s="60" t="s">
        <v>242</v>
      </c>
      <c r="D30" s="60" t="s">
        <v>242</v>
      </c>
      <c r="E30" s="60" t="s">
        <v>242</v>
      </c>
      <c r="F30" s="60" t="s">
        <v>242</v>
      </c>
      <c r="G30" s="60" t="s">
        <v>242</v>
      </c>
      <c r="H30" s="60" t="s">
        <v>242</v>
      </c>
      <c r="I30" s="60" t="s">
        <v>242</v>
      </c>
      <c r="J30" s="60" t="s">
        <v>242</v>
      </c>
      <c r="K30" s="60" t="s">
        <v>242</v>
      </c>
      <c r="L30" s="60" t="s">
        <v>242</v>
      </c>
      <c r="M30" s="60" t="s">
        <v>274</v>
      </c>
      <c r="N30" s="60" t="s">
        <v>274</v>
      </c>
      <c r="O30" s="60" t="s">
        <v>274</v>
      </c>
    </row>
    <row r="31" spans="1:15" s="68" customFormat="1" ht="36" customHeight="1">
      <c r="A31" s="62" t="s">
        <v>263</v>
      </c>
      <c r="B31" s="97">
        <v>81656</v>
      </c>
      <c r="C31" s="97">
        <v>89009</v>
      </c>
      <c r="D31" s="97">
        <v>95212</v>
      </c>
      <c r="E31" s="97">
        <v>98927</v>
      </c>
      <c r="F31" s="97">
        <v>106860</v>
      </c>
      <c r="G31" s="97">
        <f>'[1]NbInscrits'!$Q$29-G7</f>
        <v>108903</v>
      </c>
      <c r="H31" s="97">
        <f aca="true" t="shared" si="0" ref="H31:M31">SUM(H8:H30)</f>
        <v>105404</v>
      </c>
      <c r="I31" s="97">
        <f t="shared" si="0"/>
        <v>109392</v>
      </c>
      <c r="J31" s="97">
        <f t="shared" si="0"/>
        <v>114242</v>
      </c>
      <c r="K31" s="97">
        <f t="shared" si="0"/>
        <v>115328</v>
      </c>
      <c r="L31" s="97">
        <f t="shared" si="0"/>
        <v>118800</v>
      </c>
      <c r="M31" s="97">
        <f t="shared" si="0"/>
        <v>120835</v>
      </c>
      <c r="N31" s="97">
        <f>SUM(N8:N30)</f>
        <v>124551</v>
      </c>
      <c r="O31" s="97">
        <f>SUM(O8:O30)</f>
        <v>126007</v>
      </c>
    </row>
    <row r="32" spans="1:15" s="68" customFormat="1" ht="36.75" customHeight="1">
      <c r="A32" s="62" t="s">
        <v>264</v>
      </c>
      <c r="B32" s="97">
        <v>94632</v>
      </c>
      <c r="C32" s="97">
        <v>104693</v>
      </c>
      <c r="D32" s="97">
        <v>112488</v>
      </c>
      <c r="E32" s="97">
        <v>116940</v>
      </c>
      <c r="F32" s="97">
        <v>125888</v>
      </c>
      <c r="G32" s="97">
        <f>'[1]NbInscrits'!$Q$29</f>
        <v>129224</v>
      </c>
      <c r="H32" s="97">
        <f>SUM(H7:H30)</f>
        <v>127142</v>
      </c>
      <c r="I32" s="97">
        <f aca="true" t="shared" si="1" ref="I32:N32">I31+I7</f>
        <v>132904</v>
      </c>
      <c r="J32" s="97">
        <f t="shared" si="1"/>
        <v>138753</v>
      </c>
      <c r="K32" s="97">
        <f t="shared" si="1"/>
        <v>140014</v>
      </c>
      <c r="L32" s="97">
        <f t="shared" si="1"/>
        <v>143972</v>
      </c>
      <c r="M32" s="97">
        <f t="shared" si="1"/>
        <v>146194</v>
      </c>
      <c r="N32" s="97">
        <f t="shared" si="1"/>
        <v>150732</v>
      </c>
      <c r="O32" s="97">
        <f>O31+O7</f>
        <v>152918</v>
      </c>
    </row>
    <row r="33" ht="11.25">
      <c r="A33" s="92" t="s">
        <v>265</v>
      </c>
    </row>
    <row r="34" ht="11.25">
      <c r="A34" s="92" t="s">
        <v>275</v>
      </c>
    </row>
    <row r="35" ht="11.25">
      <c r="A35" s="92" t="s">
        <v>276</v>
      </c>
    </row>
    <row r="36" ht="11.25">
      <c r="A36" s="92"/>
    </row>
    <row r="37" ht="11.25">
      <c r="A37" s="92"/>
    </row>
  </sheetData>
  <sheetProtection/>
  <mergeCells count="1">
    <mergeCell ref="A2:P2"/>
  </mergeCells>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Y39"/>
  <sheetViews>
    <sheetView showGridLines="0" zoomScalePageLayoutView="0" workbookViewId="0" topLeftCell="A1">
      <selection activeCell="B5" sqref="B5:Y5"/>
    </sheetView>
  </sheetViews>
  <sheetFormatPr defaultColWidth="10.28125" defaultRowHeight="12.75"/>
  <cols>
    <col min="1" max="1" width="21.8515625" style="93" customWidth="1"/>
    <col min="2" max="25" width="5.7109375" style="59" customWidth="1"/>
    <col min="26" max="16384" width="10.28125" style="59" customWidth="1"/>
  </cols>
  <sheetData>
    <row r="1" spans="1:18" s="6" customFormat="1" ht="12.75" customHeight="1">
      <c r="A1" s="39"/>
      <c r="B1" s="39"/>
      <c r="C1" s="39"/>
      <c r="D1" s="39"/>
      <c r="E1" s="39"/>
      <c r="F1" s="39"/>
      <c r="G1" s="39"/>
      <c r="H1" s="39"/>
      <c r="I1" s="39"/>
      <c r="J1" s="39"/>
      <c r="K1" s="39"/>
      <c r="L1" s="39"/>
      <c r="M1" s="39"/>
      <c r="N1" s="39"/>
      <c r="O1" s="39"/>
      <c r="P1" s="39"/>
      <c r="Q1" s="39"/>
      <c r="R1" s="44"/>
    </row>
    <row r="2" spans="1:24" s="6" customFormat="1" ht="12.75" customHeight="1">
      <c r="A2" s="212" t="s">
        <v>277</v>
      </c>
      <c r="B2" s="212"/>
      <c r="C2" s="212"/>
      <c r="D2" s="212"/>
      <c r="E2" s="212"/>
      <c r="F2" s="212"/>
      <c r="G2" s="212"/>
      <c r="H2" s="212"/>
      <c r="I2" s="212"/>
      <c r="J2" s="212"/>
      <c r="K2" s="212"/>
      <c r="L2" s="212"/>
      <c r="M2" s="212"/>
      <c r="N2" s="212"/>
      <c r="O2" s="212"/>
      <c r="P2" s="212"/>
      <c r="Q2" s="212"/>
      <c r="R2" s="212"/>
      <c r="S2" s="212"/>
      <c r="T2" s="212"/>
      <c r="U2" s="212"/>
      <c r="V2" s="212"/>
      <c r="W2" s="212"/>
      <c r="X2" s="212"/>
    </row>
    <row r="3" spans="1:18" s="6" customFormat="1" ht="12.75" customHeight="1">
      <c r="A3" s="39"/>
      <c r="B3" s="39"/>
      <c r="C3" s="39"/>
      <c r="D3" s="39"/>
      <c r="E3" s="39"/>
      <c r="F3" s="39"/>
      <c r="G3" s="39"/>
      <c r="H3" s="39"/>
      <c r="I3" s="39"/>
      <c r="J3" s="39"/>
      <c r="K3" s="39"/>
      <c r="L3" s="39"/>
      <c r="M3" s="39"/>
      <c r="N3" s="39"/>
      <c r="O3" s="39"/>
      <c r="P3" s="39"/>
      <c r="Q3" s="39"/>
      <c r="R3" s="44"/>
    </row>
    <row r="4" spans="1:2" s="68" customFormat="1" ht="11.25">
      <c r="A4" s="67"/>
      <c r="B4" s="68" t="s">
        <v>278</v>
      </c>
    </row>
    <row r="5" spans="1:25" s="69" customFormat="1" ht="11.25">
      <c r="A5" s="45"/>
      <c r="B5" s="183">
        <v>1966</v>
      </c>
      <c r="C5" s="183">
        <v>1967</v>
      </c>
      <c r="D5" s="183">
        <v>1968</v>
      </c>
      <c r="E5" s="183">
        <v>1969</v>
      </c>
      <c r="F5" s="183">
        <v>1970</v>
      </c>
      <c r="G5" s="183">
        <v>1971</v>
      </c>
      <c r="H5" s="183">
        <v>1972</v>
      </c>
      <c r="I5" s="183">
        <v>1973</v>
      </c>
      <c r="J5" s="183">
        <v>1974</v>
      </c>
      <c r="K5" s="183">
        <v>1975</v>
      </c>
      <c r="L5" s="183">
        <v>1976</v>
      </c>
      <c r="M5" s="183">
        <v>1977</v>
      </c>
      <c r="N5" s="183">
        <v>1978</v>
      </c>
      <c r="O5" s="183">
        <v>1979</v>
      </c>
      <c r="P5" s="183">
        <v>1980</v>
      </c>
      <c r="Q5" s="183">
        <v>1981</v>
      </c>
      <c r="R5" s="183">
        <v>1982</v>
      </c>
      <c r="S5" s="183">
        <v>1983</v>
      </c>
      <c r="T5" s="183">
        <v>1984</v>
      </c>
      <c r="U5" s="183">
        <v>1985</v>
      </c>
      <c r="V5" s="183">
        <v>1986</v>
      </c>
      <c r="W5" s="183">
        <v>1987</v>
      </c>
      <c r="X5" s="183">
        <v>1988</v>
      </c>
      <c r="Y5" s="183">
        <v>1989</v>
      </c>
    </row>
    <row r="6" spans="1:25" s="68" customFormat="1" ht="11.25">
      <c r="A6" s="48" t="s">
        <v>241</v>
      </c>
      <c r="B6" s="94"/>
      <c r="C6" s="94"/>
      <c r="D6" s="94"/>
      <c r="E6" s="94"/>
      <c r="F6" s="94"/>
      <c r="G6" s="94"/>
      <c r="H6" s="94"/>
      <c r="I6" s="94"/>
      <c r="J6" s="94"/>
      <c r="K6" s="94"/>
      <c r="L6" s="94"/>
      <c r="M6" s="94"/>
      <c r="N6" s="94"/>
      <c r="O6" s="94"/>
      <c r="P6" s="94"/>
      <c r="Q6" s="94"/>
      <c r="R6" s="94"/>
      <c r="S6" s="94"/>
      <c r="T6" s="94"/>
      <c r="U6" s="94"/>
      <c r="V6" s="94"/>
      <c r="W6" s="94"/>
      <c r="X6" s="94"/>
      <c r="Y6" s="70"/>
    </row>
    <row r="7" spans="1:25" ht="11.25">
      <c r="A7" s="51" t="s">
        <v>196</v>
      </c>
      <c r="B7" s="95" t="s">
        <v>242</v>
      </c>
      <c r="C7" s="95" t="s">
        <v>242</v>
      </c>
      <c r="D7" s="95" t="s">
        <v>242</v>
      </c>
      <c r="E7" s="95" t="s">
        <v>242</v>
      </c>
      <c r="F7" s="95" t="s">
        <v>242</v>
      </c>
      <c r="G7" s="95" t="s">
        <v>242</v>
      </c>
      <c r="H7" s="95" t="s">
        <v>242</v>
      </c>
      <c r="I7" s="95" t="s">
        <v>242</v>
      </c>
      <c r="J7" s="95" t="s">
        <v>242</v>
      </c>
      <c r="K7" s="95" t="s">
        <v>242</v>
      </c>
      <c r="L7" s="95" t="s">
        <v>242</v>
      </c>
      <c r="M7" s="95" t="s">
        <v>242</v>
      </c>
      <c r="N7" s="95" t="s">
        <v>242</v>
      </c>
      <c r="O7" s="95" t="s">
        <v>242</v>
      </c>
      <c r="P7" s="95" t="s">
        <v>242</v>
      </c>
      <c r="Q7" s="95" t="s">
        <v>242</v>
      </c>
      <c r="R7" s="95" t="s">
        <v>242</v>
      </c>
      <c r="S7" s="95" t="s">
        <v>242</v>
      </c>
      <c r="T7" s="95" t="s">
        <v>242</v>
      </c>
      <c r="U7" s="95" t="s">
        <v>242</v>
      </c>
      <c r="V7" s="95" t="s">
        <v>242</v>
      </c>
      <c r="W7" s="95" t="s">
        <v>242</v>
      </c>
      <c r="X7" s="95" t="s">
        <v>242</v>
      </c>
      <c r="Y7" s="72" t="s">
        <v>242</v>
      </c>
    </row>
    <row r="8" spans="1:25" ht="11.25">
      <c r="A8" s="54" t="s">
        <v>243</v>
      </c>
      <c r="B8" s="96">
        <v>0</v>
      </c>
      <c r="C8" s="96">
        <v>0</v>
      </c>
      <c r="D8" s="96">
        <v>0</v>
      </c>
      <c r="E8" s="96">
        <v>0</v>
      </c>
      <c r="F8" s="96">
        <v>3219</v>
      </c>
      <c r="G8" s="96">
        <v>2930</v>
      </c>
      <c r="H8" s="96">
        <v>3144</v>
      </c>
      <c r="I8" s="96">
        <v>2979</v>
      </c>
      <c r="J8" s="96">
        <v>3278</v>
      </c>
      <c r="K8" s="96">
        <v>3322</v>
      </c>
      <c r="L8" s="96">
        <v>3398</v>
      </c>
      <c r="M8" s="96">
        <v>3244</v>
      </c>
      <c r="N8" s="96">
        <v>3084</v>
      </c>
      <c r="O8" s="96">
        <v>3114</v>
      </c>
      <c r="P8" s="96">
        <v>3043</v>
      </c>
      <c r="Q8" s="96">
        <v>2461</v>
      </c>
      <c r="R8" s="96">
        <v>2475</v>
      </c>
      <c r="S8" s="96">
        <v>2475</v>
      </c>
      <c r="T8" s="96">
        <v>2367</v>
      </c>
      <c r="U8" s="96">
        <v>2409</v>
      </c>
      <c r="V8" s="96">
        <v>2239</v>
      </c>
      <c r="W8" s="96">
        <v>2181</v>
      </c>
      <c r="X8" s="96">
        <v>2204</v>
      </c>
      <c r="Y8" s="75">
        <v>2096</v>
      </c>
    </row>
    <row r="9" spans="1:25" ht="11.25">
      <c r="A9" s="48" t="s">
        <v>244</v>
      </c>
      <c r="B9" s="57"/>
      <c r="C9" s="57"/>
      <c r="D9" s="57"/>
      <c r="E9" s="57"/>
      <c r="F9" s="57"/>
      <c r="G9" s="57"/>
      <c r="H9" s="57"/>
      <c r="I9" s="57"/>
      <c r="J9" s="57"/>
      <c r="K9" s="57"/>
      <c r="L9" s="57"/>
      <c r="M9" s="57"/>
      <c r="N9" s="57"/>
      <c r="O9" s="58"/>
      <c r="P9" s="58"/>
      <c r="Q9" s="58"/>
      <c r="R9" s="58"/>
      <c r="S9" s="58"/>
      <c r="T9" s="58"/>
      <c r="U9" s="58"/>
      <c r="V9" s="58"/>
      <c r="W9" s="58"/>
      <c r="X9" s="58"/>
      <c r="Y9" s="57"/>
    </row>
    <row r="10" spans="1:25" ht="22.5">
      <c r="A10" s="54" t="s">
        <v>245</v>
      </c>
      <c r="B10" s="60" t="s">
        <v>242</v>
      </c>
      <c r="C10" s="60" t="s">
        <v>242</v>
      </c>
      <c r="D10" s="60" t="s">
        <v>242</v>
      </c>
      <c r="E10" s="60" t="s">
        <v>242</v>
      </c>
      <c r="F10" s="60" t="s">
        <v>242</v>
      </c>
      <c r="G10" s="60" t="s">
        <v>242</v>
      </c>
      <c r="H10" s="60" t="s">
        <v>242</v>
      </c>
      <c r="I10" s="60" t="s">
        <v>242</v>
      </c>
      <c r="J10" s="60" t="s">
        <v>242</v>
      </c>
      <c r="K10" s="60" t="s">
        <v>242</v>
      </c>
      <c r="L10" s="60" t="s">
        <v>242</v>
      </c>
      <c r="M10" s="60" t="s">
        <v>242</v>
      </c>
      <c r="N10" s="60" t="s">
        <v>242</v>
      </c>
      <c r="O10" s="60" t="s">
        <v>242</v>
      </c>
      <c r="P10" s="60" t="s">
        <v>242</v>
      </c>
      <c r="Q10" s="60" t="s">
        <v>242</v>
      </c>
      <c r="R10" s="60" t="s">
        <v>242</v>
      </c>
      <c r="S10" s="60" t="s">
        <v>242</v>
      </c>
      <c r="T10" s="60" t="s">
        <v>242</v>
      </c>
      <c r="U10" s="60" t="s">
        <v>242</v>
      </c>
      <c r="V10" s="60" t="s">
        <v>242</v>
      </c>
      <c r="W10" s="60" t="s">
        <v>242</v>
      </c>
      <c r="X10" s="60" t="s">
        <v>242</v>
      </c>
      <c r="Y10" s="60" t="s">
        <v>242</v>
      </c>
    </row>
    <row r="11" spans="1:25" s="68" customFormat="1" ht="11.25">
      <c r="A11" s="48" t="s">
        <v>247</v>
      </c>
      <c r="B11" s="94"/>
      <c r="C11" s="94"/>
      <c r="D11" s="94"/>
      <c r="E11" s="94"/>
      <c r="F11" s="94"/>
      <c r="G11" s="94"/>
      <c r="H11" s="94"/>
      <c r="I11" s="94"/>
      <c r="J11" s="94"/>
      <c r="K11" s="94"/>
      <c r="L11" s="94"/>
      <c r="M11" s="94"/>
      <c r="N11" s="94"/>
      <c r="O11" s="94"/>
      <c r="P11" s="94"/>
      <c r="Q11" s="94"/>
      <c r="R11" s="94"/>
      <c r="S11" s="94"/>
      <c r="T11" s="94"/>
      <c r="U11" s="94"/>
      <c r="V11" s="94"/>
      <c r="W11" s="94"/>
      <c r="X11" s="94"/>
      <c r="Y11" s="70"/>
    </row>
    <row r="12" spans="1:25" ht="12.75" customHeight="1">
      <c r="A12" s="51" t="s">
        <v>248</v>
      </c>
      <c r="B12" s="95">
        <v>0</v>
      </c>
      <c r="C12" s="95">
        <v>0</v>
      </c>
      <c r="D12" s="95">
        <v>0</v>
      </c>
      <c r="E12" s="95">
        <v>300</v>
      </c>
      <c r="F12" s="95">
        <v>359</v>
      </c>
      <c r="G12" s="95">
        <v>341</v>
      </c>
      <c r="H12" s="95">
        <v>396</v>
      </c>
      <c r="I12" s="95">
        <v>403</v>
      </c>
      <c r="J12" s="95">
        <v>425</v>
      </c>
      <c r="K12" s="95">
        <v>435</v>
      </c>
      <c r="L12" s="95">
        <v>483</v>
      </c>
      <c r="M12" s="95">
        <v>426</v>
      </c>
      <c r="N12" s="95">
        <v>461</v>
      </c>
      <c r="O12" s="95">
        <v>512</v>
      </c>
      <c r="P12" s="95">
        <v>505</v>
      </c>
      <c r="Q12" s="95">
        <v>533</v>
      </c>
      <c r="R12" s="95">
        <v>506</v>
      </c>
      <c r="S12" s="95">
        <v>545</v>
      </c>
      <c r="T12" s="95">
        <v>536</v>
      </c>
      <c r="U12" s="95">
        <v>541</v>
      </c>
      <c r="V12" s="72">
        <v>392</v>
      </c>
      <c r="W12" s="72">
        <v>399</v>
      </c>
      <c r="X12" s="72">
        <v>381</v>
      </c>
      <c r="Y12" s="77">
        <v>360</v>
      </c>
    </row>
    <row r="13" spans="1:25" ht="11.25">
      <c r="A13" s="51" t="s">
        <v>249</v>
      </c>
      <c r="B13" s="95">
        <v>0</v>
      </c>
      <c r="C13" s="95">
        <v>0</v>
      </c>
      <c r="D13" s="95">
        <v>0</v>
      </c>
      <c r="E13" s="95">
        <v>97</v>
      </c>
      <c r="F13" s="95">
        <v>163</v>
      </c>
      <c r="G13" s="95">
        <v>214</v>
      </c>
      <c r="H13" s="95">
        <v>288</v>
      </c>
      <c r="I13" s="95">
        <v>376</v>
      </c>
      <c r="J13" s="95">
        <v>476</v>
      </c>
      <c r="K13" s="95">
        <v>568</v>
      </c>
      <c r="L13" s="95">
        <v>617</v>
      </c>
      <c r="M13" s="95">
        <v>501</v>
      </c>
      <c r="N13" s="95">
        <v>604</v>
      </c>
      <c r="O13" s="95">
        <v>638</v>
      </c>
      <c r="P13" s="95">
        <v>641</v>
      </c>
      <c r="Q13" s="95">
        <v>645</v>
      </c>
      <c r="R13" s="95">
        <v>625</v>
      </c>
      <c r="S13" s="95">
        <v>521</v>
      </c>
      <c r="T13" s="95">
        <v>553</v>
      </c>
      <c r="U13" s="95">
        <v>548</v>
      </c>
      <c r="V13" s="72">
        <v>439</v>
      </c>
      <c r="W13" s="72">
        <v>396</v>
      </c>
      <c r="X13" s="72">
        <v>434</v>
      </c>
      <c r="Y13" s="77">
        <v>431</v>
      </c>
    </row>
    <row r="14" spans="1:25" ht="11.25">
      <c r="A14" s="51" t="s">
        <v>250</v>
      </c>
      <c r="B14" s="95">
        <v>245</v>
      </c>
      <c r="C14" s="95">
        <v>325</v>
      </c>
      <c r="D14" s="95">
        <v>435</v>
      </c>
      <c r="E14" s="95">
        <v>447</v>
      </c>
      <c r="F14" s="95">
        <v>508</v>
      </c>
      <c r="G14" s="95">
        <v>564</v>
      </c>
      <c r="H14" s="95">
        <v>424</v>
      </c>
      <c r="I14" s="95">
        <v>366</v>
      </c>
      <c r="J14" s="95">
        <v>388</v>
      </c>
      <c r="K14" s="95">
        <v>318</v>
      </c>
      <c r="L14" s="95">
        <v>324</v>
      </c>
      <c r="M14" s="95">
        <v>317</v>
      </c>
      <c r="N14" s="95">
        <v>299</v>
      </c>
      <c r="O14" s="95">
        <v>342</v>
      </c>
      <c r="P14" s="95">
        <v>313</v>
      </c>
      <c r="Q14" s="95">
        <v>331</v>
      </c>
      <c r="R14" s="95">
        <v>342</v>
      </c>
      <c r="S14" s="95">
        <v>376</v>
      </c>
      <c r="T14" s="95">
        <v>365</v>
      </c>
      <c r="U14" s="95">
        <v>289</v>
      </c>
      <c r="V14" s="72">
        <v>283</v>
      </c>
      <c r="W14" s="72">
        <v>280</v>
      </c>
      <c r="X14" s="72">
        <v>289</v>
      </c>
      <c r="Y14" s="77">
        <v>346</v>
      </c>
    </row>
    <row r="15" spans="1:25" ht="11.25">
      <c r="A15" s="51" t="s">
        <v>157</v>
      </c>
      <c r="B15" s="95">
        <v>0</v>
      </c>
      <c r="C15" s="95">
        <v>0</v>
      </c>
      <c r="D15" s="95">
        <v>0</v>
      </c>
      <c r="E15" s="95">
        <v>0</v>
      </c>
      <c r="F15" s="95">
        <v>0</v>
      </c>
      <c r="G15" s="95">
        <v>0</v>
      </c>
      <c r="H15" s="95">
        <v>0</v>
      </c>
      <c r="I15" s="95">
        <v>0</v>
      </c>
      <c r="J15" s="95">
        <v>62</v>
      </c>
      <c r="K15" s="95">
        <v>98</v>
      </c>
      <c r="L15" s="95">
        <v>132</v>
      </c>
      <c r="M15" s="95">
        <v>154</v>
      </c>
      <c r="N15" s="95">
        <v>198</v>
      </c>
      <c r="O15" s="95">
        <v>174</v>
      </c>
      <c r="P15" s="95">
        <v>179</v>
      </c>
      <c r="Q15" s="95">
        <v>186</v>
      </c>
      <c r="R15" s="95">
        <v>198</v>
      </c>
      <c r="S15" s="95">
        <v>194</v>
      </c>
      <c r="T15" s="95">
        <v>173</v>
      </c>
      <c r="U15" s="95">
        <v>199</v>
      </c>
      <c r="V15" s="72">
        <v>195</v>
      </c>
      <c r="W15" s="72">
        <v>199</v>
      </c>
      <c r="X15" s="72">
        <v>200</v>
      </c>
      <c r="Y15" s="77">
        <v>201</v>
      </c>
    </row>
    <row r="16" spans="1:25" ht="11.25">
      <c r="A16" s="51" t="s">
        <v>251</v>
      </c>
      <c r="B16" s="95">
        <v>7841</v>
      </c>
      <c r="C16" s="95">
        <v>9715</v>
      </c>
      <c r="D16" s="95">
        <v>11119</v>
      </c>
      <c r="E16" s="95">
        <v>11273</v>
      </c>
      <c r="F16" s="95">
        <v>11953</v>
      </c>
      <c r="G16" s="95">
        <v>11447</v>
      </c>
      <c r="H16" s="95">
        <v>10400</v>
      </c>
      <c r="I16" s="95">
        <v>11400</v>
      </c>
      <c r="J16" s="95">
        <v>312</v>
      </c>
      <c r="K16" s="95">
        <v>11578</v>
      </c>
      <c r="L16" s="95">
        <v>14171</v>
      </c>
      <c r="M16" s="95">
        <v>15983</v>
      </c>
      <c r="N16" s="95">
        <v>18216</v>
      </c>
      <c r="O16" s="95">
        <v>16905</v>
      </c>
      <c r="P16" s="95">
        <v>16555</v>
      </c>
      <c r="Q16" s="95">
        <v>16160</v>
      </c>
      <c r="R16" s="95">
        <v>14320</v>
      </c>
      <c r="S16" s="95">
        <v>13240</v>
      </c>
      <c r="T16" s="95">
        <v>13374</v>
      </c>
      <c r="U16" s="95">
        <v>13651</v>
      </c>
      <c r="V16" s="95">
        <v>13678</v>
      </c>
      <c r="W16" s="95">
        <v>11935</v>
      </c>
      <c r="X16" s="95">
        <v>11553</v>
      </c>
      <c r="Y16" s="73">
        <v>11460</v>
      </c>
    </row>
    <row r="17" spans="1:25" ht="11.25">
      <c r="A17" s="51" t="s">
        <v>252</v>
      </c>
      <c r="B17" s="95" t="s">
        <v>242</v>
      </c>
      <c r="C17" s="95" t="s">
        <v>242</v>
      </c>
      <c r="D17" s="95" t="s">
        <v>242</v>
      </c>
      <c r="E17" s="95" t="s">
        <v>242</v>
      </c>
      <c r="F17" s="95" t="s">
        <v>242</v>
      </c>
      <c r="G17" s="95" t="s">
        <v>242</v>
      </c>
      <c r="H17" s="95" t="s">
        <v>242</v>
      </c>
      <c r="I17" s="95">
        <v>3402</v>
      </c>
      <c r="J17" s="95">
        <v>3200</v>
      </c>
      <c r="K17" s="95">
        <v>3000</v>
      </c>
      <c r="L17" s="95">
        <v>2995</v>
      </c>
      <c r="M17" s="95">
        <v>3240</v>
      </c>
      <c r="N17" s="95">
        <v>4345</v>
      </c>
      <c r="O17" s="95">
        <v>4004</v>
      </c>
      <c r="P17" s="95">
        <v>3308</v>
      </c>
      <c r="Q17" s="95">
        <v>3033</v>
      </c>
      <c r="R17" s="95">
        <v>2134</v>
      </c>
      <c r="S17" s="95">
        <v>1754</v>
      </c>
      <c r="T17" s="95">
        <v>1831</v>
      </c>
      <c r="U17" s="95">
        <v>2533</v>
      </c>
      <c r="V17" s="95">
        <v>2405</v>
      </c>
      <c r="W17" s="95">
        <v>1661</v>
      </c>
      <c r="X17" s="95">
        <v>1182</v>
      </c>
      <c r="Y17" s="73">
        <v>991</v>
      </c>
    </row>
    <row r="18" spans="1:25" ht="11.25">
      <c r="A18" s="51" t="s">
        <v>253</v>
      </c>
      <c r="B18" s="95">
        <v>1551</v>
      </c>
      <c r="C18" s="95">
        <v>1778</v>
      </c>
      <c r="D18" s="95">
        <v>1927</v>
      </c>
      <c r="E18" s="95">
        <v>2374</v>
      </c>
      <c r="F18" s="95">
        <v>2515</v>
      </c>
      <c r="G18" s="95">
        <v>405</v>
      </c>
      <c r="H18" s="95">
        <v>1458</v>
      </c>
      <c r="I18" s="95">
        <v>1794</v>
      </c>
      <c r="J18" s="95">
        <v>1659</v>
      </c>
      <c r="K18" s="95">
        <v>1598</v>
      </c>
      <c r="L18" s="95">
        <v>1791</v>
      </c>
      <c r="M18" s="95">
        <v>1829</v>
      </c>
      <c r="N18" s="95">
        <v>1806</v>
      </c>
      <c r="O18" s="95">
        <v>1646</v>
      </c>
      <c r="P18" s="95">
        <v>1863</v>
      </c>
      <c r="Q18" s="95">
        <v>1962</v>
      </c>
      <c r="R18" s="95">
        <v>1758</v>
      </c>
      <c r="S18" s="95">
        <v>1803</v>
      </c>
      <c r="T18" s="95">
        <v>1563</v>
      </c>
      <c r="U18" s="95">
        <v>1780</v>
      </c>
      <c r="V18" s="95">
        <v>1702</v>
      </c>
      <c r="W18" s="95">
        <v>1487</v>
      </c>
      <c r="X18" s="95">
        <v>1434</v>
      </c>
      <c r="Y18" s="73">
        <v>1563</v>
      </c>
    </row>
    <row r="19" spans="1:25" ht="11.25">
      <c r="A19" s="54" t="s">
        <v>207</v>
      </c>
      <c r="B19" s="96">
        <v>0</v>
      </c>
      <c r="C19" s="96">
        <v>0</v>
      </c>
      <c r="D19" s="96">
        <v>0</v>
      </c>
      <c r="E19" s="96">
        <v>0</v>
      </c>
      <c r="F19" s="96">
        <v>0</v>
      </c>
      <c r="G19" s="96">
        <v>0</v>
      </c>
      <c r="H19" s="96">
        <v>0</v>
      </c>
      <c r="I19" s="96">
        <v>0</v>
      </c>
      <c r="J19" s="96">
        <v>0</v>
      </c>
      <c r="K19" s="96">
        <v>0</v>
      </c>
      <c r="L19" s="96">
        <v>0</v>
      </c>
      <c r="M19" s="96">
        <v>347</v>
      </c>
      <c r="N19" s="96">
        <v>407</v>
      </c>
      <c r="O19" s="96">
        <v>425</v>
      </c>
      <c r="P19" s="96">
        <v>389</v>
      </c>
      <c r="Q19" s="96">
        <v>421</v>
      </c>
      <c r="R19" s="96">
        <v>369</v>
      </c>
      <c r="S19" s="96">
        <v>399</v>
      </c>
      <c r="T19" s="96">
        <v>357</v>
      </c>
      <c r="U19" s="96">
        <v>279</v>
      </c>
      <c r="V19" s="60">
        <v>245</v>
      </c>
      <c r="W19" s="60">
        <v>308</v>
      </c>
      <c r="X19" s="60">
        <v>286</v>
      </c>
      <c r="Y19" s="80">
        <v>275</v>
      </c>
    </row>
    <row r="20" spans="1:25" s="68" customFormat="1" ht="11.25">
      <c r="A20" s="48" t="s">
        <v>254</v>
      </c>
      <c r="B20" s="94"/>
      <c r="C20" s="94"/>
      <c r="D20" s="94"/>
      <c r="E20" s="94"/>
      <c r="F20" s="94"/>
      <c r="G20" s="94"/>
      <c r="H20" s="94"/>
      <c r="I20" s="94"/>
      <c r="J20" s="94"/>
      <c r="K20" s="94"/>
      <c r="L20" s="94"/>
      <c r="M20" s="94"/>
      <c r="N20" s="94"/>
      <c r="O20" s="94"/>
      <c r="P20" s="94"/>
      <c r="Q20" s="94"/>
      <c r="R20" s="94"/>
      <c r="S20" s="94"/>
      <c r="T20" s="94"/>
      <c r="U20" s="94"/>
      <c r="V20" s="57"/>
      <c r="W20" s="57"/>
      <c r="X20" s="57"/>
      <c r="Y20" s="70"/>
    </row>
    <row r="21" spans="1:25" ht="11.25">
      <c r="A21" s="54" t="s">
        <v>209</v>
      </c>
      <c r="B21" s="96">
        <v>310</v>
      </c>
      <c r="C21" s="96">
        <v>316</v>
      </c>
      <c r="D21" s="96">
        <v>413</v>
      </c>
      <c r="E21" s="96">
        <v>429</v>
      </c>
      <c r="F21" s="96">
        <v>450</v>
      </c>
      <c r="G21" s="96">
        <v>473</v>
      </c>
      <c r="H21" s="96">
        <v>444</v>
      </c>
      <c r="I21" s="96">
        <v>509</v>
      </c>
      <c r="J21" s="96">
        <v>493</v>
      </c>
      <c r="K21" s="96">
        <v>523</v>
      </c>
      <c r="L21" s="96">
        <v>515</v>
      </c>
      <c r="M21" s="96">
        <v>562</v>
      </c>
      <c r="N21" s="96">
        <v>576</v>
      </c>
      <c r="O21" s="96">
        <v>610</v>
      </c>
      <c r="P21" s="96">
        <v>644</v>
      </c>
      <c r="Q21" s="96">
        <v>600</v>
      </c>
      <c r="R21" s="96">
        <v>673</v>
      </c>
      <c r="S21" s="96">
        <v>668</v>
      </c>
      <c r="T21" s="96">
        <v>688</v>
      </c>
      <c r="U21" s="96">
        <v>644</v>
      </c>
      <c r="V21" s="60">
        <v>688</v>
      </c>
      <c r="W21" s="60">
        <v>667</v>
      </c>
      <c r="X21" s="60">
        <v>0</v>
      </c>
      <c r="Y21" s="80">
        <v>605</v>
      </c>
    </row>
    <row r="22" spans="1:25" s="68" customFormat="1" ht="22.5">
      <c r="A22" s="48" t="s">
        <v>255</v>
      </c>
      <c r="B22" s="94"/>
      <c r="C22" s="94"/>
      <c r="D22" s="94"/>
      <c r="E22" s="94"/>
      <c r="F22" s="94"/>
      <c r="G22" s="94"/>
      <c r="H22" s="94"/>
      <c r="I22" s="94"/>
      <c r="J22" s="94"/>
      <c r="K22" s="94"/>
      <c r="L22" s="94"/>
      <c r="M22" s="94"/>
      <c r="N22" s="94"/>
      <c r="O22" s="94"/>
      <c r="P22" s="94"/>
      <c r="Q22" s="94"/>
      <c r="R22" s="94"/>
      <c r="S22" s="94"/>
      <c r="T22" s="94"/>
      <c r="U22" s="94"/>
      <c r="V22" s="94"/>
      <c r="W22" s="94"/>
      <c r="X22" s="94"/>
      <c r="Y22" s="70"/>
    </row>
    <row r="23" spans="1:25" ht="11.25">
      <c r="A23" s="51" t="s">
        <v>256</v>
      </c>
      <c r="B23" s="95" t="s">
        <v>242</v>
      </c>
      <c r="C23" s="95">
        <v>65</v>
      </c>
      <c r="D23" s="95">
        <v>63</v>
      </c>
      <c r="E23" s="95">
        <v>108</v>
      </c>
      <c r="F23" s="95">
        <v>140</v>
      </c>
      <c r="G23" s="95">
        <v>170</v>
      </c>
      <c r="H23" s="95">
        <v>204</v>
      </c>
      <c r="I23" s="95">
        <v>273</v>
      </c>
      <c r="J23" s="95">
        <v>260</v>
      </c>
      <c r="K23" s="95">
        <v>251</v>
      </c>
      <c r="L23" s="95">
        <v>258</v>
      </c>
      <c r="M23" s="95">
        <v>313</v>
      </c>
      <c r="N23" s="95">
        <v>331</v>
      </c>
      <c r="O23" s="95">
        <v>293</v>
      </c>
      <c r="P23" s="95">
        <v>340</v>
      </c>
      <c r="Q23" s="95">
        <v>338</v>
      </c>
      <c r="R23" s="95">
        <v>337</v>
      </c>
      <c r="S23" s="95">
        <v>373</v>
      </c>
      <c r="T23" s="95">
        <v>427</v>
      </c>
      <c r="U23" s="95">
        <v>413</v>
      </c>
      <c r="V23" s="72">
        <v>372</v>
      </c>
      <c r="W23" s="72">
        <v>383</v>
      </c>
      <c r="X23" s="72">
        <v>359</v>
      </c>
      <c r="Y23" s="77">
        <v>345</v>
      </c>
    </row>
    <row r="24" spans="1:25" ht="11.25">
      <c r="A24" s="51" t="s">
        <v>257</v>
      </c>
      <c r="B24" s="95">
        <v>0</v>
      </c>
      <c r="C24" s="95">
        <v>0</v>
      </c>
      <c r="D24" s="95">
        <v>0</v>
      </c>
      <c r="E24" s="95">
        <v>0</v>
      </c>
      <c r="F24" s="95">
        <v>0</v>
      </c>
      <c r="G24" s="95">
        <v>0</v>
      </c>
      <c r="H24" s="95">
        <v>0</v>
      </c>
      <c r="I24" s="95">
        <v>41</v>
      </c>
      <c r="J24" s="95">
        <v>98</v>
      </c>
      <c r="K24" s="95">
        <v>139</v>
      </c>
      <c r="L24" s="95">
        <v>129</v>
      </c>
      <c r="M24" s="95">
        <v>220</v>
      </c>
      <c r="N24" s="95">
        <v>142</v>
      </c>
      <c r="O24" s="95">
        <v>152</v>
      </c>
      <c r="P24" s="95">
        <v>176</v>
      </c>
      <c r="Q24" s="95">
        <v>203</v>
      </c>
      <c r="R24" s="95">
        <v>221</v>
      </c>
      <c r="S24" s="95">
        <v>254</v>
      </c>
      <c r="T24" s="95">
        <v>262</v>
      </c>
      <c r="U24" s="95">
        <v>240</v>
      </c>
      <c r="V24" s="72">
        <v>226</v>
      </c>
      <c r="W24" s="72">
        <v>238</v>
      </c>
      <c r="X24" s="72">
        <v>248</v>
      </c>
      <c r="Y24" s="77">
        <v>248</v>
      </c>
    </row>
    <row r="25" spans="1:25" ht="11.25">
      <c r="A25" s="51" t="s">
        <v>258</v>
      </c>
      <c r="B25" s="95" t="s">
        <v>242</v>
      </c>
      <c r="C25" s="95">
        <v>368</v>
      </c>
      <c r="D25" s="95">
        <v>528</v>
      </c>
      <c r="E25" s="95">
        <v>505</v>
      </c>
      <c r="F25" s="95">
        <v>589</v>
      </c>
      <c r="G25" s="95">
        <v>603</v>
      </c>
      <c r="H25" s="95">
        <v>593</v>
      </c>
      <c r="I25" s="95">
        <v>699</v>
      </c>
      <c r="J25" s="95">
        <v>761</v>
      </c>
      <c r="K25" s="95">
        <v>729</v>
      </c>
      <c r="L25" s="95">
        <v>790</v>
      </c>
      <c r="M25" s="95">
        <v>801</v>
      </c>
      <c r="N25" s="95">
        <v>944</v>
      </c>
      <c r="O25" s="95">
        <v>878</v>
      </c>
      <c r="P25" s="95">
        <v>815</v>
      </c>
      <c r="Q25" s="95">
        <v>815</v>
      </c>
      <c r="R25" s="95">
        <v>752</v>
      </c>
      <c r="S25" s="95">
        <v>748</v>
      </c>
      <c r="T25" s="95">
        <v>792</v>
      </c>
      <c r="U25" s="95">
        <v>762</v>
      </c>
      <c r="V25" s="72">
        <v>743</v>
      </c>
      <c r="W25" s="72">
        <v>679</v>
      </c>
      <c r="X25" s="72">
        <v>743</v>
      </c>
      <c r="Y25" s="77">
        <v>753</v>
      </c>
    </row>
    <row r="26" spans="1:25" ht="11.25">
      <c r="A26" s="51" t="s">
        <v>259</v>
      </c>
      <c r="B26" s="95">
        <v>0</v>
      </c>
      <c r="C26" s="95">
        <v>0</v>
      </c>
      <c r="D26" s="95">
        <v>0</v>
      </c>
      <c r="E26" s="95">
        <v>0</v>
      </c>
      <c r="F26" s="95">
        <v>0</v>
      </c>
      <c r="G26" s="95">
        <v>0</v>
      </c>
      <c r="H26" s="95">
        <v>0</v>
      </c>
      <c r="I26" s="95">
        <v>0</v>
      </c>
      <c r="J26" s="95">
        <v>0</v>
      </c>
      <c r="K26" s="95">
        <v>19</v>
      </c>
      <c r="L26" s="95">
        <v>17</v>
      </c>
      <c r="M26" s="95">
        <v>19</v>
      </c>
      <c r="N26" s="95">
        <v>19</v>
      </c>
      <c r="O26" s="95">
        <v>39</v>
      </c>
      <c r="P26" s="95">
        <v>19</v>
      </c>
      <c r="Q26" s="95">
        <v>18</v>
      </c>
      <c r="R26" s="95">
        <v>34</v>
      </c>
      <c r="S26" s="95">
        <v>19</v>
      </c>
      <c r="T26" s="95">
        <v>37</v>
      </c>
      <c r="U26" s="95">
        <v>19</v>
      </c>
      <c r="V26" s="72">
        <v>20</v>
      </c>
      <c r="W26" s="72">
        <v>20</v>
      </c>
      <c r="X26" s="72">
        <v>19</v>
      </c>
      <c r="Y26" s="77">
        <v>19</v>
      </c>
    </row>
    <row r="27" spans="1:25" ht="11.25">
      <c r="A27" s="51" t="s">
        <v>199</v>
      </c>
      <c r="B27" s="95">
        <v>0</v>
      </c>
      <c r="C27" s="95">
        <v>0</v>
      </c>
      <c r="D27" s="95">
        <v>0</v>
      </c>
      <c r="E27" s="95">
        <v>0</v>
      </c>
      <c r="F27" s="95">
        <v>0</v>
      </c>
      <c r="G27" s="95">
        <v>0</v>
      </c>
      <c r="H27" s="95">
        <v>0</v>
      </c>
      <c r="I27" s="95">
        <v>0</v>
      </c>
      <c r="J27" s="95">
        <v>0</v>
      </c>
      <c r="K27" s="95">
        <v>0</v>
      </c>
      <c r="L27" s="95">
        <v>0</v>
      </c>
      <c r="M27" s="95">
        <v>0</v>
      </c>
      <c r="N27" s="95">
        <v>0</v>
      </c>
      <c r="O27" s="95">
        <v>0</v>
      </c>
      <c r="P27" s="95">
        <v>0</v>
      </c>
      <c r="Q27" s="95">
        <v>0</v>
      </c>
      <c r="R27" s="95">
        <v>0</v>
      </c>
      <c r="S27" s="95">
        <v>0</v>
      </c>
      <c r="T27" s="95">
        <v>0</v>
      </c>
      <c r="U27" s="95">
        <v>0</v>
      </c>
      <c r="V27" s="72">
        <v>0</v>
      </c>
      <c r="W27" s="72">
        <v>0</v>
      </c>
      <c r="X27" s="72">
        <v>0</v>
      </c>
      <c r="Y27" s="77">
        <v>0</v>
      </c>
    </row>
    <row r="28" spans="1:25" ht="22.5">
      <c r="A28" s="51" t="s">
        <v>261</v>
      </c>
      <c r="B28" s="95">
        <v>250</v>
      </c>
      <c r="C28" s="95">
        <v>236</v>
      </c>
      <c r="D28" s="95">
        <v>242</v>
      </c>
      <c r="E28" s="95">
        <v>240</v>
      </c>
      <c r="F28" s="95">
        <v>340</v>
      </c>
      <c r="G28" s="95">
        <v>396</v>
      </c>
      <c r="H28" s="95">
        <v>420</v>
      </c>
      <c r="I28" s="95">
        <v>517</v>
      </c>
      <c r="J28" s="95">
        <v>506</v>
      </c>
      <c r="K28" s="95">
        <v>663</v>
      </c>
      <c r="L28" s="95">
        <v>668</v>
      </c>
      <c r="M28" s="95">
        <v>775</v>
      </c>
      <c r="N28" s="95">
        <v>955</v>
      </c>
      <c r="O28" s="95">
        <v>912</v>
      </c>
      <c r="P28" s="95">
        <v>869</v>
      </c>
      <c r="Q28" s="95">
        <v>821</v>
      </c>
      <c r="R28" s="95">
        <v>811</v>
      </c>
      <c r="S28" s="95">
        <v>876</v>
      </c>
      <c r="T28" s="95">
        <v>845</v>
      </c>
      <c r="U28" s="95">
        <v>872</v>
      </c>
      <c r="V28" s="72">
        <v>771</v>
      </c>
      <c r="W28" s="72">
        <v>755</v>
      </c>
      <c r="X28" s="72">
        <v>717</v>
      </c>
      <c r="Y28" s="77">
        <v>666</v>
      </c>
    </row>
    <row r="29" spans="1:25" ht="11.25">
      <c r="A29" s="54" t="s">
        <v>262</v>
      </c>
      <c r="B29" s="96">
        <v>0</v>
      </c>
      <c r="C29" s="96">
        <v>0</v>
      </c>
      <c r="D29" s="96">
        <v>0</v>
      </c>
      <c r="E29" s="96">
        <v>0</v>
      </c>
      <c r="F29" s="96">
        <v>0</v>
      </c>
      <c r="G29" s="96" t="s">
        <v>242</v>
      </c>
      <c r="H29" s="96" t="s">
        <v>242</v>
      </c>
      <c r="I29" s="96" t="s">
        <v>242</v>
      </c>
      <c r="J29" s="96" t="s">
        <v>242</v>
      </c>
      <c r="K29" s="96" t="s">
        <v>242</v>
      </c>
      <c r="L29" s="96" t="s">
        <v>242</v>
      </c>
      <c r="M29" s="96">
        <v>153</v>
      </c>
      <c r="N29" s="96">
        <v>188</v>
      </c>
      <c r="O29" s="96">
        <v>213</v>
      </c>
      <c r="P29" s="96">
        <v>231</v>
      </c>
      <c r="Q29" s="96">
        <v>225</v>
      </c>
      <c r="R29" s="96">
        <v>214</v>
      </c>
      <c r="S29" s="96">
        <v>221</v>
      </c>
      <c r="T29" s="96">
        <v>251</v>
      </c>
      <c r="U29" s="96">
        <v>254</v>
      </c>
      <c r="V29" s="60">
        <v>235</v>
      </c>
      <c r="W29" s="60">
        <v>205</v>
      </c>
      <c r="X29" s="60">
        <v>228</v>
      </c>
      <c r="Y29" s="80">
        <v>217</v>
      </c>
    </row>
    <row r="30" spans="1:25" s="68" customFormat="1" ht="36" customHeight="1">
      <c r="A30" s="62" t="s">
        <v>263</v>
      </c>
      <c r="B30" s="97">
        <v>10197</v>
      </c>
      <c r="C30" s="97">
        <v>12803</v>
      </c>
      <c r="D30" s="97">
        <v>14727</v>
      </c>
      <c r="E30" s="97">
        <v>15773</v>
      </c>
      <c r="F30" s="97">
        <v>20236</v>
      </c>
      <c r="G30" s="97">
        <v>17543</v>
      </c>
      <c r="H30" s="97">
        <v>17771</v>
      </c>
      <c r="I30" s="97">
        <v>22759</v>
      </c>
      <c r="J30" s="97">
        <v>11918</v>
      </c>
      <c r="K30" s="97">
        <v>23241</v>
      </c>
      <c r="L30" s="97">
        <v>26288</v>
      </c>
      <c r="M30" s="97">
        <v>28884</v>
      </c>
      <c r="N30" s="97">
        <v>32575</v>
      </c>
      <c r="O30" s="97">
        <v>30857</v>
      </c>
      <c r="P30" s="97">
        <v>29890</v>
      </c>
      <c r="Q30" s="97">
        <v>28752</v>
      </c>
      <c r="R30" s="97">
        <v>25769</v>
      </c>
      <c r="S30" s="97">
        <v>24466</v>
      </c>
      <c r="T30" s="97">
        <v>24421</v>
      </c>
      <c r="U30" s="97">
        <v>25433</v>
      </c>
      <c r="V30" s="97">
        <v>24633</v>
      </c>
      <c r="W30" s="97">
        <v>21793</v>
      </c>
      <c r="X30" s="97">
        <v>20277</v>
      </c>
      <c r="Y30" s="84">
        <v>20576</v>
      </c>
    </row>
    <row r="31" spans="1:25" s="68" customFormat="1" ht="36.75" customHeight="1">
      <c r="A31" s="62" t="s">
        <v>264</v>
      </c>
      <c r="B31" s="97" t="s">
        <v>242</v>
      </c>
      <c r="C31" s="97" t="s">
        <v>242</v>
      </c>
      <c r="D31" s="97" t="s">
        <v>242</v>
      </c>
      <c r="E31" s="97" t="s">
        <v>242</v>
      </c>
      <c r="F31" s="97" t="s">
        <v>242</v>
      </c>
      <c r="G31" s="97" t="s">
        <v>242</v>
      </c>
      <c r="H31" s="97" t="s">
        <v>242</v>
      </c>
      <c r="I31" s="97" t="s">
        <v>242</v>
      </c>
      <c r="J31" s="97" t="s">
        <v>242</v>
      </c>
      <c r="K31" s="97" t="s">
        <v>242</v>
      </c>
      <c r="L31" s="97" t="s">
        <v>242</v>
      </c>
      <c r="M31" s="97" t="s">
        <v>242</v>
      </c>
      <c r="N31" s="97" t="s">
        <v>242</v>
      </c>
      <c r="O31" s="97" t="s">
        <v>242</v>
      </c>
      <c r="P31" s="97" t="s">
        <v>242</v>
      </c>
      <c r="Q31" s="97" t="s">
        <v>242</v>
      </c>
      <c r="R31" s="97" t="s">
        <v>242</v>
      </c>
      <c r="S31" s="97" t="s">
        <v>242</v>
      </c>
      <c r="T31" s="97" t="s">
        <v>242</v>
      </c>
      <c r="U31" s="97" t="s">
        <v>242</v>
      </c>
      <c r="V31" s="97" t="s">
        <v>242</v>
      </c>
      <c r="W31" s="97" t="s">
        <v>242</v>
      </c>
      <c r="X31" s="97" t="s">
        <v>242</v>
      </c>
      <c r="Y31" s="84"/>
    </row>
    <row r="32" spans="1:25" ht="11.25">
      <c r="A32" s="92" t="s">
        <v>265</v>
      </c>
      <c r="Y32" s="98"/>
    </row>
    <row r="33" spans="1:25" ht="11.25">
      <c r="A33" s="92"/>
      <c r="Y33" s="99"/>
    </row>
    <row r="34" spans="1:25" ht="11.25">
      <c r="A34" s="92"/>
      <c r="Y34" s="50"/>
    </row>
    <row r="35" ht="11.25">
      <c r="A35" s="92"/>
    </row>
    <row r="36" ht="11.25">
      <c r="A36" s="92"/>
    </row>
    <row r="37" ht="11.25">
      <c r="A37" s="92"/>
    </row>
    <row r="38" ht="11.25">
      <c r="A38" s="92"/>
    </row>
    <row r="39" ht="11.25">
      <c r="A39" s="92"/>
    </row>
  </sheetData>
  <sheetProtection/>
  <mergeCells count="1">
    <mergeCell ref="A2:X2"/>
  </mergeCells>
  <printOptions/>
  <pageMargins left="0.7" right="0.7" top="0.75" bottom="0.75" header="0.3" footer="0.3"/>
  <pageSetup horizontalDpi="600" verticalDpi="600" orientation="landscape" paperSize="9" scale="95" r:id="rId1"/>
</worksheet>
</file>

<file path=xl/worksheets/sheet82.xml><?xml version="1.0" encoding="utf-8"?>
<worksheet xmlns="http://schemas.openxmlformats.org/spreadsheetml/2006/main" xmlns:r="http://schemas.openxmlformats.org/officeDocument/2006/relationships">
  <dimension ref="A1:AA39"/>
  <sheetViews>
    <sheetView showGridLines="0" zoomScalePageLayoutView="0" workbookViewId="0" topLeftCell="A1">
      <selection activeCell="B5" sqref="B5:Z5"/>
    </sheetView>
  </sheetViews>
  <sheetFormatPr defaultColWidth="10.28125" defaultRowHeight="12.75"/>
  <cols>
    <col min="1" max="1" width="20.00390625" style="93" customWidth="1"/>
    <col min="2" max="26" width="5.7109375" style="59" customWidth="1"/>
    <col min="27" max="27" width="2.28125" style="59" customWidth="1"/>
    <col min="28" max="16384" width="10.28125" style="59" customWidth="1"/>
  </cols>
  <sheetData>
    <row r="1" spans="1:18" s="6" customFormat="1" ht="12.75" customHeight="1">
      <c r="A1" s="39"/>
      <c r="B1" s="39"/>
      <c r="C1" s="39"/>
      <c r="D1" s="39"/>
      <c r="E1" s="39"/>
      <c r="F1" s="39"/>
      <c r="G1" s="39"/>
      <c r="H1" s="39"/>
      <c r="I1" s="39"/>
      <c r="J1" s="39"/>
      <c r="K1" s="39"/>
      <c r="L1" s="39"/>
      <c r="M1" s="39"/>
      <c r="N1" s="39"/>
      <c r="O1" s="39"/>
      <c r="P1" s="39"/>
      <c r="Q1" s="39"/>
      <c r="R1" s="44"/>
    </row>
    <row r="2" spans="1:27" s="6" customFormat="1" ht="12.75" customHeight="1">
      <c r="A2" s="212" t="s">
        <v>279</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1:18" s="6" customFormat="1" ht="12.75" customHeight="1">
      <c r="A3" s="39"/>
      <c r="B3" s="39"/>
      <c r="C3" s="39"/>
      <c r="D3" s="39"/>
      <c r="E3" s="39"/>
      <c r="F3" s="39"/>
      <c r="G3" s="39"/>
      <c r="H3" s="39"/>
      <c r="I3" s="39"/>
      <c r="J3" s="39"/>
      <c r="K3" s="39"/>
      <c r="L3" s="39"/>
      <c r="M3" s="39"/>
      <c r="N3" s="39"/>
      <c r="O3" s="39"/>
      <c r="P3" s="39"/>
      <c r="Q3" s="39"/>
      <c r="R3" s="44"/>
    </row>
    <row r="4" spans="1:2" s="68" customFormat="1" ht="11.25">
      <c r="A4" s="67"/>
      <c r="B4" s="68" t="s">
        <v>278</v>
      </c>
    </row>
    <row r="5" spans="1:26" s="69" customFormat="1" ht="11.25">
      <c r="A5" s="45"/>
      <c r="B5" s="183">
        <v>1990</v>
      </c>
      <c r="C5" s="183">
        <v>1991</v>
      </c>
      <c r="D5" s="183">
        <v>1992</v>
      </c>
      <c r="E5" s="183">
        <v>1993</v>
      </c>
      <c r="F5" s="183">
        <v>1994</v>
      </c>
      <c r="G5" s="183">
        <v>1995</v>
      </c>
      <c r="H5" s="183">
        <v>1996</v>
      </c>
      <c r="I5" s="183">
        <v>1997</v>
      </c>
      <c r="J5" s="183">
        <v>1998</v>
      </c>
      <c r="K5" s="183">
        <v>1999</v>
      </c>
      <c r="L5" s="183">
        <v>2000</v>
      </c>
      <c r="M5" s="183" t="s">
        <v>240</v>
      </c>
      <c r="N5" s="183">
        <v>2002</v>
      </c>
      <c r="O5" s="183">
        <v>2003</v>
      </c>
      <c r="P5" s="183">
        <v>2004</v>
      </c>
      <c r="Q5" s="183">
        <v>2005</v>
      </c>
      <c r="R5" s="183">
        <v>2006</v>
      </c>
      <c r="S5" s="183">
        <v>2007</v>
      </c>
      <c r="T5" s="183">
        <v>2008</v>
      </c>
      <c r="U5" s="183">
        <v>2009</v>
      </c>
      <c r="V5" s="183">
        <v>2010</v>
      </c>
      <c r="W5" s="183">
        <v>2011</v>
      </c>
      <c r="X5" s="183">
        <v>2012</v>
      </c>
      <c r="Y5" s="183">
        <v>2013</v>
      </c>
      <c r="Z5" s="183">
        <v>2014</v>
      </c>
    </row>
    <row r="6" spans="1:26" s="68" customFormat="1" ht="11.25">
      <c r="A6" s="48" t="s">
        <v>241</v>
      </c>
      <c r="B6" s="70"/>
      <c r="C6" s="70"/>
      <c r="D6" s="70"/>
      <c r="E6" s="70"/>
      <c r="F6" s="70"/>
      <c r="G6" s="70"/>
      <c r="H6" s="70"/>
      <c r="I6" s="70"/>
      <c r="J6" s="70"/>
      <c r="K6" s="70"/>
      <c r="L6" s="70"/>
      <c r="M6" s="71"/>
      <c r="N6" s="70"/>
      <c r="O6" s="70"/>
      <c r="P6" s="70"/>
      <c r="Q6" s="70"/>
      <c r="R6" s="70"/>
      <c r="S6" s="70"/>
      <c r="T6" s="70"/>
      <c r="U6" s="70"/>
      <c r="V6" s="70"/>
      <c r="W6" s="70"/>
      <c r="X6" s="70"/>
      <c r="Y6" s="70"/>
      <c r="Z6" s="70"/>
    </row>
    <row r="7" spans="1:26" ht="11.25">
      <c r="A7" s="51" t="s">
        <v>196</v>
      </c>
      <c r="B7" s="72" t="s">
        <v>242</v>
      </c>
      <c r="C7" s="72" t="s">
        <v>242</v>
      </c>
      <c r="D7" s="73">
        <v>14200</v>
      </c>
      <c r="E7" s="73">
        <v>14773</v>
      </c>
      <c r="F7" s="73">
        <v>15019</v>
      </c>
      <c r="G7" s="73">
        <v>13705</v>
      </c>
      <c r="H7" s="73">
        <v>13712</v>
      </c>
      <c r="I7" s="73">
        <v>13668</v>
      </c>
      <c r="J7" s="73">
        <v>13541</v>
      </c>
      <c r="K7" s="73">
        <v>13051</v>
      </c>
      <c r="L7" s="73">
        <v>12636</v>
      </c>
      <c r="M7" s="74" t="s">
        <v>280</v>
      </c>
      <c r="N7" s="73">
        <v>13321</v>
      </c>
      <c r="O7" s="73">
        <v>16687</v>
      </c>
      <c r="P7" s="73">
        <v>18795</v>
      </c>
      <c r="Q7" s="73">
        <v>19995</v>
      </c>
      <c r="R7" s="73">
        <f>'[2]Diplomes'!$B$29</f>
        <v>24903</v>
      </c>
      <c r="S7" s="73">
        <v>18908</v>
      </c>
      <c r="T7" s="73">
        <v>19502</v>
      </c>
      <c r="U7" s="73">
        <v>21392</v>
      </c>
      <c r="V7" s="73">
        <v>20452</v>
      </c>
      <c r="W7" s="73">
        <v>21469</v>
      </c>
      <c r="X7" s="73">
        <v>21953</v>
      </c>
      <c r="Y7" s="73">
        <v>22403</v>
      </c>
      <c r="Z7" s="73">
        <v>22842</v>
      </c>
    </row>
    <row r="8" spans="1:26" ht="11.25">
      <c r="A8" s="51" t="s">
        <v>197</v>
      </c>
      <c r="B8" s="72" t="s">
        <v>242</v>
      </c>
      <c r="C8" s="72" t="s">
        <v>242</v>
      </c>
      <c r="D8" s="72" t="s">
        <v>242</v>
      </c>
      <c r="E8" s="72" t="s">
        <v>242</v>
      </c>
      <c r="F8" s="72" t="s">
        <v>242</v>
      </c>
      <c r="G8" s="72" t="s">
        <v>242</v>
      </c>
      <c r="H8" s="72" t="s">
        <v>242</v>
      </c>
      <c r="I8" s="72" t="s">
        <v>242</v>
      </c>
      <c r="J8" s="72" t="s">
        <v>242</v>
      </c>
      <c r="K8" s="72" t="s">
        <v>242</v>
      </c>
      <c r="L8" s="72" t="s">
        <v>242</v>
      </c>
      <c r="M8" s="72" t="s">
        <v>242</v>
      </c>
      <c r="N8" s="72" t="s">
        <v>242</v>
      </c>
      <c r="O8" s="72" t="s">
        <v>242</v>
      </c>
      <c r="P8" s="72" t="s">
        <v>242</v>
      </c>
      <c r="Q8" s="72" t="s">
        <v>242</v>
      </c>
      <c r="R8" s="72" t="s">
        <v>242</v>
      </c>
      <c r="S8" s="73">
        <v>747</v>
      </c>
      <c r="T8" s="73">
        <v>2011</v>
      </c>
      <c r="U8" s="73">
        <v>2585</v>
      </c>
      <c r="V8" s="73">
        <v>2686</v>
      </c>
      <c r="W8" s="73">
        <v>3118</v>
      </c>
      <c r="X8" s="73">
        <v>2985</v>
      </c>
      <c r="Y8" s="73">
        <v>3125</v>
      </c>
      <c r="Z8" s="73">
        <v>3162</v>
      </c>
    </row>
    <row r="9" spans="1:26" ht="11.25">
      <c r="A9" s="54" t="s">
        <v>243</v>
      </c>
      <c r="B9" s="75">
        <v>2084</v>
      </c>
      <c r="C9" s="75">
        <v>2308</v>
      </c>
      <c r="D9" s="75">
        <v>2339</v>
      </c>
      <c r="E9" s="75">
        <v>2533</v>
      </c>
      <c r="F9" s="75">
        <v>2676</v>
      </c>
      <c r="G9" s="75">
        <v>2417</v>
      </c>
      <c r="H9" s="75">
        <v>2403</v>
      </c>
      <c r="I9" s="75">
        <v>2287</v>
      </c>
      <c r="J9" s="75">
        <v>2305</v>
      </c>
      <c r="K9" s="75">
        <v>2315</v>
      </c>
      <c r="L9" s="75">
        <v>2294</v>
      </c>
      <c r="M9" s="76">
        <v>2289</v>
      </c>
      <c r="N9" s="75">
        <v>2246</v>
      </c>
      <c r="O9" s="75">
        <v>2440</v>
      </c>
      <c r="P9" s="75">
        <v>2478</v>
      </c>
      <c r="Q9" s="75">
        <v>2697</v>
      </c>
      <c r="R9" s="75">
        <f>'[2]Diplomes'!$C$29</f>
        <v>3177</v>
      </c>
      <c r="S9" s="75">
        <v>2866</v>
      </c>
      <c r="T9" s="75">
        <v>3192</v>
      </c>
      <c r="U9" s="75">
        <v>3661</v>
      </c>
      <c r="V9" s="75">
        <v>3664</v>
      </c>
      <c r="W9" s="75">
        <v>4226</v>
      </c>
      <c r="X9" s="75">
        <v>4521</v>
      </c>
      <c r="Y9" s="75">
        <v>4759</v>
      </c>
      <c r="Z9" s="75">
        <v>4690</v>
      </c>
    </row>
    <row r="10" spans="1:26" ht="11.25">
      <c r="A10" s="48" t="s">
        <v>244</v>
      </c>
      <c r="B10" s="57"/>
      <c r="C10" s="57"/>
      <c r="D10" s="57"/>
      <c r="E10" s="57"/>
      <c r="F10" s="57"/>
      <c r="G10" s="57"/>
      <c r="H10" s="57"/>
      <c r="I10" s="57"/>
      <c r="J10" s="57"/>
      <c r="K10" s="57"/>
      <c r="L10" s="57"/>
      <c r="M10" s="57"/>
      <c r="N10" s="58"/>
      <c r="O10" s="58"/>
      <c r="P10" s="58"/>
      <c r="Q10" s="58"/>
      <c r="R10" s="58"/>
      <c r="S10" s="58"/>
      <c r="T10" s="58"/>
      <c r="U10" s="58"/>
      <c r="V10" s="58"/>
      <c r="W10" s="58"/>
      <c r="X10" s="58"/>
      <c r="Y10" s="58"/>
      <c r="Z10" s="58"/>
    </row>
    <row r="11" spans="1:26" ht="22.5">
      <c r="A11" s="54" t="s">
        <v>245</v>
      </c>
      <c r="B11" s="60" t="s">
        <v>242</v>
      </c>
      <c r="C11" s="60" t="s">
        <v>242</v>
      </c>
      <c r="D11" s="60" t="s">
        <v>242</v>
      </c>
      <c r="E11" s="60" t="s">
        <v>242</v>
      </c>
      <c r="F11" s="60" t="s">
        <v>242</v>
      </c>
      <c r="G11" s="60" t="s">
        <v>242</v>
      </c>
      <c r="H11" s="60" t="s">
        <v>242</v>
      </c>
      <c r="I11" s="60" t="s">
        <v>242</v>
      </c>
      <c r="J11" s="60" t="s">
        <v>242</v>
      </c>
      <c r="K11" s="60" t="s">
        <v>242</v>
      </c>
      <c r="L11" s="60" t="s">
        <v>242</v>
      </c>
      <c r="M11" s="60" t="s">
        <v>242</v>
      </c>
      <c r="N11" s="60" t="s">
        <v>242</v>
      </c>
      <c r="O11" s="60" t="s">
        <v>242</v>
      </c>
      <c r="P11" s="60" t="s">
        <v>242</v>
      </c>
      <c r="Q11" s="60" t="s">
        <v>242</v>
      </c>
      <c r="R11" s="60" t="s">
        <v>242</v>
      </c>
      <c r="S11" s="60" t="s">
        <v>242</v>
      </c>
      <c r="T11" s="60" t="s">
        <v>242</v>
      </c>
      <c r="U11" s="60" t="s">
        <v>242</v>
      </c>
      <c r="V11" s="60" t="s">
        <v>246</v>
      </c>
      <c r="W11" s="60" t="s">
        <v>246</v>
      </c>
      <c r="X11" s="60">
        <v>420</v>
      </c>
      <c r="Y11" s="60">
        <v>345</v>
      </c>
      <c r="Z11" s="60">
        <v>402</v>
      </c>
    </row>
    <row r="12" spans="1:26" s="68" customFormat="1" ht="11.25">
      <c r="A12" s="48" t="s">
        <v>247</v>
      </c>
      <c r="B12" s="70"/>
      <c r="C12" s="70"/>
      <c r="D12" s="70"/>
      <c r="E12" s="70"/>
      <c r="F12" s="70"/>
      <c r="G12" s="70"/>
      <c r="H12" s="70"/>
      <c r="I12" s="70"/>
      <c r="J12" s="70"/>
      <c r="K12" s="70"/>
      <c r="L12" s="70"/>
      <c r="M12" s="71"/>
      <c r="N12" s="70"/>
      <c r="O12" s="70"/>
      <c r="P12" s="70"/>
      <c r="Q12" s="70"/>
      <c r="R12" s="70"/>
      <c r="S12" s="70"/>
      <c r="T12" s="70"/>
      <c r="U12" s="70"/>
      <c r="V12" s="70"/>
      <c r="W12" s="70"/>
      <c r="X12" s="70"/>
      <c r="Y12" s="70"/>
      <c r="Z12" s="70"/>
    </row>
    <row r="13" spans="1:26" ht="12.75" customHeight="1">
      <c r="A13" s="51" t="s">
        <v>248</v>
      </c>
      <c r="B13" s="77">
        <v>344</v>
      </c>
      <c r="C13" s="77">
        <v>331</v>
      </c>
      <c r="D13" s="77">
        <v>288</v>
      </c>
      <c r="E13" s="77">
        <v>257</v>
      </c>
      <c r="F13" s="77">
        <v>285</v>
      </c>
      <c r="G13" s="77">
        <v>235</v>
      </c>
      <c r="H13" s="77">
        <v>200</v>
      </c>
      <c r="I13" s="77">
        <v>184</v>
      </c>
      <c r="J13" s="77">
        <v>3</v>
      </c>
      <c r="K13" s="77">
        <v>122</v>
      </c>
      <c r="L13" s="77">
        <v>143</v>
      </c>
      <c r="M13" s="78">
        <v>150</v>
      </c>
      <c r="N13" s="77">
        <v>127</v>
      </c>
      <c r="O13" s="77">
        <v>114</v>
      </c>
      <c r="P13" s="77">
        <v>126</v>
      </c>
      <c r="Q13" s="77">
        <v>124</v>
      </c>
      <c r="R13" s="73">
        <f>'[2]Diplomes'!$P$29</f>
        <v>97</v>
      </c>
      <c r="S13" s="73">
        <v>73</v>
      </c>
      <c r="T13" s="73">
        <v>90</v>
      </c>
      <c r="U13" s="73">
        <v>119</v>
      </c>
      <c r="V13" s="73">
        <v>97</v>
      </c>
      <c r="W13" s="73">
        <v>118</v>
      </c>
      <c r="X13" s="73">
        <v>116</v>
      </c>
      <c r="Y13" s="73">
        <v>111</v>
      </c>
      <c r="Z13" s="73">
        <v>99</v>
      </c>
    </row>
    <row r="14" spans="1:26" ht="11.25">
      <c r="A14" s="51" t="s">
        <v>249</v>
      </c>
      <c r="B14" s="77">
        <v>460</v>
      </c>
      <c r="C14" s="77">
        <v>475</v>
      </c>
      <c r="D14" s="77">
        <v>2</v>
      </c>
      <c r="E14" s="77">
        <v>486</v>
      </c>
      <c r="F14" s="77">
        <v>487</v>
      </c>
      <c r="G14" s="77">
        <v>507</v>
      </c>
      <c r="H14" s="77">
        <v>476</v>
      </c>
      <c r="I14" s="77">
        <v>458</v>
      </c>
      <c r="J14" s="77">
        <v>466</v>
      </c>
      <c r="K14" s="77">
        <v>471</v>
      </c>
      <c r="L14" s="77">
        <v>445</v>
      </c>
      <c r="M14" s="78">
        <v>426</v>
      </c>
      <c r="N14" s="77">
        <v>487</v>
      </c>
      <c r="O14" s="77">
        <v>506</v>
      </c>
      <c r="P14" s="77">
        <v>485</v>
      </c>
      <c r="Q14" s="77">
        <v>473</v>
      </c>
      <c r="R14" s="73">
        <f>'[1]Diplomes'!$K$29</f>
        <v>499</v>
      </c>
      <c r="S14" s="73">
        <v>524</v>
      </c>
      <c r="T14" s="73">
        <v>609</v>
      </c>
      <c r="U14" s="73">
        <v>592</v>
      </c>
      <c r="V14" s="73">
        <v>624</v>
      </c>
      <c r="W14" s="73">
        <v>676</v>
      </c>
      <c r="X14" s="73">
        <v>612</v>
      </c>
      <c r="Y14" s="73">
        <v>640</v>
      </c>
      <c r="Z14" s="73">
        <v>629</v>
      </c>
    </row>
    <row r="15" spans="1:26" ht="11.25">
      <c r="A15" s="51" t="s">
        <v>250</v>
      </c>
      <c r="B15" s="77">
        <v>383</v>
      </c>
      <c r="C15" s="77">
        <v>377</v>
      </c>
      <c r="D15" s="77">
        <v>441</v>
      </c>
      <c r="E15" s="77">
        <v>23</v>
      </c>
      <c r="F15" s="77">
        <v>332</v>
      </c>
      <c r="G15" s="77">
        <v>310</v>
      </c>
      <c r="H15" s="77">
        <v>276</v>
      </c>
      <c r="I15" s="77">
        <v>361</v>
      </c>
      <c r="J15" s="77">
        <v>358</v>
      </c>
      <c r="K15" s="77">
        <v>430</v>
      </c>
      <c r="L15" s="77">
        <v>426</v>
      </c>
      <c r="M15" s="78">
        <v>401</v>
      </c>
      <c r="N15" s="77">
        <v>348</v>
      </c>
      <c r="O15" s="77">
        <v>438</v>
      </c>
      <c r="P15" s="77">
        <v>421</v>
      </c>
      <c r="Q15" s="77">
        <v>415</v>
      </c>
      <c r="R15" s="73">
        <f>'[1]Diplomes'!$N$29</f>
        <v>352</v>
      </c>
      <c r="S15" s="73">
        <v>326</v>
      </c>
      <c r="T15" s="73">
        <v>361</v>
      </c>
      <c r="U15" s="73">
        <v>449</v>
      </c>
      <c r="V15" s="73">
        <v>360</v>
      </c>
      <c r="W15" s="73">
        <v>493</v>
      </c>
      <c r="X15" s="73">
        <v>477</v>
      </c>
      <c r="Y15" s="73">
        <v>534</v>
      </c>
      <c r="Z15" s="73">
        <v>558</v>
      </c>
    </row>
    <row r="16" spans="1:26" ht="11.25">
      <c r="A16" s="51" t="s">
        <v>157</v>
      </c>
      <c r="B16" s="77">
        <v>201</v>
      </c>
      <c r="C16" s="77">
        <v>203</v>
      </c>
      <c r="D16" s="77">
        <v>225</v>
      </c>
      <c r="E16" s="77">
        <v>214</v>
      </c>
      <c r="F16" s="77">
        <v>232</v>
      </c>
      <c r="G16" s="77">
        <v>231</v>
      </c>
      <c r="H16" s="77">
        <v>272</v>
      </c>
      <c r="I16" s="77">
        <v>263</v>
      </c>
      <c r="J16" s="77">
        <v>289</v>
      </c>
      <c r="K16" s="77">
        <v>282</v>
      </c>
      <c r="L16" s="77">
        <v>330</v>
      </c>
      <c r="M16" s="78">
        <v>278</v>
      </c>
      <c r="N16" s="77">
        <v>283</v>
      </c>
      <c r="O16" s="77">
        <v>269</v>
      </c>
      <c r="P16" s="77">
        <v>311</v>
      </c>
      <c r="Q16" s="77">
        <v>315</v>
      </c>
      <c r="R16" s="73">
        <f>'[1]Diplomes'!$F$29</f>
        <v>305</v>
      </c>
      <c r="S16" s="73">
        <v>320</v>
      </c>
      <c r="T16" s="73">
        <v>353</v>
      </c>
      <c r="U16" s="73">
        <v>376</v>
      </c>
      <c r="V16" s="73">
        <v>349</v>
      </c>
      <c r="W16" s="73">
        <v>368</v>
      </c>
      <c r="X16" s="73">
        <v>451</v>
      </c>
      <c r="Y16" s="73">
        <v>496</v>
      </c>
      <c r="Z16" s="73">
        <v>542</v>
      </c>
    </row>
    <row r="17" spans="1:26" ht="11.25">
      <c r="A17" s="51" t="s">
        <v>251</v>
      </c>
      <c r="B17" s="73">
        <v>11819</v>
      </c>
      <c r="C17" s="73">
        <v>10651</v>
      </c>
      <c r="D17" s="73">
        <v>11553</v>
      </c>
      <c r="E17" s="73">
        <v>12074</v>
      </c>
      <c r="F17" s="73">
        <v>13368</v>
      </c>
      <c r="G17" s="73">
        <v>13457</v>
      </c>
      <c r="H17" s="73">
        <v>15173</v>
      </c>
      <c r="I17" s="73">
        <v>15742</v>
      </c>
      <c r="J17" s="73">
        <v>14596</v>
      </c>
      <c r="K17" s="73">
        <v>14787</v>
      </c>
      <c r="L17" s="73">
        <v>13815</v>
      </c>
      <c r="M17" s="79">
        <v>13935</v>
      </c>
      <c r="N17" s="73">
        <v>15262</v>
      </c>
      <c r="O17" s="73">
        <v>17243</v>
      </c>
      <c r="P17" s="73">
        <v>19571</v>
      </c>
      <c r="Q17" s="73">
        <v>20982</v>
      </c>
      <c r="R17" s="73">
        <f>'[1]Diplomes'!$J$29</f>
        <v>20982</v>
      </c>
      <c r="S17" s="73">
        <v>21648</v>
      </c>
      <c r="T17" s="73">
        <v>21566</v>
      </c>
      <c r="U17" s="73">
        <v>22122</v>
      </c>
      <c r="V17" s="73">
        <v>22311</v>
      </c>
      <c r="W17" s="73">
        <v>23113</v>
      </c>
      <c r="X17" s="73">
        <v>26447</v>
      </c>
      <c r="Y17" s="73">
        <v>25619</v>
      </c>
      <c r="Z17" s="73">
        <v>25539</v>
      </c>
    </row>
    <row r="18" spans="1:26" ht="11.25">
      <c r="A18" s="51" t="s">
        <v>252</v>
      </c>
      <c r="B18" s="73">
        <v>789</v>
      </c>
      <c r="C18" s="73">
        <v>814</v>
      </c>
      <c r="D18" s="73">
        <v>815</v>
      </c>
      <c r="E18" s="73">
        <v>1106</v>
      </c>
      <c r="F18" s="73">
        <v>1269</v>
      </c>
      <c r="G18" s="72" t="s">
        <v>242</v>
      </c>
      <c r="H18" s="72" t="s">
        <v>242</v>
      </c>
      <c r="I18" s="72" t="s">
        <v>242</v>
      </c>
      <c r="J18" s="72" t="s">
        <v>242</v>
      </c>
      <c r="K18" s="72" t="s">
        <v>242</v>
      </c>
      <c r="L18" s="72" t="s">
        <v>242</v>
      </c>
      <c r="M18" s="72" t="s">
        <v>242</v>
      </c>
      <c r="N18" s="72" t="s">
        <v>242</v>
      </c>
      <c r="O18" s="72" t="s">
        <v>242</v>
      </c>
      <c r="P18" s="72" t="s">
        <v>242</v>
      </c>
      <c r="Q18" s="72" t="s">
        <v>242</v>
      </c>
      <c r="R18" s="72" t="s">
        <v>242</v>
      </c>
      <c r="S18" s="72" t="s">
        <v>242</v>
      </c>
      <c r="T18" s="72" t="s">
        <v>242</v>
      </c>
      <c r="U18" s="72" t="s">
        <v>242</v>
      </c>
      <c r="V18" s="72" t="s">
        <v>242</v>
      </c>
      <c r="W18" s="72" t="s">
        <v>242</v>
      </c>
      <c r="X18" s="72" t="s">
        <v>274</v>
      </c>
      <c r="Y18" s="72" t="s">
        <v>274</v>
      </c>
      <c r="Z18" s="72" t="s">
        <v>274</v>
      </c>
    </row>
    <row r="19" spans="1:26" ht="22.5">
      <c r="A19" s="51" t="s">
        <v>253</v>
      </c>
      <c r="B19" s="73">
        <v>1626</v>
      </c>
      <c r="C19" s="73">
        <v>1578</v>
      </c>
      <c r="D19" s="73">
        <v>1528</v>
      </c>
      <c r="E19" s="73">
        <v>1560</v>
      </c>
      <c r="F19" s="73">
        <v>1581</v>
      </c>
      <c r="G19" s="73">
        <v>1537</v>
      </c>
      <c r="H19" s="73">
        <v>1496</v>
      </c>
      <c r="I19" s="73">
        <v>1559</v>
      </c>
      <c r="J19" s="73">
        <v>1479</v>
      </c>
      <c r="K19" s="73">
        <v>1504</v>
      </c>
      <c r="L19" s="73">
        <v>1604</v>
      </c>
      <c r="M19" s="79">
        <v>1439</v>
      </c>
      <c r="N19" s="73">
        <v>1509</v>
      </c>
      <c r="O19" s="73">
        <v>1372</v>
      </c>
      <c r="P19" s="73">
        <v>1482</v>
      </c>
      <c r="Q19" s="73">
        <v>1535</v>
      </c>
      <c r="R19" s="73">
        <f>'[1]Diplomes'!$L$29</f>
        <v>1566</v>
      </c>
      <c r="S19" s="73">
        <v>1722</v>
      </c>
      <c r="T19" s="73">
        <v>1948</v>
      </c>
      <c r="U19" s="73">
        <v>2034</v>
      </c>
      <c r="V19" s="73">
        <v>1946</v>
      </c>
      <c r="W19" s="73">
        <v>1869</v>
      </c>
      <c r="X19" s="73">
        <v>2129</v>
      </c>
      <c r="Y19" s="73">
        <v>2220</v>
      </c>
      <c r="Z19" s="73">
        <v>2274</v>
      </c>
    </row>
    <row r="20" spans="1:26" ht="11.25">
      <c r="A20" s="54" t="s">
        <v>207</v>
      </c>
      <c r="B20" s="80">
        <v>259</v>
      </c>
      <c r="C20" s="80">
        <v>222</v>
      </c>
      <c r="D20" s="80">
        <v>244</v>
      </c>
      <c r="E20" s="80">
        <v>299</v>
      </c>
      <c r="F20" s="80">
        <v>249</v>
      </c>
      <c r="G20" s="80">
        <v>272</v>
      </c>
      <c r="H20" s="80">
        <v>259</v>
      </c>
      <c r="I20" s="80">
        <v>283</v>
      </c>
      <c r="J20" s="80">
        <v>293</v>
      </c>
      <c r="K20" s="80">
        <v>290</v>
      </c>
      <c r="L20" s="80">
        <v>294</v>
      </c>
      <c r="M20" s="81">
        <v>246</v>
      </c>
      <c r="N20" s="80">
        <v>231</v>
      </c>
      <c r="O20" s="80">
        <v>312</v>
      </c>
      <c r="P20" s="80">
        <v>333</v>
      </c>
      <c r="Q20" s="80">
        <v>320</v>
      </c>
      <c r="R20" s="75">
        <f>'[1]Diplomes'!$M$29</f>
        <v>239</v>
      </c>
      <c r="S20" s="75">
        <v>339</v>
      </c>
      <c r="T20" s="75">
        <v>441</v>
      </c>
      <c r="U20" s="75">
        <v>520</v>
      </c>
      <c r="V20" s="75">
        <v>228</v>
      </c>
      <c r="W20" s="75">
        <v>457</v>
      </c>
      <c r="X20" s="75">
        <v>584</v>
      </c>
      <c r="Y20" s="75">
        <v>695</v>
      </c>
      <c r="Z20" s="75">
        <v>854</v>
      </c>
    </row>
    <row r="21" spans="1:26" s="68" customFormat="1" ht="11.25">
      <c r="A21" s="48" t="s">
        <v>254</v>
      </c>
      <c r="B21" s="70"/>
      <c r="C21" s="70"/>
      <c r="D21" s="70"/>
      <c r="E21" s="70"/>
      <c r="F21" s="70"/>
      <c r="G21" s="70"/>
      <c r="H21" s="70"/>
      <c r="I21" s="70"/>
      <c r="J21" s="70"/>
      <c r="K21" s="70"/>
      <c r="L21" s="70"/>
      <c r="M21" s="71"/>
      <c r="N21" s="70"/>
      <c r="O21" s="70"/>
      <c r="P21" s="70"/>
      <c r="Q21" s="70"/>
      <c r="R21" s="70"/>
      <c r="S21" s="70"/>
      <c r="T21" s="70"/>
      <c r="U21" s="70"/>
      <c r="V21" s="70"/>
      <c r="W21" s="70"/>
      <c r="X21" s="70"/>
      <c r="Y21" s="70"/>
      <c r="Z21" s="70"/>
    </row>
    <row r="22" spans="1:26" ht="11.25">
      <c r="A22" s="54" t="s">
        <v>209</v>
      </c>
      <c r="B22" s="80">
        <v>609</v>
      </c>
      <c r="C22" s="80">
        <v>578</v>
      </c>
      <c r="D22" s="80">
        <v>601</v>
      </c>
      <c r="E22" s="80">
        <v>558</v>
      </c>
      <c r="F22" s="80">
        <v>550</v>
      </c>
      <c r="G22" s="80">
        <v>585</v>
      </c>
      <c r="H22" s="80">
        <v>579</v>
      </c>
      <c r="I22" s="80">
        <v>544</v>
      </c>
      <c r="J22" s="80">
        <v>560</v>
      </c>
      <c r="K22" s="80">
        <v>618</v>
      </c>
      <c r="L22" s="80">
        <v>589</v>
      </c>
      <c r="M22" s="81">
        <v>607</v>
      </c>
      <c r="N22" s="80">
        <v>580</v>
      </c>
      <c r="O22" s="80">
        <v>692</v>
      </c>
      <c r="P22" s="80">
        <v>651</v>
      </c>
      <c r="Q22" s="80">
        <v>734</v>
      </c>
      <c r="R22" s="75">
        <f>'[1]Diplomes'!$O$29</f>
        <v>798</v>
      </c>
      <c r="S22" s="75">
        <v>803</v>
      </c>
      <c r="T22" s="75">
        <v>867</v>
      </c>
      <c r="U22" s="75">
        <v>942</v>
      </c>
      <c r="V22" s="75">
        <v>877</v>
      </c>
      <c r="W22" s="75">
        <v>919</v>
      </c>
      <c r="X22" s="75">
        <v>899</v>
      </c>
      <c r="Y22" s="75">
        <v>914</v>
      </c>
      <c r="Z22" s="75">
        <v>921</v>
      </c>
    </row>
    <row r="23" spans="1:26" s="68" customFormat="1" ht="22.5">
      <c r="A23" s="48" t="s">
        <v>255</v>
      </c>
      <c r="B23" s="70"/>
      <c r="C23" s="70"/>
      <c r="D23" s="70"/>
      <c r="E23" s="70"/>
      <c r="F23" s="70"/>
      <c r="G23" s="70"/>
      <c r="H23" s="70"/>
      <c r="I23" s="70"/>
      <c r="J23" s="70"/>
      <c r="K23" s="70"/>
      <c r="L23" s="70"/>
      <c r="M23" s="71"/>
      <c r="N23" s="70"/>
      <c r="O23" s="70"/>
      <c r="P23" s="70"/>
      <c r="Q23" s="70"/>
      <c r="R23" s="70"/>
      <c r="S23" s="70"/>
      <c r="T23" s="70"/>
      <c r="U23" s="70"/>
      <c r="V23" s="70"/>
      <c r="W23" s="70"/>
      <c r="X23" s="70"/>
      <c r="Y23" s="70"/>
      <c r="Z23" s="70"/>
    </row>
    <row r="24" spans="1:26" ht="11.25">
      <c r="A24" s="51" t="s">
        <v>256</v>
      </c>
      <c r="B24" s="77">
        <v>384</v>
      </c>
      <c r="C24" s="77">
        <v>384</v>
      </c>
      <c r="D24" s="77">
        <v>453</v>
      </c>
      <c r="E24" s="77">
        <v>557</v>
      </c>
      <c r="F24" s="77">
        <v>496</v>
      </c>
      <c r="G24" s="77">
        <v>476</v>
      </c>
      <c r="H24" s="77">
        <v>477</v>
      </c>
      <c r="I24" s="77">
        <v>466</v>
      </c>
      <c r="J24" s="77">
        <v>470</v>
      </c>
      <c r="K24" s="77">
        <v>425</v>
      </c>
      <c r="L24" s="77">
        <v>458</v>
      </c>
      <c r="M24" s="78">
        <v>442</v>
      </c>
      <c r="N24" s="77">
        <v>500</v>
      </c>
      <c r="O24" s="77">
        <v>571</v>
      </c>
      <c r="P24" s="77">
        <v>520</v>
      </c>
      <c r="Q24" s="77">
        <v>568</v>
      </c>
      <c r="R24" s="73">
        <f>'[1]Diplomes'!$G$29</f>
        <v>593</v>
      </c>
      <c r="S24" s="73">
        <v>579</v>
      </c>
      <c r="T24" s="73">
        <v>532</v>
      </c>
      <c r="U24" s="73">
        <v>545</v>
      </c>
      <c r="V24" s="73">
        <v>533</v>
      </c>
      <c r="W24" s="73">
        <v>518</v>
      </c>
      <c r="X24" s="73">
        <v>473</v>
      </c>
      <c r="Y24" s="73">
        <v>474</v>
      </c>
      <c r="Z24" s="73">
        <v>498</v>
      </c>
    </row>
    <row r="25" spans="1:26" ht="22.5">
      <c r="A25" s="51" t="s">
        <v>257</v>
      </c>
      <c r="B25" s="77">
        <v>278</v>
      </c>
      <c r="C25" s="77">
        <v>305</v>
      </c>
      <c r="D25" s="77">
        <v>326</v>
      </c>
      <c r="E25" s="77">
        <v>371</v>
      </c>
      <c r="F25" s="77">
        <v>361</v>
      </c>
      <c r="G25" s="77">
        <v>502</v>
      </c>
      <c r="H25" s="77">
        <v>483</v>
      </c>
      <c r="I25" s="77">
        <v>433</v>
      </c>
      <c r="J25" s="77">
        <v>480</v>
      </c>
      <c r="K25" s="77">
        <v>562</v>
      </c>
      <c r="L25" s="77">
        <v>669</v>
      </c>
      <c r="M25" s="78">
        <v>675</v>
      </c>
      <c r="N25" s="77">
        <v>745</v>
      </c>
      <c r="O25" s="77">
        <v>0</v>
      </c>
      <c r="P25" s="77">
        <v>452</v>
      </c>
      <c r="Q25" s="77">
        <v>470</v>
      </c>
      <c r="R25" s="73">
        <f>'[1]Diplomes'!$H$29</f>
        <v>426</v>
      </c>
      <c r="S25" s="73">
        <v>390</v>
      </c>
      <c r="T25" s="73">
        <v>275</v>
      </c>
      <c r="U25" s="73">
        <v>346</v>
      </c>
      <c r="V25" s="73">
        <v>290</v>
      </c>
      <c r="W25" s="73">
        <v>281</v>
      </c>
      <c r="X25" s="73">
        <v>254</v>
      </c>
      <c r="Y25" s="73">
        <v>268</v>
      </c>
      <c r="Z25" s="73">
        <v>238</v>
      </c>
    </row>
    <row r="26" spans="1:26" ht="11.25">
      <c r="A26" s="51" t="s">
        <v>258</v>
      </c>
      <c r="B26" s="77">
        <v>755</v>
      </c>
      <c r="C26" s="77">
        <v>783</v>
      </c>
      <c r="D26" s="77">
        <v>683</v>
      </c>
      <c r="E26" s="77">
        <v>741</v>
      </c>
      <c r="F26" s="77">
        <v>760</v>
      </c>
      <c r="G26" s="77">
        <v>770</v>
      </c>
      <c r="H26" s="77">
        <v>635</v>
      </c>
      <c r="I26" s="77">
        <v>726</v>
      </c>
      <c r="J26" s="77">
        <v>786</v>
      </c>
      <c r="K26" s="77">
        <v>738</v>
      </c>
      <c r="L26" s="77">
        <v>828</v>
      </c>
      <c r="M26" s="78">
        <v>805</v>
      </c>
      <c r="N26" s="77">
        <v>953</v>
      </c>
      <c r="O26" s="77">
        <v>999</v>
      </c>
      <c r="P26" s="77">
        <v>999</v>
      </c>
      <c r="Q26" s="73">
        <v>1016</v>
      </c>
      <c r="R26" s="73">
        <f>'[1]Diplomes'!$I$29</f>
        <v>991</v>
      </c>
      <c r="S26" s="73">
        <v>1020</v>
      </c>
      <c r="T26" s="73">
        <v>985</v>
      </c>
      <c r="U26" s="73">
        <v>1042</v>
      </c>
      <c r="V26" s="73">
        <v>980</v>
      </c>
      <c r="W26" s="73">
        <v>1033</v>
      </c>
      <c r="X26" s="73">
        <v>1071</v>
      </c>
      <c r="Y26" s="73">
        <v>1050</v>
      </c>
      <c r="Z26" s="73">
        <v>1069</v>
      </c>
    </row>
    <row r="27" spans="1:26" ht="11.25">
      <c r="A27" s="51" t="s">
        <v>259</v>
      </c>
      <c r="B27" s="77">
        <v>19</v>
      </c>
      <c r="C27" s="77">
        <v>20</v>
      </c>
      <c r="D27" s="77">
        <v>19</v>
      </c>
      <c r="E27" s="77">
        <v>21</v>
      </c>
      <c r="F27" s="77">
        <v>20</v>
      </c>
      <c r="G27" s="77">
        <v>19</v>
      </c>
      <c r="H27" s="77">
        <v>20</v>
      </c>
      <c r="I27" s="77">
        <v>20</v>
      </c>
      <c r="J27" s="77">
        <v>19</v>
      </c>
      <c r="K27" s="77">
        <v>25</v>
      </c>
      <c r="L27" s="77">
        <v>19</v>
      </c>
      <c r="M27" s="78">
        <v>22</v>
      </c>
      <c r="N27" s="77">
        <v>25</v>
      </c>
      <c r="O27" s="77">
        <v>25</v>
      </c>
      <c r="P27" s="77">
        <v>26</v>
      </c>
      <c r="Q27" s="77">
        <v>25</v>
      </c>
      <c r="R27" s="73">
        <f>'[1]Diplomes'!$E$29</f>
        <v>30</v>
      </c>
      <c r="S27" s="73">
        <v>30</v>
      </c>
      <c r="T27" s="73">
        <v>30</v>
      </c>
      <c r="U27" s="73">
        <v>29</v>
      </c>
      <c r="V27" s="73">
        <v>31</v>
      </c>
      <c r="W27" s="72" t="s">
        <v>242</v>
      </c>
      <c r="X27" s="72" t="s">
        <v>242</v>
      </c>
      <c r="Y27" s="72" t="s">
        <v>242</v>
      </c>
      <c r="Z27" s="72" t="s">
        <v>242</v>
      </c>
    </row>
    <row r="28" spans="1:26" ht="11.25">
      <c r="A28" s="51" t="s">
        <v>199</v>
      </c>
      <c r="B28" s="77">
        <v>0</v>
      </c>
      <c r="C28" s="77">
        <v>0</v>
      </c>
      <c r="D28" s="77">
        <v>0</v>
      </c>
      <c r="E28" s="77">
        <v>0</v>
      </c>
      <c r="F28" s="77">
        <v>0</v>
      </c>
      <c r="G28" s="77">
        <v>0</v>
      </c>
      <c r="H28" s="73">
        <v>1127</v>
      </c>
      <c r="I28" s="73">
        <v>1169</v>
      </c>
      <c r="J28" s="73">
        <v>1103</v>
      </c>
      <c r="K28" s="73">
        <v>1138</v>
      </c>
      <c r="L28" s="73">
        <v>1195</v>
      </c>
      <c r="M28" s="79">
        <v>1194</v>
      </c>
      <c r="N28" s="73">
        <v>1406</v>
      </c>
      <c r="O28" s="73">
        <v>1694</v>
      </c>
      <c r="P28" s="73">
        <v>1876</v>
      </c>
      <c r="Q28" s="73">
        <v>1887</v>
      </c>
      <c r="R28" s="73">
        <f>'[1]Diplomes'!$D$29</f>
        <v>1674</v>
      </c>
      <c r="S28" s="73">
        <v>1649</v>
      </c>
      <c r="T28" s="73">
        <v>1733</v>
      </c>
      <c r="U28" s="73">
        <v>1793</v>
      </c>
      <c r="V28" s="73">
        <v>1575</v>
      </c>
      <c r="W28" s="73">
        <v>1624</v>
      </c>
      <c r="X28" s="73">
        <v>1506</v>
      </c>
      <c r="Y28" s="73">
        <v>1579</v>
      </c>
      <c r="Z28" s="73">
        <v>1584</v>
      </c>
    </row>
    <row r="29" spans="1:26" ht="22.5">
      <c r="A29" s="51" t="s">
        <v>261</v>
      </c>
      <c r="B29" s="82">
        <v>750</v>
      </c>
      <c r="C29" s="82">
        <v>779</v>
      </c>
      <c r="D29" s="82">
        <v>876</v>
      </c>
      <c r="E29" s="82">
        <v>825</v>
      </c>
      <c r="F29" s="82">
        <v>793</v>
      </c>
      <c r="G29" s="82">
        <v>828</v>
      </c>
      <c r="H29" s="82">
        <v>75</v>
      </c>
      <c r="I29" s="72" t="s">
        <v>242</v>
      </c>
      <c r="J29" s="72" t="s">
        <v>242</v>
      </c>
      <c r="K29" s="72" t="s">
        <v>242</v>
      </c>
      <c r="L29" s="72" t="s">
        <v>242</v>
      </c>
      <c r="M29" s="72" t="s">
        <v>242</v>
      </c>
      <c r="N29" s="72" t="s">
        <v>242</v>
      </c>
      <c r="O29" s="72" t="s">
        <v>242</v>
      </c>
      <c r="P29" s="72" t="s">
        <v>242</v>
      </c>
      <c r="Q29" s="72" t="s">
        <v>242</v>
      </c>
      <c r="R29" s="72" t="s">
        <v>242</v>
      </c>
      <c r="S29" s="72" t="s">
        <v>242</v>
      </c>
      <c r="T29" s="72" t="s">
        <v>242</v>
      </c>
      <c r="U29" s="72" t="s">
        <v>242</v>
      </c>
      <c r="V29" s="72" t="s">
        <v>242</v>
      </c>
      <c r="W29" s="72" t="s">
        <v>242</v>
      </c>
      <c r="X29" s="72" t="s">
        <v>242</v>
      </c>
      <c r="Y29" s="72" t="s">
        <v>242</v>
      </c>
      <c r="Z29" s="72" t="s">
        <v>242</v>
      </c>
    </row>
    <row r="30" spans="1:26" ht="22.5">
      <c r="A30" s="54" t="s">
        <v>262</v>
      </c>
      <c r="B30" s="83">
        <v>258</v>
      </c>
      <c r="C30" s="83">
        <v>298</v>
      </c>
      <c r="D30" s="83">
        <v>292</v>
      </c>
      <c r="E30" s="83">
        <v>373</v>
      </c>
      <c r="F30" s="83">
        <v>358</v>
      </c>
      <c r="G30" s="83">
        <v>313</v>
      </c>
      <c r="H30" s="83">
        <v>7</v>
      </c>
      <c r="I30" s="60" t="s">
        <v>242</v>
      </c>
      <c r="J30" s="60" t="s">
        <v>242</v>
      </c>
      <c r="K30" s="60" t="s">
        <v>242</v>
      </c>
      <c r="L30" s="60" t="s">
        <v>242</v>
      </c>
      <c r="M30" s="60" t="s">
        <v>242</v>
      </c>
      <c r="N30" s="60" t="s">
        <v>242</v>
      </c>
      <c r="O30" s="60" t="s">
        <v>242</v>
      </c>
      <c r="P30" s="60" t="s">
        <v>242</v>
      </c>
      <c r="Q30" s="60" t="s">
        <v>242</v>
      </c>
      <c r="R30" s="60" t="s">
        <v>242</v>
      </c>
      <c r="S30" s="60" t="s">
        <v>242</v>
      </c>
      <c r="T30" s="60" t="s">
        <v>242</v>
      </c>
      <c r="U30" s="60" t="s">
        <v>242</v>
      </c>
      <c r="V30" s="60" t="s">
        <v>242</v>
      </c>
      <c r="W30" s="60" t="s">
        <v>242</v>
      </c>
      <c r="X30" s="60" t="s">
        <v>242</v>
      </c>
      <c r="Y30" s="60" t="s">
        <v>242</v>
      </c>
      <c r="Z30" s="60" t="s">
        <v>242</v>
      </c>
    </row>
    <row r="31" spans="1:26" s="68" customFormat="1" ht="36" customHeight="1">
      <c r="A31" s="62" t="s">
        <v>263</v>
      </c>
      <c r="B31" s="84">
        <v>21018</v>
      </c>
      <c r="C31" s="84">
        <v>20116</v>
      </c>
      <c r="D31" s="84">
        <v>20685</v>
      </c>
      <c r="E31" s="84">
        <v>21998</v>
      </c>
      <c r="F31" s="84">
        <v>23817</v>
      </c>
      <c r="G31" s="84">
        <v>22459</v>
      </c>
      <c r="H31" s="84">
        <v>23958</v>
      </c>
      <c r="I31" s="84">
        <v>24495</v>
      </c>
      <c r="J31" s="84">
        <v>23207</v>
      </c>
      <c r="K31" s="84">
        <v>23707</v>
      </c>
      <c r="L31" s="84">
        <v>23109</v>
      </c>
      <c r="M31" s="85">
        <v>22909</v>
      </c>
      <c r="N31" s="84">
        <v>24702</v>
      </c>
      <c r="O31" s="84">
        <v>26675</v>
      </c>
      <c r="P31" s="84">
        <v>29731</v>
      </c>
      <c r="Q31" s="84">
        <v>31561</v>
      </c>
      <c r="R31" s="84">
        <f>R33-R7</f>
        <v>31729</v>
      </c>
      <c r="S31" s="84">
        <v>33036</v>
      </c>
      <c r="T31" s="84">
        <v>34901</v>
      </c>
      <c r="U31" s="84">
        <f aca="true" t="shared" si="0" ref="U31:Z31">SUM(U8:U30)</f>
        <v>37155</v>
      </c>
      <c r="V31" s="84">
        <f t="shared" si="0"/>
        <v>36551</v>
      </c>
      <c r="W31" s="84">
        <f t="shared" si="0"/>
        <v>38813</v>
      </c>
      <c r="X31" s="84">
        <f t="shared" si="0"/>
        <v>42945</v>
      </c>
      <c r="Y31" s="84">
        <f t="shared" si="0"/>
        <v>42829</v>
      </c>
      <c r="Z31" s="84">
        <f t="shared" si="0"/>
        <v>43059</v>
      </c>
    </row>
    <row r="32" spans="1:26" ht="6.75" customHeight="1">
      <c r="A32" s="86"/>
      <c r="B32" s="58"/>
      <c r="C32" s="58"/>
      <c r="D32" s="58"/>
      <c r="E32" s="58"/>
      <c r="F32" s="58"/>
      <c r="G32" s="58"/>
      <c r="H32" s="58"/>
      <c r="I32" s="58"/>
      <c r="J32" s="58"/>
      <c r="K32" s="58"/>
      <c r="L32" s="58"/>
      <c r="M32" s="87"/>
      <c r="N32" s="58"/>
      <c r="O32" s="58"/>
      <c r="P32" s="58"/>
      <c r="Q32" s="58"/>
      <c r="R32" s="58"/>
      <c r="S32" s="58"/>
      <c r="T32" s="58"/>
      <c r="U32" s="58"/>
      <c r="V32" s="58"/>
      <c r="W32" s="58"/>
      <c r="X32" s="58"/>
      <c r="Y32" s="58"/>
      <c r="Z32" s="58"/>
    </row>
    <row r="33" spans="1:26" s="68" customFormat="1" ht="36.75" customHeight="1">
      <c r="A33" s="88" t="s">
        <v>264</v>
      </c>
      <c r="B33" s="89" t="s">
        <v>242</v>
      </c>
      <c r="C33" s="89" t="s">
        <v>242</v>
      </c>
      <c r="D33" s="90">
        <v>34885</v>
      </c>
      <c r="E33" s="90">
        <v>36771</v>
      </c>
      <c r="F33" s="90">
        <v>38836</v>
      </c>
      <c r="G33" s="90">
        <v>36164</v>
      </c>
      <c r="H33" s="90">
        <v>37670</v>
      </c>
      <c r="I33" s="90">
        <v>38163</v>
      </c>
      <c r="J33" s="90">
        <v>36748</v>
      </c>
      <c r="K33" s="90">
        <v>36758</v>
      </c>
      <c r="L33" s="90">
        <v>35745</v>
      </c>
      <c r="M33" s="91">
        <v>34619</v>
      </c>
      <c r="N33" s="90">
        <v>38023</v>
      </c>
      <c r="O33" s="90">
        <v>43362</v>
      </c>
      <c r="P33" s="90">
        <v>48526</v>
      </c>
      <c r="Q33" s="90">
        <v>51556</v>
      </c>
      <c r="R33" s="90">
        <f>'[1]Diplomes'!$Q$29</f>
        <v>56632</v>
      </c>
      <c r="S33" s="90">
        <v>51944</v>
      </c>
      <c r="T33" s="90">
        <v>53490</v>
      </c>
      <c r="U33" s="90">
        <f>U31+U7</f>
        <v>58547</v>
      </c>
      <c r="V33" s="90">
        <f>V31+V7</f>
        <v>57003</v>
      </c>
      <c r="W33" s="90">
        <f>W31+W7</f>
        <v>60282</v>
      </c>
      <c r="X33" s="90">
        <f>SUM(X6:X30)</f>
        <v>64898</v>
      </c>
      <c r="Y33" s="90">
        <f>SUM(Y6:Y30)</f>
        <v>65232</v>
      </c>
      <c r="Z33" s="90">
        <f>SUM(Z6:Z30)</f>
        <v>65901</v>
      </c>
    </row>
    <row r="34" ht="11.25">
      <c r="A34" s="92" t="s">
        <v>265</v>
      </c>
    </row>
    <row r="35" ht="11.25">
      <c r="A35" s="59" t="s">
        <v>301</v>
      </c>
    </row>
    <row r="36" s="92" customFormat="1" ht="11.25">
      <c r="A36" s="92" t="s">
        <v>300</v>
      </c>
    </row>
    <row r="37" s="92" customFormat="1" ht="11.25">
      <c r="A37" s="92" t="s">
        <v>266</v>
      </c>
    </row>
    <row r="38" s="92" customFormat="1" ht="11.25">
      <c r="A38" s="92" t="s">
        <v>267</v>
      </c>
    </row>
    <row r="39" s="92" customFormat="1" ht="11.25">
      <c r="A39" s="92" t="s">
        <v>281</v>
      </c>
    </row>
  </sheetData>
  <sheetProtection/>
  <mergeCells count="1">
    <mergeCell ref="A2:AA2"/>
  </mergeCells>
  <printOptions/>
  <pageMargins left="0.7" right="0.7" top="0.75" bottom="0.75" header="0.3" footer="0.3"/>
  <pageSetup horizontalDpi="600" verticalDpi="600" orientation="landscape" paperSize="9" scale="90" r:id="rId1"/>
</worksheet>
</file>

<file path=xl/worksheets/sheet83.xml><?xml version="1.0" encoding="utf-8"?>
<worksheet xmlns="http://schemas.openxmlformats.org/spreadsheetml/2006/main" xmlns:r="http://schemas.openxmlformats.org/officeDocument/2006/relationships">
  <dimension ref="A1:AM43"/>
  <sheetViews>
    <sheetView showGridLines="0" zoomScalePageLayoutView="0" workbookViewId="0" topLeftCell="A1">
      <selection activeCell="B4" sqref="B4:T4"/>
    </sheetView>
  </sheetViews>
  <sheetFormatPr defaultColWidth="10.28125" defaultRowHeight="12.75"/>
  <cols>
    <col min="1" max="1" width="23.7109375" style="66" customWidth="1"/>
    <col min="2" max="20" width="5.57421875" style="66" customWidth="1"/>
    <col min="21" max="21" width="3.140625" style="66" customWidth="1"/>
    <col min="22" max="16384" width="10.28125" style="66" customWidth="1"/>
  </cols>
  <sheetData>
    <row r="1" spans="1:18" s="6" customFormat="1" ht="12.75" customHeight="1">
      <c r="A1" s="39"/>
      <c r="B1" s="39"/>
      <c r="C1" s="39"/>
      <c r="D1" s="39"/>
      <c r="E1" s="39"/>
      <c r="F1" s="39"/>
      <c r="G1" s="39"/>
      <c r="H1" s="39"/>
      <c r="I1" s="39"/>
      <c r="J1" s="39"/>
      <c r="K1" s="39"/>
      <c r="L1" s="39"/>
      <c r="M1" s="39"/>
      <c r="N1" s="39"/>
      <c r="O1" s="39"/>
      <c r="P1" s="39"/>
      <c r="Q1" s="39"/>
      <c r="R1" s="44"/>
    </row>
    <row r="2" spans="1:29" s="6" customFormat="1" ht="12.75" customHeight="1">
      <c r="A2" s="212" t="s">
        <v>282</v>
      </c>
      <c r="B2" s="212"/>
      <c r="C2" s="212"/>
      <c r="D2" s="212"/>
      <c r="E2" s="212"/>
      <c r="F2" s="212"/>
      <c r="G2" s="212"/>
      <c r="H2" s="212"/>
      <c r="I2" s="212"/>
      <c r="J2" s="212"/>
      <c r="K2" s="212"/>
      <c r="L2" s="212"/>
      <c r="M2" s="212"/>
      <c r="N2" s="212"/>
      <c r="O2" s="212"/>
      <c r="P2" s="212"/>
      <c r="Q2" s="212"/>
      <c r="R2" s="212"/>
      <c r="S2" s="212"/>
      <c r="T2" s="212"/>
      <c r="U2" s="182"/>
      <c r="V2" s="182"/>
      <c r="W2" s="182"/>
      <c r="X2" s="182"/>
      <c r="Y2" s="34"/>
      <c r="Z2" s="34"/>
      <c r="AA2" s="34"/>
      <c r="AB2" s="34"/>
      <c r="AC2" s="34"/>
    </row>
    <row r="3" spans="1:18" s="6" customFormat="1" ht="12.75" customHeight="1">
      <c r="A3" s="39"/>
      <c r="B3" s="39"/>
      <c r="C3" s="39"/>
      <c r="D3" s="39"/>
      <c r="E3" s="39"/>
      <c r="F3" s="39"/>
      <c r="G3" s="39"/>
      <c r="H3" s="39"/>
      <c r="I3" s="39"/>
      <c r="J3" s="39"/>
      <c r="K3" s="39"/>
      <c r="L3" s="39"/>
      <c r="M3" s="39"/>
      <c r="N3" s="39"/>
      <c r="O3" s="39"/>
      <c r="P3" s="39"/>
      <c r="Q3" s="39"/>
      <c r="R3" s="44"/>
    </row>
    <row r="4" spans="1:20" s="47" customFormat="1" ht="11.25">
      <c r="A4" s="45"/>
      <c r="B4" s="183">
        <v>1987</v>
      </c>
      <c r="C4" s="183">
        <v>1992</v>
      </c>
      <c r="D4" s="183">
        <v>1995</v>
      </c>
      <c r="E4" s="183">
        <v>1998</v>
      </c>
      <c r="F4" s="183">
        <v>1999</v>
      </c>
      <c r="G4" s="183">
        <v>2000</v>
      </c>
      <c r="H4" s="183">
        <v>2002</v>
      </c>
      <c r="I4" s="183">
        <v>2003</v>
      </c>
      <c r="J4" s="183">
        <v>2004</v>
      </c>
      <c r="K4" s="183">
        <v>2005</v>
      </c>
      <c r="L4" s="183">
        <v>2006</v>
      </c>
      <c r="M4" s="183">
        <v>2007</v>
      </c>
      <c r="N4" s="183">
        <v>2008</v>
      </c>
      <c r="O4" s="183">
        <v>2009</v>
      </c>
      <c r="P4" s="183">
        <v>2010</v>
      </c>
      <c r="Q4" s="183">
        <v>2011</v>
      </c>
      <c r="R4" s="183">
        <v>2012</v>
      </c>
      <c r="S4" s="183">
        <v>2013</v>
      </c>
      <c r="T4" s="183">
        <v>2014</v>
      </c>
    </row>
    <row r="5" spans="1:20" s="50" customFormat="1" ht="11.25">
      <c r="A5" s="48" t="s">
        <v>241</v>
      </c>
      <c r="B5" s="49"/>
      <c r="C5" s="49"/>
      <c r="D5" s="49"/>
      <c r="E5" s="49"/>
      <c r="F5" s="49"/>
      <c r="G5" s="49"/>
      <c r="H5" s="49"/>
      <c r="I5" s="49"/>
      <c r="J5" s="49"/>
      <c r="K5" s="49"/>
      <c r="L5" s="49"/>
      <c r="M5" s="49"/>
      <c r="N5" s="49"/>
      <c r="O5" s="49"/>
      <c r="P5" s="49"/>
      <c r="Q5" s="49"/>
      <c r="R5" s="49"/>
      <c r="S5" s="49"/>
      <c r="T5" s="49"/>
    </row>
    <row r="6" spans="1:23" s="50" customFormat="1" ht="11.25">
      <c r="A6" s="51" t="s">
        <v>196</v>
      </c>
      <c r="B6" s="52" t="s">
        <v>242</v>
      </c>
      <c r="C6" s="52">
        <v>88.4</v>
      </c>
      <c r="D6" s="52">
        <v>87.4</v>
      </c>
      <c r="E6" s="52">
        <v>88.2</v>
      </c>
      <c r="F6" s="52">
        <v>87.9</v>
      </c>
      <c r="G6" s="52">
        <v>89.1</v>
      </c>
      <c r="H6" s="52">
        <v>90.5</v>
      </c>
      <c r="I6" s="52">
        <v>90.2</v>
      </c>
      <c r="J6" s="52">
        <v>90.6</v>
      </c>
      <c r="K6" s="52">
        <v>90.6</v>
      </c>
      <c r="L6" s="52">
        <v>91.035417419588</v>
      </c>
      <c r="M6" s="52">
        <v>90.8</v>
      </c>
      <c r="N6" s="52">
        <v>90.2</v>
      </c>
      <c r="O6" s="52">
        <v>90.4801814237823</v>
      </c>
      <c r="P6" s="52">
        <v>91</v>
      </c>
      <c r="Q6" s="52">
        <v>90</v>
      </c>
      <c r="R6" s="52">
        <v>90</v>
      </c>
      <c r="S6" s="52">
        <v>90</v>
      </c>
      <c r="T6" s="52">
        <v>90</v>
      </c>
      <c r="U6" s="53"/>
      <c r="V6" s="53"/>
      <c r="W6" s="53"/>
    </row>
    <row r="7" spans="1:23" s="50" customFormat="1" ht="11.25">
      <c r="A7" s="51" t="s">
        <v>197</v>
      </c>
      <c r="B7" s="52" t="s">
        <v>242</v>
      </c>
      <c r="C7" s="52" t="s">
        <v>242</v>
      </c>
      <c r="D7" s="52" t="s">
        <v>242</v>
      </c>
      <c r="E7" s="52" t="s">
        <v>242</v>
      </c>
      <c r="F7" s="52" t="s">
        <v>242</v>
      </c>
      <c r="G7" s="52" t="s">
        <v>242</v>
      </c>
      <c r="H7" s="52" t="s">
        <v>242</v>
      </c>
      <c r="I7" s="52" t="s">
        <v>242</v>
      </c>
      <c r="J7" s="52" t="s">
        <v>242</v>
      </c>
      <c r="K7" s="52" t="s">
        <v>242</v>
      </c>
      <c r="L7" s="52" t="s">
        <v>242</v>
      </c>
      <c r="M7" s="52">
        <v>31.6</v>
      </c>
      <c r="N7" s="52">
        <v>33.6</v>
      </c>
      <c r="O7" s="52">
        <v>34.1586073500967</v>
      </c>
      <c r="P7" s="52">
        <v>33</v>
      </c>
      <c r="Q7" s="52">
        <v>30</v>
      </c>
      <c r="R7" s="52">
        <v>30</v>
      </c>
      <c r="S7" s="52">
        <v>30</v>
      </c>
      <c r="T7" s="52">
        <v>30</v>
      </c>
      <c r="U7" s="53"/>
      <c r="V7" s="53"/>
      <c r="W7" s="53"/>
    </row>
    <row r="8" spans="1:23" s="50" customFormat="1" ht="11.25">
      <c r="A8" s="54" t="s">
        <v>243</v>
      </c>
      <c r="B8" s="55">
        <v>99.7</v>
      </c>
      <c r="C8" s="55">
        <v>99.7</v>
      </c>
      <c r="D8" s="55">
        <v>99.4</v>
      </c>
      <c r="E8" s="55">
        <v>99.2</v>
      </c>
      <c r="F8" s="55">
        <v>99.4</v>
      </c>
      <c r="G8" s="55">
        <v>99.2</v>
      </c>
      <c r="H8" s="55">
        <v>98.8</v>
      </c>
      <c r="I8" s="55">
        <v>98.9</v>
      </c>
      <c r="J8" s="55">
        <v>99.4</v>
      </c>
      <c r="K8" s="55">
        <v>96.9</v>
      </c>
      <c r="L8" s="55">
        <v>99.0437519672647</v>
      </c>
      <c r="M8" s="55">
        <v>99.2</v>
      </c>
      <c r="N8" s="55">
        <v>99.1</v>
      </c>
      <c r="O8" s="55">
        <v>98.9614648811151</v>
      </c>
      <c r="P8" s="55">
        <v>99</v>
      </c>
      <c r="Q8" s="55">
        <v>99</v>
      </c>
      <c r="R8" s="55">
        <v>98</v>
      </c>
      <c r="S8" s="55">
        <v>98</v>
      </c>
      <c r="T8" s="55">
        <v>99</v>
      </c>
      <c r="U8" s="53"/>
      <c r="V8" s="56"/>
      <c r="W8" s="53"/>
    </row>
    <row r="9" spans="1:26" s="59" customFormat="1" ht="11.25">
      <c r="A9" s="48" t="s">
        <v>244</v>
      </c>
      <c r="B9" s="57"/>
      <c r="C9" s="57"/>
      <c r="D9" s="57"/>
      <c r="E9" s="57"/>
      <c r="F9" s="57"/>
      <c r="G9" s="57"/>
      <c r="H9" s="57"/>
      <c r="I9" s="57"/>
      <c r="J9" s="57"/>
      <c r="K9" s="57"/>
      <c r="L9" s="57"/>
      <c r="M9" s="57"/>
      <c r="N9" s="57"/>
      <c r="O9" s="58"/>
      <c r="P9" s="58"/>
      <c r="Q9" s="58"/>
      <c r="R9" s="58"/>
      <c r="S9" s="58"/>
      <c r="T9" s="58"/>
      <c r="U9" s="50"/>
      <c r="V9" s="56"/>
      <c r="W9" s="50"/>
      <c r="X9" s="50"/>
      <c r="Y9" s="50"/>
      <c r="Z9" s="50"/>
    </row>
    <row r="10" spans="1:26" s="59" customFormat="1" ht="11.25">
      <c r="A10" s="54" t="s">
        <v>245</v>
      </c>
      <c r="B10" s="60" t="s">
        <v>242</v>
      </c>
      <c r="C10" s="60" t="s">
        <v>242</v>
      </c>
      <c r="D10" s="60" t="s">
        <v>242</v>
      </c>
      <c r="E10" s="60" t="s">
        <v>242</v>
      </c>
      <c r="F10" s="60" t="s">
        <v>242</v>
      </c>
      <c r="G10" s="60" t="s">
        <v>242</v>
      </c>
      <c r="H10" s="60" t="s">
        <v>242</v>
      </c>
      <c r="I10" s="60" t="s">
        <v>242</v>
      </c>
      <c r="J10" s="60" t="s">
        <v>242</v>
      </c>
      <c r="K10" s="60" t="s">
        <v>242</v>
      </c>
      <c r="L10" s="60" t="s">
        <v>242</v>
      </c>
      <c r="M10" s="60" t="s">
        <v>242</v>
      </c>
      <c r="N10" s="60" t="s">
        <v>242</v>
      </c>
      <c r="O10" s="60" t="s">
        <v>242</v>
      </c>
      <c r="P10" s="60" t="s">
        <v>246</v>
      </c>
      <c r="Q10" s="60" t="s">
        <v>246</v>
      </c>
      <c r="R10" s="60">
        <v>91</v>
      </c>
      <c r="S10" s="60">
        <v>90</v>
      </c>
      <c r="T10" s="60">
        <v>89</v>
      </c>
      <c r="U10" s="47"/>
      <c r="V10" s="61"/>
      <c r="W10" s="47"/>
      <c r="X10" s="47"/>
      <c r="Y10" s="47"/>
      <c r="Z10" s="50"/>
    </row>
    <row r="11" spans="1:23" s="50" customFormat="1" ht="11.25">
      <c r="A11" s="48" t="s">
        <v>247</v>
      </c>
      <c r="B11" s="49"/>
      <c r="C11" s="49"/>
      <c r="D11" s="49"/>
      <c r="E11" s="49"/>
      <c r="F11" s="49"/>
      <c r="G11" s="49"/>
      <c r="H11" s="49"/>
      <c r="I11" s="49"/>
      <c r="J11" s="49"/>
      <c r="K11" s="49"/>
      <c r="L11" s="49"/>
      <c r="M11" s="49"/>
      <c r="N11" s="49"/>
      <c r="O11" s="49"/>
      <c r="P11" s="49"/>
      <c r="Q11" s="49"/>
      <c r="R11" s="49"/>
      <c r="S11" s="49"/>
      <c r="T11" s="49"/>
      <c r="U11" s="53"/>
      <c r="V11" s="56"/>
      <c r="W11" s="53"/>
    </row>
    <row r="12" spans="1:23" s="50" customFormat="1" ht="22.5">
      <c r="A12" s="51" t="s">
        <v>283</v>
      </c>
      <c r="B12" s="52">
        <v>81</v>
      </c>
      <c r="C12" s="52">
        <v>80.2</v>
      </c>
      <c r="D12" s="52">
        <v>72.3</v>
      </c>
      <c r="E12" s="52" t="s">
        <v>242</v>
      </c>
      <c r="F12" s="52">
        <v>77</v>
      </c>
      <c r="G12" s="52">
        <v>76.9</v>
      </c>
      <c r="H12" s="52">
        <v>77.9</v>
      </c>
      <c r="I12" s="52">
        <v>81.6</v>
      </c>
      <c r="J12" s="52">
        <v>79.4</v>
      </c>
      <c r="K12" s="52">
        <v>84.1</v>
      </c>
      <c r="L12" s="52">
        <v>82.5360824742268</v>
      </c>
      <c r="M12" s="52">
        <v>74.3</v>
      </c>
      <c r="N12" s="52">
        <v>78.9</v>
      </c>
      <c r="O12" s="52">
        <v>77.3109243697479</v>
      </c>
      <c r="P12" s="52">
        <v>77</v>
      </c>
      <c r="Q12" s="52">
        <v>78</v>
      </c>
      <c r="R12" s="52">
        <v>75</v>
      </c>
      <c r="S12" s="52">
        <v>65</v>
      </c>
      <c r="T12" s="52">
        <v>78</v>
      </c>
      <c r="U12" s="53"/>
      <c r="V12" s="56"/>
      <c r="W12" s="53"/>
    </row>
    <row r="13" spans="1:23" s="50" customFormat="1" ht="11.25">
      <c r="A13" s="51" t="s">
        <v>249</v>
      </c>
      <c r="B13" s="52">
        <v>69.2</v>
      </c>
      <c r="C13" s="52">
        <v>50</v>
      </c>
      <c r="D13" s="52">
        <v>73.4</v>
      </c>
      <c r="E13" s="52">
        <v>60.7</v>
      </c>
      <c r="F13" s="52">
        <v>62.2</v>
      </c>
      <c r="G13" s="52">
        <v>62.5</v>
      </c>
      <c r="H13" s="52">
        <v>71.2</v>
      </c>
      <c r="I13" s="52">
        <v>70.4</v>
      </c>
      <c r="J13" s="52">
        <v>62.3</v>
      </c>
      <c r="K13" s="52">
        <v>66.8</v>
      </c>
      <c r="L13" s="52">
        <v>63.250501002004</v>
      </c>
      <c r="M13" s="52">
        <v>63</v>
      </c>
      <c r="N13" s="52">
        <v>60.6</v>
      </c>
      <c r="O13" s="52">
        <v>60.9797297297297</v>
      </c>
      <c r="P13" s="52">
        <v>61</v>
      </c>
      <c r="Q13" s="52">
        <v>60</v>
      </c>
      <c r="R13" s="52">
        <v>62</v>
      </c>
      <c r="S13" s="52">
        <v>66</v>
      </c>
      <c r="T13" s="52">
        <v>66</v>
      </c>
      <c r="U13" s="53"/>
      <c r="V13" s="56"/>
      <c r="W13" s="53"/>
    </row>
    <row r="14" spans="1:23" s="50" customFormat="1" ht="11.25">
      <c r="A14" s="51" t="s">
        <v>250</v>
      </c>
      <c r="B14" s="52">
        <v>72.5</v>
      </c>
      <c r="C14" s="52">
        <v>74.1</v>
      </c>
      <c r="D14" s="52">
        <v>70</v>
      </c>
      <c r="E14" s="52">
        <v>56.1</v>
      </c>
      <c r="F14" s="52">
        <v>57.4</v>
      </c>
      <c r="G14" s="52">
        <v>53.3</v>
      </c>
      <c r="H14" s="52">
        <v>59.2</v>
      </c>
      <c r="I14" s="52">
        <v>60.9</v>
      </c>
      <c r="J14" s="52">
        <v>67</v>
      </c>
      <c r="K14" s="52">
        <v>64.6</v>
      </c>
      <c r="L14" s="52">
        <v>68.5340909090909</v>
      </c>
      <c r="M14" s="52">
        <v>65</v>
      </c>
      <c r="N14" s="52">
        <v>61.2</v>
      </c>
      <c r="O14" s="52">
        <v>66.369710467706</v>
      </c>
      <c r="P14" s="52">
        <v>60</v>
      </c>
      <c r="Q14" s="52">
        <v>64</v>
      </c>
      <c r="R14" s="52">
        <v>63</v>
      </c>
      <c r="S14" s="52">
        <v>63</v>
      </c>
      <c r="T14" s="52">
        <v>67</v>
      </c>
      <c r="U14" s="53"/>
      <c r="V14" s="56"/>
      <c r="W14" s="53"/>
    </row>
    <row r="15" spans="1:23" s="50" customFormat="1" ht="11.25">
      <c r="A15" s="51" t="s">
        <v>157</v>
      </c>
      <c r="B15" s="52">
        <v>83.9</v>
      </c>
      <c r="C15" s="52">
        <v>89.3</v>
      </c>
      <c r="D15" s="52">
        <v>87</v>
      </c>
      <c r="E15" s="52">
        <v>77.9</v>
      </c>
      <c r="F15" s="52">
        <v>79.1</v>
      </c>
      <c r="G15" s="52">
        <v>81.2</v>
      </c>
      <c r="H15" s="52">
        <v>86.2</v>
      </c>
      <c r="I15" s="52">
        <v>88.1</v>
      </c>
      <c r="J15" s="52">
        <v>90</v>
      </c>
      <c r="K15" s="52">
        <v>91.3</v>
      </c>
      <c r="L15" s="52">
        <v>91.3114754098361</v>
      </c>
      <c r="M15" s="52">
        <v>89.8</v>
      </c>
      <c r="N15" s="52">
        <v>89.1</v>
      </c>
      <c r="O15" s="52">
        <v>87.0619946091644</v>
      </c>
      <c r="P15" s="52">
        <v>90</v>
      </c>
      <c r="Q15" s="52">
        <v>91</v>
      </c>
      <c r="R15" s="52">
        <v>86</v>
      </c>
      <c r="S15" s="52">
        <v>84</v>
      </c>
      <c r="T15" s="52">
        <v>86</v>
      </c>
      <c r="U15" s="53"/>
      <c r="V15" s="56"/>
      <c r="W15" s="53"/>
    </row>
    <row r="16" spans="1:23" s="50" customFormat="1" ht="11.25">
      <c r="A16" s="51" t="s">
        <v>284</v>
      </c>
      <c r="B16" s="52">
        <v>90.5</v>
      </c>
      <c r="C16" s="52">
        <v>89.2</v>
      </c>
      <c r="D16" s="52">
        <v>88.4</v>
      </c>
      <c r="E16" s="52">
        <v>84.7</v>
      </c>
      <c r="F16" s="52">
        <v>84.9</v>
      </c>
      <c r="G16" s="52">
        <v>85.1</v>
      </c>
      <c r="H16" s="52">
        <v>88</v>
      </c>
      <c r="I16" s="52">
        <v>88.5</v>
      </c>
      <c r="J16" s="52">
        <v>88.3</v>
      </c>
      <c r="K16" s="52">
        <v>88.2</v>
      </c>
      <c r="L16" s="52">
        <v>88.0915546659041</v>
      </c>
      <c r="M16" s="52">
        <v>88</v>
      </c>
      <c r="N16" s="52">
        <v>86.6</v>
      </c>
      <c r="O16" s="52">
        <v>86.0910944935418</v>
      </c>
      <c r="P16" s="52">
        <v>85</v>
      </c>
      <c r="Q16" s="52">
        <v>86</v>
      </c>
      <c r="R16" s="52">
        <v>86</v>
      </c>
      <c r="S16" s="52">
        <v>85</v>
      </c>
      <c r="T16" s="52">
        <v>84</v>
      </c>
      <c r="U16" s="53"/>
      <c r="V16" s="56"/>
      <c r="W16" s="53"/>
    </row>
    <row r="17" spans="1:23" s="50" customFormat="1" ht="22.5">
      <c r="A17" s="51" t="s">
        <v>285</v>
      </c>
      <c r="B17" s="52">
        <v>69.2</v>
      </c>
      <c r="C17" s="52">
        <v>71.2</v>
      </c>
      <c r="D17" s="52" t="s">
        <v>242</v>
      </c>
      <c r="E17" s="52" t="s">
        <v>242</v>
      </c>
      <c r="F17" s="52" t="s">
        <v>242</v>
      </c>
      <c r="G17" s="52" t="s">
        <v>242</v>
      </c>
      <c r="H17" s="52" t="s">
        <v>242</v>
      </c>
      <c r="I17" s="52" t="s">
        <v>242</v>
      </c>
      <c r="J17" s="52" t="s">
        <v>242</v>
      </c>
      <c r="K17" s="52" t="s">
        <v>242</v>
      </c>
      <c r="L17" s="52" t="s">
        <v>242</v>
      </c>
      <c r="M17" s="52" t="s">
        <v>242</v>
      </c>
      <c r="N17" s="52" t="s">
        <v>242</v>
      </c>
      <c r="O17" s="52" t="s">
        <v>242</v>
      </c>
      <c r="P17" s="52" t="s">
        <v>242</v>
      </c>
      <c r="Q17" s="52" t="s">
        <v>242</v>
      </c>
      <c r="R17" s="52" t="s">
        <v>242</v>
      </c>
      <c r="S17" s="52" t="s">
        <v>242</v>
      </c>
      <c r="T17" s="52" t="s">
        <v>242</v>
      </c>
      <c r="U17" s="53"/>
      <c r="V17" s="56"/>
      <c r="W17" s="53"/>
    </row>
    <row r="18" spans="1:23" s="50" customFormat="1" ht="11.25">
      <c r="A18" s="51" t="s">
        <v>253</v>
      </c>
      <c r="B18" s="52">
        <v>52.1</v>
      </c>
      <c r="C18" s="52">
        <v>47.3</v>
      </c>
      <c r="D18" s="52">
        <v>51.2</v>
      </c>
      <c r="E18" s="52">
        <v>48.4</v>
      </c>
      <c r="F18" s="52">
        <v>47.5</v>
      </c>
      <c r="G18" s="52">
        <v>45.6</v>
      </c>
      <c r="H18" s="52">
        <v>50.8</v>
      </c>
      <c r="I18" s="52">
        <v>52.5</v>
      </c>
      <c r="J18" s="52">
        <v>56.7</v>
      </c>
      <c r="K18" s="52">
        <v>58.9</v>
      </c>
      <c r="L18" s="52">
        <v>58.8799489144317</v>
      </c>
      <c r="M18" s="52">
        <v>58.9</v>
      </c>
      <c r="N18" s="52">
        <v>58.6</v>
      </c>
      <c r="O18" s="52">
        <v>57.2271386430678</v>
      </c>
      <c r="P18" s="52">
        <v>57</v>
      </c>
      <c r="Q18" s="52">
        <v>56</v>
      </c>
      <c r="R18" s="52">
        <v>52</v>
      </c>
      <c r="S18" s="52">
        <v>55</v>
      </c>
      <c r="T18" s="52">
        <v>55</v>
      </c>
      <c r="U18" s="53"/>
      <c r="V18" s="56"/>
      <c r="W18" s="53"/>
    </row>
    <row r="19" spans="1:23" s="50" customFormat="1" ht="11.25">
      <c r="A19" s="54" t="s">
        <v>207</v>
      </c>
      <c r="B19" s="55">
        <v>88.3</v>
      </c>
      <c r="C19" s="55">
        <v>84.8</v>
      </c>
      <c r="D19" s="55">
        <v>92.6</v>
      </c>
      <c r="E19" s="55">
        <v>88.4</v>
      </c>
      <c r="F19" s="55">
        <v>89</v>
      </c>
      <c r="G19" s="55">
        <v>90.5</v>
      </c>
      <c r="H19" s="55">
        <v>91.3</v>
      </c>
      <c r="I19" s="55">
        <v>93.6</v>
      </c>
      <c r="J19" s="55">
        <v>93.4</v>
      </c>
      <c r="K19" s="55">
        <v>91.5</v>
      </c>
      <c r="L19" s="55">
        <v>95.6108786610879</v>
      </c>
      <c r="M19" s="55">
        <v>95.4</v>
      </c>
      <c r="N19" s="55">
        <v>95.7</v>
      </c>
      <c r="O19" s="55">
        <v>96.1538461538462</v>
      </c>
      <c r="P19" s="55">
        <v>94</v>
      </c>
      <c r="Q19" s="55">
        <v>95</v>
      </c>
      <c r="R19" s="55">
        <v>95</v>
      </c>
      <c r="S19" s="55">
        <v>92</v>
      </c>
      <c r="T19" s="55">
        <v>91</v>
      </c>
      <c r="U19" s="53"/>
      <c r="V19" s="56"/>
      <c r="W19" s="53"/>
    </row>
    <row r="20" spans="1:23" s="50" customFormat="1" ht="11.25">
      <c r="A20" s="48" t="s">
        <v>254</v>
      </c>
      <c r="B20" s="49"/>
      <c r="C20" s="49"/>
      <c r="D20" s="49"/>
      <c r="E20" s="49"/>
      <c r="F20" s="49"/>
      <c r="G20" s="49"/>
      <c r="H20" s="49"/>
      <c r="I20" s="49"/>
      <c r="J20" s="49"/>
      <c r="K20" s="49"/>
      <c r="L20" s="49"/>
      <c r="M20" s="49"/>
      <c r="N20" s="49"/>
      <c r="O20" s="49"/>
      <c r="P20" s="49"/>
      <c r="Q20" s="49"/>
      <c r="R20" s="49"/>
      <c r="S20" s="49"/>
      <c r="T20" s="49"/>
      <c r="U20" s="53"/>
      <c r="V20" s="56"/>
      <c r="W20" s="53"/>
    </row>
    <row r="21" spans="1:23" s="50" customFormat="1" ht="11.25">
      <c r="A21" s="54" t="s">
        <v>209</v>
      </c>
      <c r="B21" s="55">
        <v>98.7</v>
      </c>
      <c r="C21" s="55">
        <v>99</v>
      </c>
      <c r="D21" s="55">
        <v>99.3</v>
      </c>
      <c r="E21" s="55">
        <v>98.9</v>
      </c>
      <c r="F21" s="55">
        <v>98.2</v>
      </c>
      <c r="G21" s="55">
        <v>97.1</v>
      </c>
      <c r="H21" s="55">
        <v>97.9</v>
      </c>
      <c r="I21" s="55">
        <v>97.5</v>
      </c>
      <c r="J21" s="55">
        <v>98.9</v>
      </c>
      <c r="K21" s="55">
        <v>98.6</v>
      </c>
      <c r="L21" s="55">
        <v>94.0401002506266</v>
      </c>
      <c r="M21" s="55">
        <v>92.1</v>
      </c>
      <c r="N21" s="55">
        <v>93.4</v>
      </c>
      <c r="O21" s="55">
        <v>92.3566878980892</v>
      </c>
      <c r="P21" s="55">
        <v>93</v>
      </c>
      <c r="Q21" s="55">
        <v>94</v>
      </c>
      <c r="R21" s="55">
        <v>91</v>
      </c>
      <c r="S21" s="55">
        <v>92</v>
      </c>
      <c r="T21" s="55">
        <v>92</v>
      </c>
      <c r="U21" s="53"/>
      <c r="V21" s="56"/>
      <c r="W21" s="53"/>
    </row>
    <row r="22" spans="1:23" s="50" customFormat="1" ht="22.5">
      <c r="A22" s="48" t="s">
        <v>255</v>
      </c>
      <c r="B22" s="49"/>
      <c r="C22" s="49"/>
      <c r="D22" s="49"/>
      <c r="E22" s="49"/>
      <c r="F22" s="49"/>
      <c r="G22" s="49"/>
      <c r="H22" s="49"/>
      <c r="I22" s="49"/>
      <c r="J22" s="49"/>
      <c r="K22" s="49"/>
      <c r="L22" s="49"/>
      <c r="M22" s="49"/>
      <c r="N22" s="49"/>
      <c r="O22" s="49"/>
      <c r="P22" s="49"/>
      <c r="Q22" s="49"/>
      <c r="R22" s="49"/>
      <c r="S22" s="49"/>
      <c r="T22" s="49"/>
      <c r="U22" s="53"/>
      <c r="V22" s="56"/>
      <c r="W22" s="53"/>
    </row>
    <row r="23" spans="1:23" s="50" customFormat="1" ht="11.25">
      <c r="A23" s="51" t="s">
        <v>256</v>
      </c>
      <c r="B23" s="52">
        <v>73.6</v>
      </c>
      <c r="C23" s="52">
        <v>70</v>
      </c>
      <c r="D23" s="52">
        <v>67.6</v>
      </c>
      <c r="E23" s="52">
        <v>63.2</v>
      </c>
      <c r="F23" s="52">
        <v>63.2</v>
      </c>
      <c r="G23" s="52">
        <v>73.1</v>
      </c>
      <c r="H23" s="52">
        <v>65.8</v>
      </c>
      <c r="I23" s="52">
        <v>59.9</v>
      </c>
      <c r="J23" s="52">
        <v>63.1</v>
      </c>
      <c r="K23" s="52">
        <v>64.1</v>
      </c>
      <c r="L23" s="52">
        <v>64.4080944350759</v>
      </c>
      <c r="M23" s="52">
        <v>63.3</v>
      </c>
      <c r="N23" s="52">
        <v>67.5</v>
      </c>
      <c r="O23" s="52">
        <v>67.1559633027523</v>
      </c>
      <c r="P23" s="52">
        <v>67</v>
      </c>
      <c r="Q23" s="52">
        <v>64</v>
      </c>
      <c r="R23" s="52">
        <v>68</v>
      </c>
      <c r="S23" s="52">
        <v>67</v>
      </c>
      <c r="T23" s="52">
        <v>64</v>
      </c>
      <c r="U23" s="53"/>
      <c r="V23" s="56"/>
      <c r="W23" s="53"/>
    </row>
    <row r="24" spans="1:23" s="50" customFormat="1" ht="11.25">
      <c r="A24" s="51" t="s">
        <v>257</v>
      </c>
      <c r="B24" s="52">
        <v>88.2</v>
      </c>
      <c r="C24" s="52">
        <v>88.3</v>
      </c>
      <c r="D24" s="52">
        <v>88.2</v>
      </c>
      <c r="E24" s="52">
        <v>86.9</v>
      </c>
      <c r="F24" s="52">
        <v>87.9</v>
      </c>
      <c r="G24" s="52">
        <v>88</v>
      </c>
      <c r="H24" s="52">
        <v>87.5</v>
      </c>
      <c r="I24" s="52" t="s">
        <v>242</v>
      </c>
      <c r="J24" s="52">
        <v>84.7</v>
      </c>
      <c r="K24" s="52">
        <v>82.2</v>
      </c>
      <c r="L24" s="52">
        <v>84.1032863849766</v>
      </c>
      <c r="M24" s="52">
        <v>85.2</v>
      </c>
      <c r="N24" s="52">
        <v>89.5</v>
      </c>
      <c r="O24" s="52">
        <v>89.3063583815029</v>
      </c>
      <c r="P24" s="52">
        <v>84</v>
      </c>
      <c r="Q24" s="52">
        <v>86</v>
      </c>
      <c r="R24" s="52">
        <v>85</v>
      </c>
      <c r="S24" s="52">
        <v>87</v>
      </c>
      <c r="T24" s="52">
        <v>82</v>
      </c>
      <c r="U24" s="53"/>
      <c r="V24" s="56"/>
      <c r="W24" s="53"/>
    </row>
    <row r="25" spans="1:23" s="50" customFormat="1" ht="11.25">
      <c r="A25" s="51" t="s">
        <v>258</v>
      </c>
      <c r="B25" s="52">
        <v>98.2</v>
      </c>
      <c r="C25" s="52">
        <v>98.8</v>
      </c>
      <c r="D25" s="52">
        <v>99.1</v>
      </c>
      <c r="E25" s="52">
        <v>99.4</v>
      </c>
      <c r="F25" s="52">
        <v>98.6</v>
      </c>
      <c r="G25" s="52">
        <v>98.2</v>
      </c>
      <c r="H25" s="52">
        <v>98.5</v>
      </c>
      <c r="I25" s="52">
        <v>98.1</v>
      </c>
      <c r="J25" s="52">
        <v>98.6</v>
      </c>
      <c r="K25" s="52">
        <v>98.9</v>
      </c>
      <c r="L25" s="52">
        <v>98.2774974772957</v>
      </c>
      <c r="M25" s="52">
        <v>97.8</v>
      </c>
      <c r="N25" s="52">
        <v>98.1</v>
      </c>
      <c r="O25" s="52">
        <v>98.5590778097983</v>
      </c>
      <c r="P25" s="52">
        <v>99</v>
      </c>
      <c r="Q25" s="52">
        <v>99</v>
      </c>
      <c r="R25" s="52">
        <v>98</v>
      </c>
      <c r="S25" s="52">
        <v>98</v>
      </c>
      <c r="T25" s="52">
        <v>98</v>
      </c>
      <c r="U25" s="53"/>
      <c r="V25" s="53"/>
      <c r="W25" s="53"/>
    </row>
    <row r="26" spans="1:23" s="50" customFormat="1" ht="11.25">
      <c r="A26" s="51" t="s">
        <v>259</v>
      </c>
      <c r="B26" s="52">
        <v>100</v>
      </c>
      <c r="C26" s="52">
        <v>100</v>
      </c>
      <c r="D26" s="52">
        <v>100</v>
      </c>
      <c r="E26" s="52">
        <v>100</v>
      </c>
      <c r="F26" s="52">
        <v>100</v>
      </c>
      <c r="G26" s="52">
        <v>100</v>
      </c>
      <c r="H26" s="52">
        <v>96</v>
      </c>
      <c r="I26" s="52">
        <v>100</v>
      </c>
      <c r="J26" s="52">
        <v>100</v>
      </c>
      <c r="K26" s="52">
        <v>96</v>
      </c>
      <c r="L26" s="52">
        <v>100</v>
      </c>
      <c r="M26" s="52">
        <v>100</v>
      </c>
      <c r="N26" s="52">
        <v>93.3</v>
      </c>
      <c r="O26" s="52">
        <v>96.551724137931</v>
      </c>
      <c r="P26" s="52">
        <v>100</v>
      </c>
      <c r="Q26" s="52" t="s">
        <v>274</v>
      </c>
      <c r="R26" s="52" t="s">
        <v>274</v>
      </c>
      <c r="S26" s="52" t="s">
        <v>274</v>
      </c>
      <c r="T26" s="52" t="s">
        <v>274</v>
      </c>
      <c r="U26" s="53"/>
      <c r="V26" s="53"/>
      <c r="W26" s="53"/>
    </row>
    <row r="27" spans="1:23" s="50" customFormat="1" ht="11.25">
      <c r="A27" s="51" t="s">
        <v>199</v>
      </c>
      <c r="B27" s="52" t="s">
        <v>242</v>
      </c>
      <c r="C27" s="52" t="s">
        <v>242</v>
      </c>
      <c r="D27" s="52" t="s">
        <v>242</v>
      </c>
      <c r="E27" s="52">
        <v>80.1</v>
      </c>
      <c r="F27" s="52">
        <v>80.2</v>
      </c>
      <c r="G27" s="52">
        <v>81.9</v>
      </c>
      <c r="H27" s="52">
        <v>80.8</v>
      </c>
      <c r="I27" s="52">
        <v>79.9</v>
      </c>
      <c r="J27" s="52">
        <v>81.2</v>
      </c>
      <c r="K27" s="52">
        <v>80.9</v>
      </c>
      <c r="L27" s="52">
        <v>80.6</v>
      </c>
      <c r="M27" s="52">
        <v>81.3</v>
      </c>
      <c r="N27" s="52">
        <v>80.8</v>
      </c>
      <c r="O27" s="52">
        <v>80.7585052983826</v>
      </c>
      <c r="P27" s="52">
        <v>83</v>
      </c>
      <c r="Q27" s="52">
        <v>82</v>
      </c>
      <c r="R27" s="52">
        <v>81</v>
      </c>
      <c r="S27" s="52">
        <v>84</v>
      </c>
      <c r="T27" s="52">
        <v>82</v>
      </c>
      <c r="U27" s="53"/>
      <c r="V27" s="53"/>
      <c r="W27" s="53"/>
    </row>
    <row r="28" spans="1:23" s="50" customFormat="1" ht="11.25">
      <c r="A28" s="51" t="s">
        <v>286</v>
      </c>
      <c r="B28" s="52">
        <v>86.6</v>
      </c>
      <c r="C28" s="52">
        <v>87.9</v>
      </c>
      <c r="D28" s="52">
        <v>89</v>
      </c>
      <c r="E28" s="52" t="s">
        <v>242</v>
      </c>
      <c r="F28" s="52" t="s">
        <v>242</v>
      </c>
      <c r="G28" s="52" t="s">
        <v>242</v>
      </c>
      <c r="H28" s="52" t="s">
        <v>242</v>
      </c>
      <c r="I28" s="52" t="s">
        <v>242</v>
      </c>
      <c r="J28" s="52" t="s">
        <v>242</v>
      </c>
      <c r="K28" s="52" t="s">
        <v>242</v>
      </c>
      <c r="L28" s="52" t="s">
        <v>242</v>
      </c>
      <c r="M28" s="52" t="s">
        <v>242</v>
      </c>
      <c r="N28" s="52" t="s">
        <v>242</v>
      </c>
      <c r="O28" s="52" t="s">
        <v>242</v>
      </c>
      <c r="P28" s="52" t="s">
        <v>242</v>
      </c>
      <c r="Q28" s="52" t="s">
        <v>274</v>
      </c>
      <c r="R28" s="52" t="s">
        <v>274</v>
      </c>
      <c r="S28" s="52" t="s">
        <v>274</v>
      </c>
      <c r="T28" s="52" t="s">
        <v>274</v>
      </c>
      <c r="U28" s="53"/>
      <c r="V28" s="53"/>
      <c r="W28" s="53"/>
    </row>
    <row r="29" spans="1:23" s="50" customFormat="1" ht="11.25">
      <c r="A29" s="54" t="s">
        <v>262</v>
      </c>
      <c r="B29" s="55">
        <v>57</v>
      </c>
      <c r="C29" s="55">
        <v>51</v>
      </c>
      <c r="D29" s="55">
        <v>59.5</v>
      </c>
      <c r="E29" s="55" t="s">
        <v>242</v>
      </c>
      <c r="F29" s="55" t="s">
        <v>242</v>
      </c>
      <c r="G29" s="55" t="s">
        <v>242</v>
      </c>
      <c r="H29" s="55" t="s">
        <v>242</v>
      </c>
      <c r="I29" s="55" t="s">
        <v>242</v>
      </c>
      <c r="J29" s="55" t="s">
        <v>242</v>
      </c>
      <c r="K29" s="55" t="s">
        <v>242</v>
      </c>
      <c r="L29" s="55" t="s">
        <v>242</v>
      </c>
      <c r="M29" s="55" t="s">
        <v>242</v>
      </c>
      <c r="N29" s="55" t="s">
        <v>242</v>
      </c>
      <c r="O29" s="55" t="s">
        <v>242</v>
      </c>
      <c r="P29" s="55" t="s">
        <v>242</v>
      </c>
      <c r="Q29" s="55" t="s">
        <v>274</v>
      </c>
      <c r="R29" s="55" t="s">
        <v>274</v>
      </c>
      <c r="S29" s="55" t="s">
        <v>274</v>
      </c>
      <c r="T29" s="55" t="s">
        <v>274</v>
      </c>
      <c r="U29" s="53"/>
      <c r="V29" s="53"/>
      <c r="W29" s="53"/>
    </row>
    <row r="30" spans="1:23" s="50" customFormat="1" ht="24" customHeight="1">
      <c r="A30" s="62" t="s">
        <v>287</v>
      </c>
      <c r="B30" s="63">
        <v>86</v>
      </c>
      <c r="C30" s="63">
        <v>86.8</v>
      </c>
      <c r="D30" s="63">
        <v>86.6</v>
      </c>
      <c r="E30" s="63">
        <v>85</v>
      </c>
      <c r="F30" s="63">
        <v>84.9</v>
      </c>
      <c r="G30" s="63">
        <v>85.3</v>
      </c>
      <c r="H30" s="63">
        <v>87.4</v>
      </c>
      <c r="I30" s="63">
        <v>87.8</v>
      </c>
      <c r="J30" s="63">
        <v>88.2</v>
      </c>
      <c r="K30" s="63">
        <v>88.1</v>
      </c>
      <c r="L30" s="63">
        <v>88.6608101426755</v>
      </c>
      <c r="M30" s="63">
        <v>87.2</v>
      </c>
      <c r="N30" s="63">
        <v>85.1</v>
      </c>
      <c r="O30" s="63">
        <v>84.7735908251124</v>
      </c>
      <c r="P30" s="63">
        <v>85</v>
      </c>
      <c r="Q30" s="63">
        <v>84</v>
      </c>
      <c r="R30" s="63">
        <v>84</v>
      </c>
      <c r="S30" s="63">
        <v>84</v>
      </c>
      <c r="T30" s="63">
        <v>84</v>
      </c>
      <c r="U30" s="53"/>
      <c r="V30" s="53"/>
      <c r="W30" s="53"/>
    </row>
    <row r="31" spans="1:39" ht="11.25">
      <c r="A31" s="64" t="s">
        <v>288</v>
      </c>
      <c r="B31" s="65"/>
      <c r="C31" s="65"/>
      <c r="D31" s="65"/>
      <c r="E31" s="65"/>
      <c r="F31" s="65"/>
      <c r="G31" s="65"/>
      <c r="H31" s="65"/>
      <c r="I31" s="65"/>
      <c r="J31" s="65"/>
      <c r="K31" s="65"/>
      <c r="L31" s="65"/>
      <c r="M31" s="65"/>
      <c r="N31" s="65"/>
      <c r="O31" s="65"/>
      <c r="P31" s="65"/>
      <c r="Q31" s="53"/>
      <c r="R31" s="53"/>
      <c r="S31" s="53"/>
      <c r="T31" s="53"/>
      <c r="U31" s="53"/>
      <c r="V31" s="53"/>
      <c r="W31" s="53"/>
      <c r="X31" s="50"/>
      <c r="Y31" s="50"/>
      <c r="Z31" s="50"/>
      <c r="AA31" s="50"/>
      <c r="AB31" s="50"/>
      <c r="AC31" s="50"/>
      <c r="AD31" s="50"/>
      <c r="AE31" s="50"/>
      <c r="AF31" s="50"/>
      <c r="AG31" s="50"/>
      <c r="AH31" s="50"/>
      <c r="AI31" s="50"/>
      <c r="AJ31" s="50"/>
      <c r="AK31" s="50"/>
      <c r="AL31" s="50"/>
      <c r="AM31" s="50"/>
    </row>
    <row r="32" spans="1:39" ht="11.25">
      <c r="A32" s="66" t="s">
        <v>117</v>
      </c>
      <c r="B32" s="65"/>
      <c r="C32" s="65"/>
      <c r="D32" s="65"/>
      <c r="E32" s="65"/>
      <c r="F32" s="65"/>
      <c r="G32" s="65"/>
      <c r="H32" s="65"/>
      <c r="I32" s="65"/>
      <c r="J32" s="65"/>
      <c r="K32" s="65"/>
      <c r="L32" s="65"/>
      <c r="M32" s="65"/>
      <c r="N32" s="65"/>
      <c r="O32" s="65"/>
      <c r="P32" s="65"/>
      <c r="Q32" s="53"/>
      <c r="R32" s="53"/>
      <c r="S32" s="53"/>
      <c r="T32" s="53"/>
      <c r="U32" s="53"/>
      <c r="V32" s="53"/>
      <c r="W32" s="53"/>
      <c r="X32" s="50"/>
      <c r="Y32" s="50"/>
      <c r="Z32" s="50"/>
      <c r="AA32" s="50"/>
      <c r="AB32" s="50"/>
      <c r="AC32" s="50"/>
      <c r="AD32" s="50"/>
      <c r="AE32" s="50"/>
      <c r="AF32" s="50"/>
      <c r="AG32" s="50"/>
      <c r="AH32" s="50"/>
      <c r="AI32" s="50"/>
      <c r="AJ32" s="50"/>
      <c r="AK32" s="50"/>
      <c r="AL32" s="50"/>
      <c r="AM32" s="50"/>
    </row>
    <row r="33" spans="2:39" ht="11.25">
      <c r="B33" s="65"/>
      <c r="C33" s="65"/>
      <c r="D33" s="65"/>
      <c r="E33" s="65"/>
      <c r="F33" s="65"/>
      <c r="G33" s="65"/>
      <c r="H33" s="65"/>
      <c r="I33" s="65"/>
      <c r="J33" s="65"/>
      <c r="K33" s="65"/>
      <c r="L33" s="65"/>
      <c r="M33" s="65"/>
      <c r="N33" s="65"/>
      <c r="O33" s="65"/>
      <c r="P33" s="65"/>
      <c r="Q33" s="53"/>
      <c r="R33" s="53"/>
      <c r="S33" s="53"/>
      <c r="T33" s="53"/>
      <c r="U33" s="53"/>
      <c r="V33" s="53"/>
      <c r="W33" s="53"/>
      <c r="X33" s="50"/>
      <c r="Y33" s="50"/>
      <c r="Z33" s="50"/>
      <c r="AA33" s="50"/>
      <c r="AB33" s="50"/>
      <c r="AC33" s="50"/>
      <c r="AD33" s="50"/>
      <c r="AE33" s="50"/>
      <c r="AF33" s="50"/>
      <c r="AG33" s="50"/>
      <c r="AH33" s="50"/>
      <c r="AI33" s="50"/>
      <c r="AJ33" s="50"/>
      <c r="AK33" s="50"/>
      <c r="AL33" s="50"/>
      <c r="AM33" s="50"/>
    </row>
    <row r="34" spans="17:39" ht="11.25">
      <c r="Q34" s="50"/>
      <c r="R34" s="50"/>
      <c r="S34" s="50"/>
      <c r="T34" s="50"/>
      <c r="U34" s="50"/>
      <c r="V34" s="50"/>
      <c r="W34" s="50"/>
      <c r="X34" s="50"/>
      <c r="Y34" s="50"/>
      <c r="Z34" s="50"/>
      <c r="AA34" s="50"/>
      <c r="AB34" s="50"/>
      <c r="AC34" s="50"/>
      <c r="AD34" s="50"/>
      <c r="AE34" s="50"/>
      <c r="AF34" s="50"/>
      <c r="AG34" s="50"/>
      <c r="AH34" s="50"/>
      <c r="AI34" s="50"/>
      <c r="AJ34" s="50"/>
      <c r="AK34" s="50"/>
      <c r="AL34" s="50"/>
      <c r="AM34" s="50"/>
    </row>
    <row r="35" spans="17:39" ht="11.25">
      <c r="Q35" s="50"/>
      <c r="R35" s="50"/>
      <c r="S35" s="50"/>
      <c r="T35" s="50"/>
      <c r="U35" s="50"/>
      <c r="V35" s="50"/>
      <c r="W35" s="50"/>
      <c r="X35" s="50"/>
      <c r="Y35" s="50"/>
      <c r="Z35" s="50"/>
      <c r="AA35" s="50"/>
      <c r="AB35" s="50"/>
      <c r="AC35" s="50"/>
      <c r="AD35" s="50"/>
      <c r="AE35" s="50"/>
      <c r="AF35" s="50"/>
      <c r="AG35" s="50"/>
      <c r="AH35" s="50"/>
      <c r="AI35" s="50"/>
      <c r="AJ35" s="50"/>
      <c r="AK35" s="50"/>
      <c r="AL35" s="50"/>
      <c r="AM35" s="50"/>
    </row>
    <row r="36" spans="17:39" ht="11.25">
      <c r="Q36" s="50"/>
      <c r="R36" s="50"/>
      <c r="S36" s="50"/>
      <c r="T36" s="50"/>
      <c r="U36" s="50"/>
      <c r="V36" s="50"/>
      <c r="W36" s="50"/>
      <c r="X36" s="50"/>
      <c r="Y36" s="50"/>
      <c r="Z36" s="50"/>
      <c r="AA36" s="50"/>
      <c r="AB36" s="50"/>
      <c r="AC36" s="50"/>
      <c r="AD36" s="50"/>
      <c r="AE36" s="50"/>
      <c r="AF36" s="50"/>
      <c r="AG36" s="50"/>
      <c r="AH36" s="50"/>
      <c r="AI36" s="50"/>
      <c r="AJ36" s="50"/>
      <c r="AK36" s="50"/>
      <c r="AL36" s="50"/>
      <c r="AM36" s="50"/>
    </row>
    <row r="37" spans="17:39" ht="11.25">
      <c r="Q37" s="50"/>
      <c r="R37" s="50"/>
      <c r="S37" s="50"/>
      <c r="T37" s="50"/>
      <c r="U37" s="50"/>
      <c r="V37" s="50"/>
      <c r="W37" s="50"/>
      <c r="X37" s="50"/>
      <c r="Y37" s="50"/>
      <c r="Z37" s="50"/>
      <c r="AA37" s="50"/>
      <c r="AB37" s="50"/>
      <c r="AC37" s="50"/>
      <c r="AD37" s="50"/>
      <c r="AE37" s="50"/>
      <c r="AF37" s="50"/>
      <c r="AG37" s="50"/>
      <c r="AH37" s="50"/>
      <c r="AI37" s="50"/>
      <c r="AJ37" s="50"/>
      <c r="AK37" s="50"/>
      <c r="AL37" s="50"/>
      <c r="AM37" s="50"/>
    </row>
    <row r="38" spans="17:39" ht="11.25">
      <c r="Q38" s="50"/>
      <c r="R38" s="50"/>
      <c r="S38" s="50"/>
      <c r="T38" s="50"/>
      <c r="U38" s="50"/>
      <c r="V38" s="50"/>
      <c r="W38" s="50"/>
      <c r="X38" s="50"/>
      <c r="Y38" s="50"/>
      <c r="Z38" s="50"/>
      <c r="AA38" s="50"/>
      <c r="AB38" s="50"/>
      <c r="AC38" s="50"/>
      <c r="AD38" s="50"/>
      <c r="AE38" s="50"/>
      <c r="AF38" s="50"/>
      <c r="AG38" s="50"/>
      <c r="AH38" s="50"/>
      <c r="AI38" s="50"/>
      <c r="AJ38" s="50"/>
      <c r="AK38" s="50"/>
      <c r="AL38" s="50"/>
      <c r="AM38" s="50"/>
    </row>
    <row r="39" spans="17:39" ht="11.25">
      <c r="Q39" s="50"/>
      <c r="R39" s="50"/>
      <c r="S39" s="50"/>
      <c r="T39" s="50"/>
      <c r="U39" s="50"/>
      <c r="V39" s="50"/>
      <c r="W39" s="50"/>
      <c r="X39" s="50"/>
      <c r="Y39" s="50"/>
      <c r="Z39" s="50"/>
      <c r="AA39" s="50"/>
      <c r="AB39" s="50"/>
      <c r="AC39" s="50"/>
      <c r="AD39" s="50"/>
      <c r="AE39" s="50"/>
      <c r="AF39" s="50"/>
      <c r="AG39" s="50"/>
      <c r="AH39" s="50"/>
      <c r="AI39" s="50"/>
      <c r="AJ39" s="50"/>
      <c r="AK39" s="50"/>
      <c r="AL39" s="50"/>
      <c r="AM39" s="50"/>
    </row>
    <row r="40" spans="17:39" ht="11.25">
      <c r="Q40" s="50"/>
      <c r="R40" s="50"/>
      <c r="S40" s="50"/>
      <c r="T40" s="50"/>
      <c r="U40" s="50"/>
      <c r="V40" s="50"/>
      <c r="W40" s="50"/>
      <c r="X40" s="50"/>
      <c r="Y40" s="50"/>
      <c r="Z40" s="50"/>
      <c r="AA40" s="50"/>
      <c r="AB40" s="50"/>
      <c r="AC40" s="50"/>
      <c r="AD40" s="50"/>
      <c r="AE40" s="50"/>
      <c r="AF40" s="50"/>
      <c r="AG40" s="50"/>
      <c r="AH40" s="50"/>
      <c r="AI40" s="50"/>
      <c r="AJ40" s="50"/>
      <c r="AK40" s="50"/>
      <c r="AL40" s="50"/>
      <c r="AM40" s="50"/>
    </row>
    <row r="41" spans="17:39" ht="11.25">
      <c r="Q41" s="50"/>
      <c r="R41" s="50"/>
      <c r="S41" s="50"/>
      <c r="T41" s="50"/>
      <c r="U41" s="50"/>
      <c r="V41" s="50"/>
      <c r="W41" s="50"/>
      <c r="X41" s="50"/>
      <c r="Y41" s="50"/>
      <c r="Z41" s="50"/>
      <c r="AA41" s="50"/>
      <c r="AB41" s="50"/>
      <c r="AC41" s="50"/>
      <c r="AD41" s="50"/>
      <c r="AE41" s="50"/>
      <c r="AF41" s="50"/>
      <c r="AG41" s="50"/>
      <c r="AH41" s="50"/>
      <c r="AI41" s="50"/>
      <c r="AJ41" s="50"/>
      <c r="AK41" s="50"/>
      <c r="AL41" s="50"/>
      <c r="AM41" s="50"/>
    </row>
    <row r="42" spans="17:39" ht="11.25">
      <c r="Q42" s="50"/>
      <c r="R42" s="50"/>
      <c r="S42" s="50"/>
      <c r="T42" s="50"/>
      <c r="U42" s="50"/>
      <c r="V42" s="50"/>
      <c r="W42" s="50"/>
      <c r="X42" s="50"/>
      <c r="Y42" s="50"/>
      <c r="Z42" s="50"/>
      <c r="AA42" s="50"/>
      <c r="AB42" s="50"/>
      <c r="AC42" s="50"/>
      <c r="AD42" s="50"/>
      <c r="AE42" s="50"/>
      <c r="AF42" s="50"/>
      <c r="AG42" s="50"/>
      <c r="AH42" s="50"/>
      <c r="AI42" s="50"/>
      <c r="AJ42" s="50"/>
      <c r="AK42" s="50"/>
      <c r="AL42" s="50"/>
      <c r="AM42" s="50"/>
    </row>
    <row r="43" spans="17:39" ht="11.25">
      <c r="Q43" s="50"/>
      <c r="R43" s="50"/>
      <c r="S43" s="50"/>
      <c r="T43" s="50"/>
      <c r="U43" s="50"/>
      <c r="V43" s="50"/>
      <c r="W43" s="50"/>
      <c r="X43" s="50"/>
      <c r="Y43" s="50"/>
      <c r="Z43" s="50"/>
      <c r="AA43" s="50"/>
      <c r="AB43" s="50"/>
      <c r="AC43" s="50"/>
      <c r="AD43" s="50"/>
      <c r="AE43" s="50"/>
      <c r="AF43" s="50"/>
      <c r="AG43" s="50"/>
      <c r="AH43" s="50"/>
      <c r="AI43" s="50"/>
      <c r="AJ43" s="50"/>
      <c r="AK43" s="50"/>
      <c r="AL43" s="50"/>
      <c r="AM43" s="50"/>
    </row>
  </sheetData>
  <sheetProtection/>
  <mergeCells count="1">
    <mergeCell ref="A2:T2"/>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6" customWidth="1"/>
    <col min="2" max="2" width="40.28125" style="6" customWidth="1"/>
    <col min="3" max="3" width="12.421875" style="6" customWidth="1"/>
    <col min="4" max="4" width="13.57421875" style="6" customWidth="1"/>
    <col min="5" max="5" width="11.421875" style="6" customWidth="1"/>
    <col min="6" max="6" width="10.8515625" style="6" customWidth="1"/>
    <col min="7" max="7" width="2.57421875" style="6" customWidth="1"/>
    <col min="8" max="16384" width="11.421875" style="6" customWidth="1"/>
  </cols>
  <sheetData>
    <row r="1" spans="1:7" ht="11.25">
      <c r="A1" s="212" t="s">
        <v>131</v>
      </c>
      <c r="B1" s="212"/>
      <c r="C1" s="212"/>
      <c r="D1" s="212"/>
      <c r="E1" s="212"/>
      <c r="F1" s="212"/>
      <c r="G1" s="212"/>
    </row>
    <row r="3" spans="2:8" ht="12.75" customHeight="1">
      <c r="B3" s="193" t="s">
        <v>59</v>
      </c>
      <c r="C3" s="193"/>
      <c r="D3" s="193"/>
      <c r="E3" s="193"/>
      <c r="F3" s="193"/>
      <c r="G3" s="10"/>
      <c r="H3" s="10"/>
    </row>
    <row r="4" ht="8.25" customHeight="1"/>
    <row r="5" spans="3:6" ht="19.5" customHeight="1">
      <c r="C5" s="284" t="s">
        <v>310</v>
      </c>
      <c r="D5" s="285"/>
      <c r="E5" s="284" t="s">
        <v>60</v>
      </c>
      <c r="F5" s="285"/>
    </row>
    <row r="6" spans="2:6" ht="16.5" customHeight="1">
      <c r="B6" s="126"/>
      <c r="C6" s="11" t="s">
        <v>7</v>
      </c>
      <c r="D6" s="11" t="s">
        <v>8</v>
      </c>
      <c r="E6" s="11" t="s">
        <v>7</v>
      </c>
      <c r="F6" s="11" t="s">
        <v>8</v>
      </c>
    </row>
    <row r="7" spans="2:6" ht="17.25" customHeight="1">
      <c r="B7" s="14" t="s">
        <v>109</v>
      </c>
      <c r="C7" s="128">
        <v>2.6</v>
      </c>
      <c r="D7" s="129">
        <v>1.2</v>
      </c>
      <c r="E7" s="128">
        <v>2.6</v>
      </c>
      <c r="F7" s="129">
        <v>1.3</v>
      </c>
    </row>
    <row r="8" spans="2:6" ht="17.25" customHeight="1">
      <c r="B8" s="150" t="s">
        <v>110</v>
      </c>
      <c r="C8" s="128">
        <v>12.7</v>
      </c>
      <c r="D8" s="130">
        <v>5.4</v>
      </c>
      <c r="E8" s="128">
        <v>12.5</v>
      </c>
      <c r="F8" s="130">
        <v>5.3</v>
      </c>
    </row>
    <row r="9" spans="2:6" ht="17.25" customHeight="1">
      <c r="B9" s="150" t="s">
        <v>111</v>
      </c>
      <c r="C9" s="128">
        <v>11.1</v>
      </c>
      <c r="D9" s="130">
        <v>5.7</v>
      </c>
      <c r="E9" s="128">
        <v>11.3</v>
      </c>
      <c r="F9" s="130">
        <v>5.8</v>
      </c>
    </row>
    <row r="10" spans="2:6" ht="17.25" customHeight="1">
      <c r="B10" s="150" t="s">
        <v>112</v>
      </c>
      <c r="C10" s="128">
        <v>4.3</v>
      </c>
      <c r="D10" s="130">
        <v>5</v>
      </c>
      <c r="E10" s="128">
        <v>4.3</v>
      </c>
      <c r="F10" s="130">
        <v>5.1</v>
      </c>
    </row>
    <row r="11" spans="2:6" ht="17.25" customHeight="1">
      <c r="B11" s="150" t="s">
        <v>113</v>
      </c>
      <c r="C11" s="128">
        <v>29</v>
      </c>
      <c r="D11" s="130">
        <v>42.6</v>
      </c>
      <c r="E11" s="128">
        <v>28.8</v>
      </c>
      <c r="F11" s="130">
        <v>42.6</v>
      </c>
    </row>
    <row r="12" spans="2:6" ht="17.25" customHeight="1">
      <c r="B12" s="150" t="s">
        <v>114</v>
      </c>
      <c r="C12" s="128">
        <v>23.3</v>
      </c>
      <c r="D12" s="130">
        <v>10.4</v>
      </c>
      <c r="E12" s="128">
        <v>23.5</v>
      </c>
      <c r="F12" s="130">
        <v>10.2</v>
      </c>
    </row>
    <row r="13" spans="2:6" ht="17.25" customHeight="1">
      <c r="B13" s="157" t="s">
        <v>2</v>
      </c>
      <c r="C13" s="128">
        <v>2.3</v>
      </c>
      <c r="D13" s="130">
        <v>17.2</v>
      </c>
      <c r="E13" s="128">
        <v>2.3</v>
      </c>
      <c r="F13" s="130">
        <v>17.3</v>
      </c>
    </row>
    <row r="14" spans="2:6" ht="17.25" customHeight="1">
      <c r="B14" s="17" t="s">
        <v>1</v>
      </c>
      <c r="C14" s="128">
        <v>14.7</v>
      </c>
      <c r="D14" s="131">
        <v>12.6</v>
      </c>
      <c r="E14" s="128">
        <v>14.7</v>
      </c>
      <c r="F14" s="131">
        <v>12.4</v>
      </c>
    </row>
    <row r="15" spans="2:6" ht="15.75" customHeight="1">
      <c r="B15" s="158" t="s">
        <v>14</v>
      </c>
      <c r="C15" s="132">
        <f>SUM(C7:C14)</f>
        <v>100</v>
      </c>
      <c r="D15" s="132">
        <f>SUM(D7:D14)</f>
        <v>100.10000000000001</v>
      </c>
      <c r="E15" s="132">
        <f>SUM(E7:E14)</f>
        <v>100</v>
      </c>
      <c r="F15" s="132">
        <f>SUM(F7:F14)</f>
        <v>100</v>
      </c>
    </row>
    <row r="16" spans="2:6" ht="15.75" customHeight="1">
      <c r="B16" s="159" t="s">
        <v>15</v>
      </c>
      <c r="C16" s="133">
        <v>2840</v>
      </c>
      <c r="D16" s="133">
        <v>2840</v>
      </c>
      <c r="E16" s="133">
        <v>3028</v>
      </c>
      <c r="F16" s="133">
        <v>3028</v>
      </c>
    </row>
    <row r="17" ht="16.5" customHeight="1"/>
    <row r="18" spans="2:8" ht="12.75" customHeight="1">
      <c r="B18" s="193" t="s">
        <v>54</v>
      </c>
      <c r="C18" s="193"/>
      <c r="D18" s="193"/>
      <c r="E18" s="193"/>
      <c r="F18" s="193"/>
      <c r="G18" s="10"/>
      <c r="H18" s="10"/>
    </row>
    <row r="19" ht="8.25" customHeight="1"/>
    <row r="20" spans="3:6" ht="19.5" customHeight="1">
      <c r="C20" s="284" t="s">
        <v>310</v>
      </c>
      <c r="D20" s="285"/>
      <c r="E20" s="284" t="s">
        <v>61</v>
      </c>
      <c r="F20" s="285"/>
    </row>
    <row r="21" spans="2:6" ht="17.25" customHeight="1">
      <c r="B21" s="14" t="s">
        <v>26</v>
      </c>
      <c r="C21" s="282">
        <v>46.5</v>
      </c>
      <c r="D21" s="283">
        <v>46.5</v>
      </c>
      <c r="E21" s="282">
        <v>47.2</v>
      </c>
      <c r="F21" s="283">
        <v>47.2</v>
      </c>
    </row>
    <row r="22" spans="2:6" ht="17.25" customHeight="1">
      <c r="B22" s="157" t="s">
        <v>27</v>
      </c>
      <c r="C22" s="276">
        <v>2</v>
      </c>
      <c r="D22" s="277">
        <v>2</v>
      </c>
      <c r="E22" s="276">
        <v>2</v>
      </c>
      <c r="F22" s="277">
        <v>2</v>
      </c>
    </row>
    <row r="23" spans="2:6" ht="17.25" customHeight="1">
      <c r="B23" s="157" t="s">
        <v>6</v>
      </c>
      <c r="C23" s="276">
        <v>1</v>
      </c>
      <c r="D23" s="277">
        <v>1</v>
      </c>
      <c r="E23" s="276">
        <v>1</v>
      </c>
      <c r="F23" s="277">
        <v>1</v>
      </c>
    </row>
    <row r="24" spans="2:6" ht="17.25" customHeight="1">
      <c r="B24" s="157" t="s">
        <v>28</v>
      </c>
      <c r="C24" s="276">
        <v>0.5</v>
      </c>
      <c r="D24" s="277">
        <v>0.5</v>
      </c>
      <c r="E24" s="276">
        <v>0.4</v>
      </c>
      <c r="F24" s="277">
        <v>0.4</v>
      </c>
    </row>
    <row r="25" spans="2:6" ht="17.25" customHeight="1">
      <c r="B25" s="157" t="s">
        <v>29</v>
      </c>
      <c r="C25" s="276">
        <v>0</v>
      </c>
      <c r="D25" s="277"/>
      <c r="E25" s="276">
        <v>0</v>
      </c>
      <c r="F25" s="277"/>
    </row>
    <row r="26" spans="2:6" ht="17.25" customHeight="1">
      <c r="B26" s="157" t="s">
        <v>30</v>
      </c>
      <c r="C26" s="276">
        <v>0</v>
      </c>
      <c r="D26" s="277"/>
      <c r="E26" s="276">
        <v>0</v>
      </c>
      <c r="F26" s="277"/>
    </row>
    <row r="27" spans="2:6" ht="17.25" customHeight="1">
      <c r="B27" s="157" t="s">
        <v>127</v>
      </c>
      <c r="C27" s="276">
        <v>0</v>
      </c>
      <c r="D27" s="277"/>
      <c r="E27" s="276">
        <v>0</v>
      </c>
      <c r="F27" s="277"/>
    </row>
    <row r="28" spans="2:6" ht="17.25" customHeight="1">
      <c r="B28" s="157" t="s">
        <v>31</v>
      </c>
      <c r="C28" s="276">
        <v>1.8</v>
      </c>
      <c r="D28" s="277">
        <v>1.8</v>
      </c>
      <c r="E28" s="276">
        <v>1.8</v>
      </c>
      <c r="F28" s="277">
        <v>1.8</v>
      </c>
    </row>
    <row r="29" spans="2:6" ht="17.25" customHeight="1">
      <c r="B29" s="157" t="s">
        <v>32</v>
      </c>
      <c r="C29" s="276">
        <v>0</v>
      </c>
      <c r="D29" s="277">
        <v>0</v>
      </c>
      <c r="E29" s="276">
        <v>0</v>
      </c>
      <c r="F29" s="277">
        <v>0</v>
      </c>
    </row>
    <row r="30" spans="2:6" ht="17.25" customHeight="1">
      <c r="B30" s="157" t="s">
        <v>33</v>
      </c>
      <c r="C30" s="276">
        <v>0</v>
      </c>
      <c r="D30" s="277">
        <v>0</v>
      </c>
      <c r="E30" s="276">
        <v>0</v>
      </c>
      <c r="F30" s="277">
        <v>0</v>
      </c>
    </row>
    <row r="31" spans="2:6" ht="17.25" customHeight="1">
      <c r="B31" s="157" t="s">
        <v>34</v>
      </c>
      <c r="C31" s="276">
        <v>0</v>
      </c>
      <c r="D31" s="277"/>
      <c r="E31" s="276">
        <v>0</v>
      </c>
      <c r="F31" s="277"/>
    </row>
    <row r="32" spans="2:6" ht="17.25" customHeight="1">
      <c r="B32" s="157" t="s">
        <v>35</v>
      </c>
      <c r="C32" s="276">
        <v>0</v>
      </c>
      <c r="D32" s="277"/>
      <c r="E32" s="276">
        <v>0</v>
      </c>
      <c r="F32" s="277"/>
    </row>
    <row r="33" spans="2:6" ht="17.25" customHeight="1">
      <c r="B33" s="157" t="s">
        <v>36</v>
      </c>
      <c r="C33" s="276">
        <v>0.1</v>
      </c>
      <c r="D33" s="277">
        <v>0.1</v>
      </c>
      <c r="E33" s="276">
        <v>0.1</v>
      </c>
      <c r="F33" s="277">
        <v>0.1</v>
      </c>
    </row>
    <row r="34" spans="2:6" ht="17.25" customHeight="1">
      <c r="B34" s="157" t="s">
        <v>115</v>
      </c>
      <c r="C34" s="276">
        <v>0.2</v>
      </c>
      <c r="D34" s="277">
        <v>0.2</v>
      </c>
      <c r="E34" s="276">
        <v>0.2</v>
      </c>
      <c r="F34" s="277">
        <v>0.2</v>
      </c>
    </row>
    <row r="35" spans="2:6" ht="17.25" customHeight="1">
      <c r="B35" s="157" t="s">
        <v>37</v>
      </c>
      <c r="C35" s="276">
        <v>10.2</v>
      </c>
      <c r="D35" s="277">
        <v>10.2</v>
      </c>
      <c r="E35" s="276">
        <v>10.5</v>
      </c>
      <c r="F35" s="277">
        <v>10.5</v>
      </c>
    </row>
    <row r="36" spans="2:6" ht="15.75" customHeight="1">
      <c r="B36" s="17" t="s">
        <v>1</v>
      </c>
      <c r="C36" s="280">
        <v>37.7</v>
      </c>
      <c r="D36" s="281"/>
      <c r="E36" s="280">
        <v>36.7</v>
      </c>
      <c r="F36" s="281"/>
    </row>
    <row r="37" spans="2:6" ht="15.75" customHeight="1">
      <c r="B37" s="158" t="s">
        <v>14</v>
      </c>
      <c r="C37" s="273">
        <f>SUM(C21:C36)</f>
        <v>100</v>
      </c>
      <c r="D37" s="274"/>
      <c r="E37" s="273">
        <f>SUM(E21:E36)</f>
        <v>99.9</v>
      </c>
      <c r="F37" s="274"/>
    </row>
    <row r="38" spans="2:6" ht="11.25">
      <c r="B38" s="159" t="s">
        <v>15</v>
      </c>
      <c r="C38" s="278">
        <v>2840</v>
      </c>
      <c r="D38" s="279"/>
      <c r="E38" s="278">
        <v>3028</v>
      </c>
      <c r="F38" s="279"/>
    </row>
  </sheetData>
  <sheetProtection/>
  <mergeCells count="43">
    <mergeCell ref="C37:D37"/>
    <mergeCell ref="E37:F37"/>
    <mergeCell ref="C33:D33"/>
    <mergeCell ref="E33:F33"/>
    <mergeCell ref="C35:D35"/>
    <mergeCell ref="E35:F35"/>
    <mergeCell ref="C34:D34"/>
    <mergeCell ref="E34:F34"/>
    <mergeCell ref="C31:D31"/>
    <mergeCell ref="E31:F31"/>
    <mergeCell ref="C32:D32"/>
    <mergeCell ref="E32:F32"/>
    <mergeCell ref="C36:D36"/>
    <mergeCell ref="E36:F36"/>
    <mergeCell ref="C28:D28"/>
    <mergeCell ref="E28:F28"/>
    <mergeCell ref="C29:D29"/>
    <mergeCell ref="E29:F29"/>
    <mergeCell ref="C30:D30"/>
    <mergeCell ref="E30:F30"/>
    <mergeCell ref="C25:D25"/>
    <mergeCell ref="E25:F25"/>
    <mergeCell ref="C26:D26"/>
    <mergeCell ref="E26:F26"/>
    <mergeCell ref="C27:D27"/>
    <mergeCell ref="E27:F27"/>
    <mergeCell ref="E21:F21"/>
    <mergeCell ref="C22:D22"/>
    <mergeCell ref="E22:F22"/>
    <mergeCell ref="C23:D23"/>
    <mergeCell ref="E23:F23"/>
    <mergeCell ref="C24:D24"/>
    <mergeCell ref="E24:F24"/>
    <mergeCell ref="C38:D38"/>
    <mergeCell ref="E38:F38"/>
    <mergeCell ref="A1:G1"/>
    <mergeCell ref="B3:F3"/>
    <mergeCell ref="C5:D5"/>
    <mergeCell ref="E5:F5"/>
    <mergeCell ref="B18:F18"/>
    <mergeCell ref="C20:D20"/>
    <mergeCell ref="E20:F20"/>
    <mergeCell ref="C21:D2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DT-STAT-198-La formation aux professions de la santé - 2014</dc:title>
  <dc:subject/>
  <dc:creator>FERRETTI Carine</dc:creator>
  <cp:keywords/>
  <dc:description/>
  <cp:lastModifiedBy>Golberg Elisabeth</cp:lastModifiedBy>
  <cp:lastPrinted>2015-10-12T13:34:28Z</cp:lastPrinted>
  <dcterms:created xsi:type="dcterms:W3CDTF">2007-01-15T13:54:20Z</dcterms:created>
  <dcterms:modified xsi:type="dcterms:W3CDTF">2016-01-11T13:05:09Z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