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OSAM\BESP\Causes de décès\1.ER_CDD_21\6.Data.Drees\2021\classeurs 2021\"/>
    </mc:Choice>
  </mc:AlternateContent>
  <bookViews>
    <workbookView xWindow="0" yWindow="0" windowWidth="25200" windowHeight="10650" activeTab="1"/>
  </bookViews>
  <sheets>
    <sheet name="Présentation et méthode" sheetId="2" r:id="rId1"/>
    <sheet name="croisement sexe age 2021"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6" i="1" l="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5" i="1"/>
</calcChain>
</file>

<file path=xl/sharedStrings.xml><?xml version="1.0" encoding="utf-8"?>
<sst xmlns="http://schemas.openxmlformats.org/spreadsheetml/2006/main" count="101" uniqueCount="83">
  <si>
    <t>0-64 ans</t>
  </si>
  <si>
    <t>65-84 ans</t>
  </si>
  <si>
    <t>85 ans et plus</t>
  </si>
  <si>
    <t>Maladies infectieuses et parasitaires</t>
  </si>
  <si>
    <t>Tuberculose</t>
  </si>
  <si>
    <t>SIDA (maladie VIH)</t>
  </si>
  <si>
    <t>Hépatites virales</t>
  </si>
  <si>
    <t>Tumeurs</t>
  </si>
  <si>
    <t>Tumeurs malignes de la lèvre, de la cavité buccale et du pharynx</t>
  </si>
  <si>
    <t>Tumeur maligne du sein</t>
  </si>
  <si>
    <t>Tumeur maligne du col de l’utérus</t>
  </si>
  <si>
    <t>Tumeur maligne d’autres parties de l’utérus</t>
  </si>
  <si>
    <t>Tumeur maligne de l’ovaire</t>
  </si>
  <si>
    <t>Tumeur maligne de la prostate</t>
  </si>
  <si>
    <t>Tumeur maligne du rein</t>
  </si>
  <si>
    <t>Tumeur maligne de la vessie</t>
  </si>
  <si>
    <t>Tumeur maligne du cerveau et du système nerveux central</t>
  </si>
  <si>
    <t>Tumeur maligne de la thyroïde</t>
  </si>
  <si>
    <t>Maladie de Hodgkin et lymphomes</t>
  </si>
  <si>
    <t>Tumeur maligne de l’œsophage</t>
  </si>
  <si>
    <t>Leucémie</t>
  </si>
  <si>
    <t>Tumeur maligne de l’estomac</t>
  </si>
  <si>
    <t>Tumeur maligne du côlon, rectum et anus</t>
  </si>
  <si>
    <t>Tumeur maligne du foie et des voies biliaires intrahépatiques</t>
  </si>
  <si>
    <t>Tumeur maligne du pancréas</t>
  </si>
  <si>
    <t>Tumeur maligne du larynx</t>
  </si>
  <si>
    <t>Tumeur maligne de la trachée, des bronches et du poumon</t>
  </si>
  <si>
    <t>Mélanome malin de la peau</t>
  </si>
  <si>
    <t>Maladies du sang et des organes hématopoïétiques et certains troubles du système immunitaire</t>
  </si>
  <si>
    <t>Maladies endocriniennes, nutritionnelles et métaboliques</t>
  </si>
  <si>
    <t>Diabète sucré</t>
  </si>
  <si>
    <t>Troubles mentaux et du comportement</t>
  </si>
  <si>
    <t>Démence</t>
  </si>
  <si>
    <t>Abus d’alcool (y compris psychose alcoolique)</t>
  </si>
  <si>
    <t>Maladies du système nerveux et des organes des sens</t>
  </si>
  <si>
    <t>Maladie de Parkinson</t>
  </si>
  <si>
    <t>Maladie d’Alzheimer</t>
  </si>
  <si>
    <t>Maladies de l’appareil circulatoire</t>
  </si>
  <si>
    <t>Infarctus aigu du myocarde</t>
  </si>
  <si>
    <t>Autres cardiopathies ischémiques</t>
  </si>
  <si>
    <t>Autres maladies du cœur</t>
  </si>
  <si>
    <t>Maladies cérébrovasculaires</t>
  </si>
  <si>
    <t>Autres maladies de l’appareil circulatoire</t>
  </si>
  <si>
    <t>Maladies de l’appareil respiratoire</t>
  </si>
  <si>
    <t>Grippe</t>
  </si>
  <si>
    <t>Pneumonie</t>
  </si>
  <si>
    <t>Maladies chroniques des voies respiratoires inférieures</t>
  </si>
  <si>
    <t>Maladies de l’appareil digestif</t>
  </si>
  <si>
    <t>Cirrhoses, fibroses et hépatites chroniques</t>
  </si>
  <si>
    <t>Maladies de la peau et du tissu cellulaire sous-cutané</t>
  </si>
  <si>
    <t>Maladies du système ostéo-articulaire, des muscles et du tissu conjonctif</t>
  </si>
  <si>
    <t>Maladies de l’appareil génito-urinaire</t>
  </si>
  <si>
    <t>Maladies du rein et de l’uretère</t>
  </si>
  <si>
    <t>Complications de grossesse, accouchement et puerpéralité</t>
  </si>
  <si>
    <t>Certaines affections dont l’origine se situe dans la période périnatale</t>
  </si>
  <si>
    <t>Malformations congénitales et anomalies chromosomiques</t>
  </si>
  <si>
    <t>Symptômes et états morbides mal définis</t>
  </si>
  <si>
    <t>Causes externes de morbidité et mortalité</t>
  </si>
  <si>
    <t>Accidents de transport</t>
  </si>
  <si>
    <t>Chutes accidentelles</t>
  </si>
  <si>
    <t>Noyade et submersion accidentelles</t>
  </si>
  <si>
    <t>Suicides et lésions auto-infligées</t>
  </si>
  <si>
    <t>COVID-19</t>
  </si>
  <si>
    <t>Femmes</t>
  </si>
  <si>
    <t>Hommes</t>
  </si>
  <si>
    <t>N</t>
  </si>
  <si>
    <r>
      <rPr>
        <b/>
        <sz val="10"/>
        <color theme="1"/>
        <rFont val="Calibri"/>
        <family val="2"/>
        <scheme val="minor"/>
      </rPr>
      <t>Source :</t>
    </r>
    <r>
      <rPr>
        <sz val="10"/>
        <color theme="1"/>
        <rFont val="Calibri"/>
        <family val="2"/>
        <scheme val="minor"/>
      </rPr>
      <t xml:space="preserve"> statistique nationale des causes de décès,  Centre d'épidémiologie sur les causes médicales de décès (CepiDc Inserm)</t>
    </r>
  </si>
  <si>
    <r>
      <rPr>
        <b/>
        <sz val="10"/>
        <color theme="1"/>
        <rFont val="Calibri"/>
        <family val="2"/>
        <scheme val="minor"/>
      </rPr>
      <t>Limites</t>
    </r>
    <r>
      <rPr>
        <sz val="10"/>
        <color theme="1"/>
        <rFont val="Calibri"/>
        <family val="2"/>
        <scheme val="minor"/>
      </rPr>
      <t xml:space="preserve"> : Les décès à l'étranger de personnes résidant en France ne sont pas pris en compte. </t>
    </r>
  </si>
  <si>
    <r>
      <rPr>
        <b/>
        <sz val="10"/>
        <color theme="1"/>
        <rFont val="Calibri"/>
        <family val="2"/>
        <scheme val="minor"/>
      </rPr>
      <t>Biais :</t>
    </r>
    <r>
      <rPr>
        <sz val="10"/>
        <color theme="1"/>
        <rFont val="Calibri"/>
        <family val="2"/>
        <scheme val="minor"/>
      </rPr>
      <t xml:space="preserve"> Absence de remonté des certificats médicaux de décès vers le CépiDc pour environ 2% des décès chaque année. Les décès sont alors alors reclassés dans la catégorie "Symptomes et états morbides mal définis" (R99). Ces défauts de collecte ne sont pas aléatoirement répartis sur le territoire, ni selon les causes de décès. Notamment, ils sont plus fréquents pour les décès passant par des instituts médicaux légaux, d'où une probable sous estimation des causes externes.</t>
    </r>
  </si>
  <si>
    <t>Ces données peuvent être complétées et enrichies avec les indicateurs sur des catégories plus détaillées, une géographie plus précise et pour les années 1980 à 2017 à partir de l'outil de requêtage open-data sur le site internet du CépiDc : https://www.cepidc.inserm.fr/causes-medicales-de-deces/interroger-les-donnees-de-mortalite</t>
  </si>
  <si>
    <t>Cadillac,M., et al. (2023,décembre).  Les grandes causes de décès en France en 2021 : une année encore fortement marquée par le Covid-19, Etudes et Résultats, 1288</t>
  </si>
  <si>
    <t>Fouillet, A., et al. (2023, décembre). Grandes causes de mortalité en France en 2021 et tendances récentes. Bull Épidémiol Hebd, 26.</t>
  </si>
  <si>
    <t>https://www.cepidc.inserm.fr/donnees-et-publications/grandes-causes-de-deces-en-2021-et-tendances-recentes</t>
  </si>
  <si>
    <t>Part du total</t>
  </si>
  <si>
    <r>
      <rPr>
        <b/>
        <sz val="11"/>
        <color theme="1"/>
        <rFont val="Calibri"/>
        <family val="2"/>
        <scheme val="minor"/>
      </rPr>
      <t>Pour en savoir plus</t>
    </r>
    <r>
      <rPr>
        <sz val="11"/>
        <color theme="1"/>
        <rFont val="Calibri"/>
        <family val="2"/>
        <scheme val="minor"/>
      </rPr>
      <t xml:space="preserve">  : </t>
    </r>
  </si>
  <si>
    <r>
      <rPr>
        <b/>
        <sz val="10"/>
        <color theme="1"/>
        <rFont val="Calibri"/>
        <family val="2"/>
        <scheme val="minor"/>
      </rPr>
      <t>Champ</t>
    </r>
    <r>
      <rPr>
        <sz val="10"/>
        <color theme="1"/>
        <rFont val="Calibri"/>
        <family val="2"/>
        <scheme val="minor"/>
      </rPr>
      <t xml:space="preserve"> : France entière (métropole et DROM) - Décès 
Décès de personnes résidant en France et étant décédées en France (Métropole et DROM)
</t>
    </r>
  </si>
  <si>
    <r>
      <rPr>
        <b/>
        <sz val="10"/>
        <color theme="1"/>
        <rFont val="Calibri"/>
        <family val="2"/>
        <scheme val="minor"/>
      </rPr>
      <t>Indicateurs  :</t>
    </r>
    <r>
      <rPr>
        <sz val="10"/>
        <color theme="1"/>
        <rFont val="Calibri"/>
        <family val="2"/>
        <scheme val="minor"/>
      </rPr>
      <t xml:space="preserve"> 
- Effectifs de décès par causes (N)
- Part du total
-Taux standardisés de mortalité par causes (Taux).  
</t>
    </r>
  </si>
  <si>
    <t>Taux</t>
  </si>
  <si>
    <t>Causes de mortalité</t>
  </si>
  <si>
    <r>
      <rPr>
        <b/>
        <sz val="10"/>
        <color theme="1"/>
        <rFont val="Calibri"/>
        <family val="2"/>
        <scheme val="minor"/>
      </rPr>
      <t>Construction des indicateurs</t>
    </r>
    <r>
      <rPr>
        <sz val="10"/>
        <color theme="1"/>
        <rFont val="Calibri"/>
        <family val="2"/>
        <scheme val="minor"/>
      </rPr>
      <t xml:space="preserve"> :
Les décès sont répartis par </t>
    </r>
    <r>
      <rPr>
        <b/>
        <sz val="10"/>
        <color theme="1"/>
        <rFont val="Calibri"/>
        <family val="2"/>
        <scheme val="minor"/>
      </rPr>
      <t>cause initiale</t>
    </r>
    <r>
      <rPr>
        <sz val="10"/>
        <color theme="1"/>
        <rFont val="Calibri"/>
        <family val="2"/>
        <scheme val="minor"/>
      </rPr>
      <t xml:space="preserve"> conformément à la Classification internationale des maladies (CIM),  y compris pour ce qui est des règles de choix de la cause initiale (version 2015 pour l'année 2015, version 2016 pour les années 2016, 2017, 2018, et version 2019 depuis 2019).
Les effectifs par cause initiale de décès sont regroupées selon les catégories de la Liste européenne succincte pour les causes de déces (https://ec.europa.eu/eurostat/ramon/nomenclatures/index.cfm?TargetUrl=LST_NOM_DTL&amp;StrNom=COD_2012&amp;StrLanguageCode=FR&amp;IntPcKey=&amp;StrLayoutCode=HIERARCHIC&amp;IntCurrentPage=1 ). Sont présentées toutes les catégories de niveau 1 de cette nomenclature, l'essentiel des catégories de niveau 2 de la liste européenne succincte, l'ensemble des catégories de niveau 3 (de la liste européenne succincte)  de plus de 2 000 décès et l'ensemble des sous catégories de tumeurs de la Classification internationale des maladies (CIM) .
Le </t>
    </r>
    <r>
      <rPr>
        <b/>
        <sz val="10"/>
        <color theme="1"/>
        <rFont val="Calibri"/>
        <family val="2"/>
        <scheme val="minor"/>
      </rPr>
      <t>taux de mortalité standardisé (TMS)</t>
    </r>
    <r>
      <rPr>
        <sz val="10"/>
        <color theme="1"/>
        <rFont val="Calibri"/>
        <family val="2"/>
        <scheme val="minor"/>
      </rPr>
      <t xml:space="preserve"> est le taux de mortalité par cause d’une population ajusté en fonction d’une distribution standard par âge. Il est calculé comme une moyenne pondérée des taux de mortalité par âge d’une population donnée, les coefficients de pondération correspondant à la distribution par âge de l'European Standard Population, revisée par Eurostat en 2012 et publiée en 2013. Comme la plupart des causes de décès varient nettement selon l’âge et le sexe des personnes, l’utilisation de ce taux de mortalité standardisés permet la comparabilité dans le temps et entre les régions. En effet, les taux de décès peuvent être ainsi analysés indépendamment de la pyramide des âges de la population, à des moments et dans des espaces différents.
Les indicateurs sont croisés par genre et âge.</t>
    </r>
  </si>
  <si>
    <r>
      <rPr>
        <b/>
        <sz val="10"/>
        <color theme="1"/>
        <rFont val="Calibri"/>
        <family val="2"/>
        <scheme val="minor"/>
      </rPr>
      <t xml:space="preserve">Méthode : </t>
    </r>
    <r>
      <rPr>
        <sz val="10"/>
        <color theme="1"/>
        <rFont val="Calibri"/>
        <family val="2"/>
        <scheme val="minor"/>
      </rPr>
      <t xml:space="preserve"> Pour les décès de 2020, de 2017 et avant, les codes des causes de décès provenaient soit d’un codage automatique (système de règles Iris/Muse), soit d’un codage manuel assisté. Pour 2021,une méthode d’intelligence artificielle (IA) a été utilisée en complément des modes de codage précédents (Hebbache,Z. et al (2023),  </t>
    </r>
    <r>
      <rPr>
        <i/>
        <sz val="10"/>
        <color theme="1"/>
        <rFont val="Calibri"/>
        <family val="2"/>
        <scheme val="minor"/>
      </rPr>
      <t>Rapport de production – Années de décès 2018 et 2019 – Données définitives - Document de travail du CépiDc</t>
    </r>
    <r>
      <rPr>
        <sz val="10"/>
        <color theme="1"/>
        <rFont val="Calibri"/>
        <family val="2"/>
        <scheme val="minor"/>
      </rPr>
      <t xml:space="preserve"> ; Zambetta,E, et al(2023) ,</t>
    </r>
    <r>
      <rPr>
        <i/>
        <sz val="10"/>
        <color theme="1"/>
        <rFont val="Calibri"/>
        <family val="2"/>
        <scheme val="minor"/>
      </rPr>
      <t xml:space="preserve"> Codage des causes de décès de 2018 et 2019 en CIM10 - Approche combinant deep learning, système expert et codage manuel ciblé - Document de travail CépiDc</t>
    </r>
    <r>
      <rPr>
        <sz val="10"/>
        <color theme="1"/>
        <rFont val="Calibri"/>
        <family val="2"/>
        <scheme val="minor"/>
      </rPr>
      <t>). Ainsi, 63% des décès de 2021 ont été codés par le logiciel Iris/Muse, 14% par codage manuel, et 23% par la méthode d’IA</t>
    </r>
  </si>
  <si>
    <t xml:space="preserve"> et les tableaux  correspondants  sur le site internet du CépiDc :</t>
  </si>
  <si>
    <t>Toutes causes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</si>
</sst>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8" x14ac:knownFonts="1">
    <font>
      <sz val="11"/>
      <color theme="1"/>
      <name val="Calibri"/>
      <family val="2"/>
      <scheme val="minor"/>
    </font>
    <font>
      <b/>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sz val="11"/>
      <color indexed="64"/>
      <name val="Calibri"/>
      <family val="2"/>
      <scheme val="minor"/>
    </font>
    <font>
      <u/>
      <sz val="11"/>
      <color theme="10"/>
      <name val="Calibri"/>
      <family val="2"/>
      <scheme val="minor"/>
    </font>
    <font>
      <i/>
      <sz val="10"/>
      <color theme="1"/>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theme="4" tint="0.79998168889431442"/>
      </patternFill>
    </fill>
    <fill>
      <patternFill patternType="solid">
        <fgColor theme="4" tint="-0.249977111117893"/>
        <bgColor indexed="64"/>
      </patternFill>
    </fill>
  </fills>
  <borders count="13">
    <border>
      <left/>
      <right/>
      <top/>
      <bottom/>
      <diagonal/>
    </border>
    <border>
      <left/>
      <right/>
      <top/>
      <bottom style="thin">
        <color theme="4" tint="0.39997558519241921"/>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2" fillId="0" borderId="0"/>
    <xf numFmtId="0" fontId="5" fillId="0" borderId="0"/>
    <xf numFmtId="0" fontId="6" fillId="0" borderId="0" applyNumberFormat="0" applyFill="0" applyBorder="0" applyAlignment="0" applyProtection="0"/>
    <xf numFmtId="9" fontId="2" fillId="0" borderId="0" applyFont="0" applyFill="0" applyBorder="0" applyAlignment="0" applyProtection="0"/>
    <xf numFmtId="43" fontId="2" fillId="0" borderId="0" applyFont="0" applyFill="0" applyBorder="0" applyAlignment="0" applyProtection="0"/>
  </cellStyleXfs>
  <cellXfs count="41">
    <xf numFmtId="0" fontId="0" fillId="0" borderId="0" xfId="0"/>
    <xf numFmtId="0" fontId="0" fillId="0" borderId="8" xfId="0" applyNumberFormat="1" applyBorder="1"/>
    <xf numFmtId="0" fontId="1" fillId="3" borderId="8" xfId="0" applyNumberFormat="1" applyFont="1" applyFill="1" applyBorder="1"/>
    <xf numFmtId="0" fontId="1" fillId="3" borderId="10" xfId="0" applyNumberFormat="1" applyFont="1" applyFill="1" applyBorder="1"/>
    <xf numFmtId="0" fontId="3" fillId="0" borderId="0" xfId="2" applyFont="1" applyAlignment="1">
      <alignment horizontal="left"/>
    </xf>
    <xf numFmtId="0" fontId="3" fillId="0" borderId="0" xfId="2" quotePrefix="1" applyFont="1"/>
    <xf numFmtId="0" fontId="5" fillId="0" borderId="0" xfId="2"/>
    <xf numFmtId="0" fontId="6" fillId="0" borderId="0" xfId="3"/>
    <xf numFmtId="0" fontId="1" fillId="0" borderId="0" xfId="0" applyFont="1"/>
    <xf numFmtId="9" fontId="0" fillId="0" borderId="0" xfId="4" applyFont="1" applyFill="1" applyBorder="1"/>
    <xf numFmtId="9" fontId="1" fillId="3" borderId="0" xfId="4" applyFont="1" applyFill="1" applyBorder="1"/>
    <xf numFmtId="9" fontId="1" fillId="3" borderId="9" xfId="4" applyFont="1" applyFill="1" applyBorder="1"/>
    <xf numFmtId="9" fontId="1" fillId="2" borderId="11" xfId="4" applyFont="1" applyFill="1" applyBorder="1"/>
    <xf numFmtId="0" fontId="1" fillId="2" borderId="12" xfId="0" applyNumberFormat="1" applyFont="1" applyFill="1" applyBorder="1"/>
    <xf numFmtId="164" fontId="1" fillId="2" borderId="2" xfId="5" applyNumberFormat="1" applyFont="1" applyFill="1" applyBorder="1"/>
    <xf numFmtId="164" fontId="1" fillId="3" borderId="3" xfId="5" applyNumberFormat="1" applyFont="1" applyFill="1" applyBorder="1"/>
    <xf numFmtId="164" fontId="0" fillId="0" borderId="3" xfId="5" applyNumberFormat="1" applyFont="1" applyBorder="1"/>
    <xf numFmtId="164" fontId="1" fillId="3" borderId="4" xfId="5" applyNumberFormat="1" applyFont="1" applyFill="1" applyBorder="1"/>
    <xf numFmtId="0" fontId="0" fillId="5" borderId="0" xfId="0" applyFill="1"/>
    <xf numFmtId="0" fontId="1" fillId="4" borderId="4" xfId="0" applyFont="1" applyFill="1" applyBorder="1" applyAlignment="1">
      <alignment horizontal="center"/>
    </xf>
    <xf numFmtId="0" fontId="0" fillId="5" borderId="9" xfId="0" applyNumberFormat="1" applyFont="1" applyFill="1" applyBorder="1"/>
    <xf numFmtId="0" fontId="1" fillId="4" borderId="10" xfId="0" applyFont="1" applyFill="1" applyBorder="1" applyAlignment="1">
      <alignment horizontal="center"/>
    </xf>
    <xf numFmtId="0" fontId="3" fillId="0" borderId="0" xfId="2" applyFont="1" applyAlignment="1">
      <alignment horizontal="left" wrapText="1"/>
    </xf>
    <xf numFmtId="0" fontId="3" fillId="0" borderId="0" xfId="2" applyFont="1" applyAlignment="1">
      <alignment horizontal="left" vertical="top" wrapText="1"/>
    </xf>
    <xf numFmtId="0" fontId="3" fillId="0" borderId="0" xfId="2" applyFont="1" applyAlignment="1">
      <alignment horizontal="center" wrapText="1"/>
    </xf>
    <xf numFmtId="0" fontId="3" fillId="0" borderId="0" xfId="1" applyFont="1" applyAlignment="1">
      <alignment horizontal="left" vertical="top" wrapText="1"/>
    </xf>
    <xf numFmtId="0" fontId="3" fillId="0" borderId="0" xfId="1" applyFont="1" applyAlignment="1">
      <alignment horizontal="left" vertical="center" wrapText="1"/>
    </xf>
    <xf numFmtId="0" fontId="3" fillId="0" borderId="0" xfId="0" applyFont="1" applyAlignment="1">
      <alignment horizontal="left" vertical="top" wrapText="1"/>
    </xf>
    <xf numFmtId="0" fontId="1" fillId="4" borderId="5" xfId="0" applyFont="1" applyFill="1" applyBorder="1" applyAlignment="1">
      <alignment horizontal="center"/>
    </xf>
    <xf numFmtId="0" fontId="1" fillId="4" borderId="6" xfId="0" applyFont="1" applyFill="1" applyBorder="1" applyAlignment="1">
      <alignment horizontal="center"/>
    </xf>
    <xf numFmtId="0" fontId="1" fillId="4" borderId="11" xfId="0" applyFont="1" applyFill="1" applyBorder="1" applyAlignment="1">
      <alignment horizontal="center"/>
    </xf>
    <xf numFmtId="0" fontId="1" fillId="4" borderId="12" xfId="0" applyFont="1" applyFill="1" applyBorder="1" applyAlignment="1">
      <alignment horizontal="center"/>
    </xf>
    <xf numFmtId="0" fontId="1" fillId="4" borderId="2" xfId="0" applyFont="1" applyFill="1" applyBorder="1" applyAlignment="1">
      <alignment horizontal="center"/>
    </xf>
    <xf numFmtId="0" fontId="1" fillId="4" borderId="7" xfId="0" applyFont="1" applyFill="1" applyBorder="1" applyAlignment="1">
      <alignment horizontal="center"/>
    </xf>
    <xf numFmtId="0" fontId="0" fillId="0" borderId="0" xfId="0" applyAlignment="1">
      <alignment wrapText="1"/>
    </xf>
    <xf numFmtId="0" fontId="1" fillId="4" borderId="0" xfId="0" applyFont="1" applyFill="1" applyAlignment="1">
      <alignment wrapText="1"/>
    </xf>
    <xf numFmtId="0" fontId="1" fillId="4" borderId="1" xfId="0" applyFont="1" applyFill="1" applyBorder="1" applyAlignment="1">
      <alignment horizontal="center" wrapText="1"/>
    </xf>
    <xf numFmtId="0" fontId="1" fillId="2" borderId="2" xfId="0" applyFont="1" applyFill="1" applyBorder="1" applyAlignment="1">
      <alignment horizontal="left" wrapText="1"/>
    </xf>
    <xf numFmtId="0" fontId="1" fillId="3" borderId="3" xfId="0" applyFont="1" applyFill="1" applyBorder="1" applyAlignment="1">
      <alignment horizontal="left" wrapText="1"/>
    </xf>
    <xf numFmtId="0" fontId="0" fillId="0" borderId="3" xfId="0" applyBorder="1" applyAlignment="1">
      <alignment horizontal="right" wrapText="1"/>
    </xf>
    <xf numFmtId="0" fontId="1" fillId="3" borderId="4" xfId="0" applyFont="1" applyFill="1" applyBorder="1" applyAlignment="1">
      <alignment horizontal="left" wrapText="1"/>
    </xf>
  </cellXfs>
  <cellStyles count="6">
    <cellStyle name="Lien hypertexte" xfId="3" builtinId="8"/>
    <cellStyle name="Milliers" xfId="5" builtinId="3"/>
    <cellStyle name="Normal" xfId="0" builtinId="0"/>
    <cellStyle name="Normal 2" xfId="2"/>
    <cellStyle name="Normal 3" xfId="1"/>
    <cellStyle name="Pourcentag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cepidc.inserm.fr/donnees-et-publications/grandes-causes-de-deces-en-2021-et-tendances-recent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5"/>
  <sheetViews>
    <sheetView workbookViewId="0">
      <selection activeCell="N2" sqref="N2"/>
    </sheetView>
  </sheetViews>
  <sheetFormatPr baseColWidth="10" defaultRowHeight="15" x14ac:dyDescent="0.25"/>
  <cols>
    <col min="11" max="11" width="17.140625" customWidth="1"/>
  </cols>
  <sheetData>
    <row r="2" spans="1:11" ht="56.25" customHeight="1" x14ac:dyDescent="0.25">
      <c r="A2" s="25" t="s">
        <v>76</v>
      </c>
      <c r="B2" s="25"/>
      <c r="C2" s="25"/>
      <c r="D2" s="25"/>
      <c r="E2" s="25"/>
      <c r="F2" s="25"/>
      <c r="G2" s="25"/>
      <c r="H2" s="25"/>
      <c r="I2" s="25"/>
      <c r="J2" s="25"/>
      <c r="K2" s="25"/>
    </row>
    <row r="3" spans="1:11" ht="43.5" customHeight="1" x14ac:dyDescent="0.25">
      <c r="A3" s="25" t="s">
        <v>75</v>
      </c>
      <c r="B3" s="25"/>
      <c r="C3" s="25"/>
      <c r="D3" s="25"/>
      <c r="E3" s="25"/>
      <c r="F3" s="25"/>
      <c r="G3" s="25"/>
      <c r="H3" s="25"/>
      <c r="I3" s="25"/>
      <c r="J3" s="25"/>
      <c r="K3" s="25"/>
    </row>
    <row r="4" spans="1:11" ht="19.5" customHeight="1" x14ac:dyDescent="0.25">
      <c r="A4" s="26" t="s">
        <v>66</v>
      </c>
      <c r="B4" s="26"/>
      <c r="C4" s="26"/>
      <c r="D4" s="26"/>
      <c r="E4" s="26"/>
      <c r="F4" s="26"/>
      <c r="G4" s="26"/>
      <c r="H4" s="26"/>
      <c r="I4" s="26"/>
      <c r="J4" s="26"/>
      <c r="K4" s="26"/>
    </row>
    <row r="5" spans="1:11" ht="154.5" customHeight="1" x14ac:dyDescent="0.25">
      <c r="A5" s="25" t="s">
        <v>79</v>
      </c>
      <c r="B5" s="25"/>
      <c r="C5" s="25"/>
      <c r="D5" s="25"/>
      <c r="E5" s="25"/>
      <c r="F5" s="25"/>
      <c r="G5" s="25"/>
      <c r="H5" s="25"/>
      <c r="I5" s="25"/>
      <c r="J5" s="25"/>
      <c r="K5" s="25"/>
    </row>
    <row r="6" spans="1:11" ht="72" customHeight="1" x14ac:dyDescent="0.25">
      <c r="A6" s="27" t="s">
        <v>80</v>
      </c>
      <c r="B6" s="27"/>
      <c r="C6" s="27"/>
      <c r="D6" s="27"/>
      <c r="E6" s="27"/>
      <c r="F6" s="27"/>
      <c r="G6" s="27"/>
      <c r="H6" s="27"/>
      <c r="I6" s="27"/>
      <c r="J6" s="27"/>
      <c r="K6" s="27"/>
    </row>
    <row r="7" spans="1:11" ht="17.25" customHeight="1" x14ac:dyDescent="0.25">
      <c r="A7" s="27" t="s">
        <v>67</v>
      </c>
      <c r="B7" s="27"/>
      <c r="C7" s="27"/>
      <c r="D7" s="27"/>
      <c r="E7" s="27"/>
      <c r="F7" s="27"/>
      <c r="G7" s="27"/>
      <c r="H7" s="27"/>
      <c r="I7" s="27"/>
      <c r="J7" s="27"/>
      <c r="K7" s="27"/>
    </row>
    <row r="8" spans="1:11" ht="43.5" customHeight="1" x14ac:dyDescent="0.25">
      <c r="A8" s="23" t="s">
        <v>68</v>
      </c>
      <c r="B8" s="23"/>
      <c r="C8" s="23"/>
      <c r="D8" s="23"/>
      <c r="E8" s="23"/>
      <c r="F8" s="23"/>
      <c r="G8" s="23"/>
      <c r="H8" s="23"/>
      <c r="I8" s="23"/>
      <c r="J8" s="23"/>
      <c r="K8" s="23"/>
    </row>
    <row r="9" spans="1:11" x14ac:dyDescent="0.25">
      <c r="A9" t="s">
        <v>74</v>
      </c>
    </row>
    <row r="10" spans="1:11" x14ac:dyDescent="0.25">
      <c r="A10" s="24" t="s">
        <v>70</v>
      </c>
      <c r="B10" s="24"/>
      <c r="C10" s="24"/>
      <c r="D10" s="24"/>
      <c r="E10" s="24"/>
      <c r="F10" s="24"/>
      <c r="G10" s="24"/>
      <c r="H10" s="24"/>
      <c r="I10" s="24"/>
      <c r="J10" s="24"/>
      <c r="K10" s="24"/>
    </row>
    <row r="11" spans="1:11" x14ac:dyDescent="0.25">
      <c r="A11" s="22" t="s">
        <v>71</v>
      </c>
      <c r="B11" s="22"/>
      <c r="C11" s="22"/>
      <c r="D11" s="22"/>
      <c r="E11" s="22"/>
      <c r="F11" s="22"/>
      <c r="G11" s="22"/>
      <c r="H11" s="22"/>
      <c r="I11" s="22"/>
      <c r="J11" s="22"/>
      <c r="K11" s="4"/>
    </row>
    <row r="12" spans="1:11" x14ac:dyDescent="0.25">
      <c r="A12" s="5" t="s">
        <v>81</v>
      </c>
      <c r="B12" s="6"/>
      <c r="C12" s="6"/>
      <c r="D12" s="6"/>
      <c r="E12" s="6"/>
      <c r="F12" s="6"/>
      <c r="G12" s="6"/>
      <c r="H12" s="6"/>
      <c r="I12" s="6"/>
      <c r="J12" s="6"/>
      <c r="K12" s="6"/>
    </row>
    <row r="13" spans="1:11" x14ac:dyDescent="0.25">
      <c r="A13" s="7" t="s">
        <v>72</v>
      </c>
      <c r="B13" s="6"/>
      <c r="C13" s="6"/>
      <c r="D13" s="6"/>
      <c r="E13" s="6"/>
      <c r="F13" s="6"/>
      <c r="G13" s="6"/>
      <c r="H13" s="6"/>
      <c r="I13" s="6"/>
      <c r="J13" s="6"/>
      <c r="K13" s="6"/>
    </row>
    <row r="15" spans="1:11" ht="47.25" customHeight="1" x14ac:dyDescent="0.25">
      <c r="A15" s="22" t="s">
        <v>69</v>
      </c>
      <c r="B15" s="22"/>
      <c r="C15" s="22"/>
      <c r="D15" s="22"/>
      <c r="E15" s="22"/>
      <c r="F15" s="22"/>
      <c r="G15" s="22"/>
      <c r="H15" s="22"/>
      <c r="I15" s="22"/>
      <c r="J15" s="22"/>
      <c r="K15" s="4"/>
    </row>
  </sheetData>
  <mergeCells count="10">
    <mergeCell ref="A15:J15"/>
    <mergeCell ref="A8:K8"/>
    <mergeCell ref="A11:J11"/>
    <mergeCell ref="A10:K10"/>
    <mergeCell ref="A2:K2"/>
    <mergeCell ref="A3:K3"/>
    <mergeCell ref="A4:K4"/>
    <mergeCell ref="A5:K5"/>
    <mergeCell ref="A6:K6"/>
    <mergeCell ref="A7:K7"/>
  </mergeCells>
  <hyperlinks>
    <hyperlink ref="A13"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5"/>
  <sheetViews>
    <sheetView tabSelected="1" workbookViewId="0">
      <pane xSplit="1" ySplit="4" topLeftCell="B5" activePane="bottomRight" state="frozen"/>
      <selection pane="topRight" activeCell="B1" sqref="B1"/>
      <selection pane="bottomLeft" activeCell="A8" sqref="A8"/>
      <selection pane="bottomRight" activeCell="D1" sqref="D1"/>
    </sheetView>
  </sheetViews>
  <sheetFormatPr baseColWidth="10" defaultRowHeight="15" x14ac:dyDescent="0.25"/>
  <cols>
    <col min="1" max="1" width="61.42578125" style="34" customWidth="1"/>
  </cols>
  <sheetData>
    <row r="1" spans="1:19" ht="15.75" thickBot="1" x14ac:dyDescent="0.3"/>
    <row r="2" spans="1:19" s="18" customFormat="1" ht="15.75" thickBot="1" x14ac:dyDescent="0.3">
      <c r="A2" s="35"/>
      <c r="B2" s="28" t="s">
        <v>63</v>
      </c>
      <c r="C2" s="29"/>
      <c r="D2" s="29"/>
      <c r="E2" s="30"/>
      <c r="F2" s="30"/>
      <c r="G2" s="30"/>
      <c r="H2" s="30"/>
      <c r="I2" s="30"/>
      <c r="J2" s="31"/>
      <c r="K2" s="32" t="s">
        <v>64</v>
      </c>
      <c r="L2" s="30"/>
      <c r="M2" s="30"/>
      <c r="N2" s="30"/>
      <c r="O2" s="30"/>
      <c r="P2" s="30"/>
      <c r="Q2" s="30"/>
      <c r="R2" s="30"/>
      <c r="S2" s="31"/>
    </row>
    <row r="3" spans="1:19" s="18" customFormat="1" x14ac:dyDescent="0.25">
      <c r="A3" s="35"/>
      <c r="B3" s="28" t="s">
        <v>0</v>
      </c>
      <c r="C3" s="29"/>
      <c r="D3" s="33"/>
      <c r="E3" s="28" t="s">
        <v>1</v>
      </c>
      <c r="F3" s="29"/>
      <c r="G3" s="33"/>
      <c r="H3" s="28" t="s">
        <v>2</v>
      </c>
      <c r="I3" s="29"/>
      <c r="J3" s="33"/>
      <c r="K3" s="28" t="s">
        <v>0</v>
      </c>
      <c r="L3" s="29"/>
      <c r="M3" s="33"/>
      <c r="N3" s="28" t="s">
        <v>1</v>
      </c>
      <c r="O3" s="29"/>
      <c r="P3" s="33"/>
      <c r="Q3" s="28" t="s">
        <v>2</v>
      </c>
      <c r="R3" s="29"/>
      <c r="S3" s="33"/>
    </row>
    <row r="4" spans="1:19" s="18" customFormat="1" ht="15.75" thickBot="1" x14ac:dyDescent="0.3">
      <c r="A4" s="36" t="s">
        <v>78</v>
      </c>
      <c r="B4" s="19" t="s">
        <v>65</v>
      </c>
      <c r="C4" s="20" t="s">
        <v>73</v>
      </c>
      <c r="D4" s="21" t="s">
        <v>77</v>
      </c>
      <c r="E4" s="19" t="s">
        <v>65</v>
      </c>
      <c r="F4" s="20" t="s">
        <v>73</v>
      </c>
      <c r="G4" s="21" t="s">
        <v>77</v>
      </c>
      <c r="H4" s="19" t="s">
        <v>65</v>
      </c>
      <c r="I4" s="20" t="s">
        <v>73</v>
      </c>
      <c r="J4" s="21" t="s">
        <v>77</v>
      </c>
      <c r="K4" s="19" t="s">
        <v>65</v>
      </c>
      <c r="L4" s="20" t="s">
        <v>73</v>
      </c>
      <c r="M4" s="21" t="s">
        <v>77</v>
      </c>
      <c r="N4" s="19" t="s">
        <v>65</v>
      </c>
      <c r="O4" s="20" t="s">
        <v>73</v>
      </c>
      <c r="P4" s="21" t="s">
        <v>77</v>
      </c>
      <c r="Q4" s="19" t="s">
        <v>65</v>
      </c>
      <c r="R4" s="20" t="s">
        <v>73</v>
      </c>
      <c r="S4" s="21" t="s">
        <v>77</v>
      </c>
    </row>
    <row r="5" spans="1:19" s="8" customFormat="1" ht="15.75" thickBot="1" x14ac:dyDescent="0.3">
      <c r="A5" s="37" t="s">
        <v>82</v>
      </c>
      <c r="B5" s="14">
        <v>34319</v>
      </c>
      <c r="C5" s="12">
        <f>(B5/$B$5)</f>
        <v>1</v>
      </c>
      <c r="D5" s="13">
        <v>125</v>
      </c>
      <c r="E5" s="14">
        <v>103648</v>
      </c>
      <c r="F5" s="12">
        <f>(E5/$E$5)</f>
        <v>1</v>
      </c>
      <c r="G5" s="13">
        <v>1576.8</v>
      </c>
      <c r="H5" s="14">
        <v>189589</v>
      </c>
      <c r="I5" s="12">
        <f>H5/$H$5</f>
        <v>1</v>
      </c>
      <c r="J5" s="13">
        <v>11535.5</v>
      </c>
      <c r="K5" s="14">
        <v>66048</v>
      </c>
      <c r="L5" s="12">
        <f>(K5/$K$5)</f>
        <v>1</v>
      </c>
      <c r="M5" s="13">
        <v>253.9</v>
      </c>
      <c r="N5" s="14">
        <v>153924</v>
      </c>
      <c r="O5" s="12">
        <f>(N5/$N$5)</f>
        <v>1</v>
      </c>
      <c r="P5" s="13">
        <v>2950.7</v>
      </c>
      <c r="Q5" s="14">
        <v>112640</v>
      </c>
      <c r="R5" s="12">
        <f>(Q5/$Q$5)</f>
        <v>1</v>
      </c>
      <c r="S5" s="13">
        <v>16315.2</v>
      </c>
    </row>
    <row r="6" spans="1:19" s="8" customFormat="1" x14ac:dyDescent="0.25">
      <c r="A6" s="38" t="s">
        <v>3</v>
      </c>
      <c r="B6" s="15">
        <v>422</v>
      </c>
      <c r="C6" s="10">
        <f t="shared" ref="C6:C65" si="0">(B6/$B$5)</f>
        <v>1.2296395582621871E-2</v>
      </c>
      <c r="D6" s="2">
        <v>1.5</v>
      </c>
      <c r="E6" s="15">
        <v>1708</v>
      </c>
      <c r="F6" s="10">
        <f t="shared" ref="F6:F65" si="1">(E6/$E$5)</f>
        <v>1.6478851497375734E-2</v>
      </c>
      <c r="G6" s="2">
        <v>25.9</v>
      </c>
      <c r="H6" s="15">
        <v>3545</v>
      </c>
      <c r="I6" s="10">
        <f t="shared" ref="I6:I65" si="2">H6/$H$5</f>
        <v>1.8698342203397878E-2</v>
      </c>
      <c r="J6" s="2">
        <v>218.2</v>
      </c>
      <c r="K6" s="15">
        <v>803</v>
      </c>
      <c r="L6" s="10">
        <f t="shared" ref="L6:L65" si="3">(K6/$K$5)</f>
        <v>1.2157824612403102E-2</v>
      </c>
      <c r="M6" s="2">
        <v>3.1</v>
      </c>
      <c r="N6" s="15">
        <v>2364</v>
      </c>
      <c r="O6" s="10">
        <f t="shared" ref="O6:O65" si="4">(N6/$N$5)</f>
        <v>1.5358228736259453E-2</v>
      </c>
      <c r="P6" s="2">
        <v>45.7</v>
      </c>
      <c r="Q6" s="15">
        <v>2212</v>
      </c>
      <c r="R6" s="10">
        <f t="shared" ref="R6:R65" si="5">(Q6/$Q$5)</f>
        <v>1.9637784090909091E-2</v>
      </c>
      <c r="S6" s="2">
        <v>319.89999999999998</v>
      </c>
    </row>
    <row r="7" spans="1:19" x14ac:dyDescent="0.25">
      <c r="A7" s="39" t="s">
        <v>4</v>
      </c>
      <c r="B7" s="16">
        <v>18</v>
      </c>
      <c r="C7" s="9">
        <f t="shared" si="0"/>
        <v>5.2449080684169118E-4</v>
      </c>
      <c r="D7" s="1">
        <v>0.1</v>
      </c>
      <c r="E7" s="16">
        <v>44</v>
      </c>
      <c r="F7" s="9">
        <f t="shared" si="1"/>
        <v>4.2451373880827417E-4</v>
      </c>
      <c r="G7" s="1">
        <v>0.7</v>
      </c>
      <c r="H7" s="16">
        <v>66</v>
      </c>
      <c r="I7" s="9">
        <f t="shared" si="2"/>
        <v>3.4812146274309163E-4</v>
      </c>
      <c r="J7" s="1">
        <v>4.2</v>
      </c>
      <c r="K7" s="16">
        <v>46</v>
      </c>
      <c r="L7" s="9">
        <f t="shared" si="3"/>
        <v>6.9646317829457369E-4</v>
      </c>
      <c r="M7" s="1">
        <v>0.2</v>
      </c>
      <c r="N7" s="16">
        <v>55</v>
      </c>
      <c r="O7" s="9">
        <f t="shared" si="4"/>
        <v>3.5731919648657781E-4</v>
      </c>
      <c r="P7" s="1">
        <v>1.1000000000000001</v>
      </c>
      <c r="Q7" s="16">
        <v>53</v>
      </c>
      <c r="R7" s="9">
        <f t="shared" si="5"/>
        <v>4.7052556818181818E-4</v>
      </c>
      <c r="S7" s="1">
        <v>7.7</v>
      </c>
    </row>
    <row r="8" spans="1:19" x14ac:dyDescent="0.25">
      <c r="A8" s="39" t="s">
        <v>5</v>
      </c>
      <c r="B8" s="16">
        <v>48</v>
      </c>
      <c r="C8" s="9">
        <f t="shared" si="0"/>
        <v>1.3986421515778432E-3</v>
      </c>
      <c r="D8" s="1">
        <v>0.2</v>
      </c>
      <c r="E8" s="16">
        <v>12</v>
      </c>
      <c r="F8" s="9">
        <f t="shared" si="1"/>
        <v>1.157764742204384E-4</v>
      </c>
      <c r="G8" s="1">
        <v>0.2</v>
      </c>
      <c r="H8" s="16">
        <v>1</v>
      </c>
      <c r="I8" s="9">
        <f t="shared" si="2"/>
        <v>5.2745676173195703E-6</v>
      </c>
      <c r="J8" s="1">
        <v>0.1</v>
      </c>
      <c r="K8" s="16">
        <v>105</v>
      </c>
      <c r="L8" s="9">
        <f t="shared" si="3"/>
        <v>1.5897529069767442E-3</v>
      </c>
      <c r="M8" s="1">
        <v>0.4</v>
      </c>
      <c r="N8" s="16">
        <v>42</v>
      </c>
      <c r="O8" s="9">
        <f t="shared" si="4"/>
        <v>2.7286193186247759E-4</v>
      </c>
      <c r="P8" s="1">
        <v>0.8</v>
      </c>
      <c r="Q8" s="16">
        <v>4</v>
      </c>
      <c r="R8" s="9">
        <f t="shared" si="5"/>
        <v>3.5511363636363635E-5</v>
      </c>
      <c r="S8" s="1">
        <v>0.5</v>
      </c>
    </row>
    <row r="9" spans="1:19" x14ac:dyDescent="0.25">
      <c r="A9" s="39" t="s">
        <v>6</v>
      </c>
      <c r="B9" s="16">
        <v>35</v>
      </c>
      <c r="C9" s="9">
        <f t="shared" si="0"/>
        <v>1.0198432355255106E-3</v>
      </c>
      <c r="D9" s="1">
        <v>0.1</v>
      </c>
      <c r="E9" s="16">
        <v>47</v>
      </c>
      <c r="F9" s="9">
        <f t="shared" si="1"/>
        <v>4.5345785736338379E-4</v>
      </c>
      <c r="G9" s="1">
        <v>0.7</v>
      </c>
      <c r="H9" s="16">
        <v>48</v>
      </c>
      <c r="I9" s="9">
        <f t="shared" si="2"/>
        <v>2.5317924563133935E-4</v>
      </c>
      <c r="J9" s="1">
        <v>3.1</v>
      </c>
      <c r="K9" s="16">
        <v>90</v>
      </c>
      <c r="L9" s="9">
        <f t="shared" si="3"/>
        <v>1.3626453488372093E-3</v>
      </c>
      <c r="M9" s="1">
        <v>0.3</v>
      </c>
      <c r="N9" s="16">
        <v>66</v>
      </c>
      <c r="O9" s="9">
        <f t="shared" si="4"/>
        <v>4.2878303578389334E-4</v>
      </c>
      <c r="P9" s="1">
        <v>1.2</v>
      </c>
      <c r="Q9" s="16">
        <v>21</v>
      </c>
      <c r="R9" s="9">
        <f t="shared" si="5"/>
        <v>1.864346590909091E-4</v>
      </c>
      <c r="S9" s="1">
        <v>3.1</v>
      </c>
    </row>
    <row r="10" spans="1:19" s="8" customFormat="1" x14ac:dyDescent="0.25">
      <c r="A10" s="38" t="s">
        <v>7</v>
      </c>
      <c r="B10" s="15">
        <v>15776</v>
      </c>
      <c r="C10" s="10">
        <f t="shared" si="0"/>
        <v>0.45968705381858443</v>
      </c>
      <c r="D10" s="2">
        <v>57.4</v>
      </c>
      <c r="E10" s="15">
        <v>35683</v>
      </c>
      <c r="F10" s="10">
        <f t="shared" si="1"/>
        <v>0.34427099413399198</v>
      </c>
      <c r="G10" s="2">
        <v>548.9</v>
      </c>
      <c r="H10" s="15">
        <v>23711</v>
      </c>
      <c r="I10" s="10">
        <f t="shared" si="2"/>
        <v>0.12506527277426432</v>
      </c>
      <c r="J10" s="2">
        <v>1512.5</v>
      </c>
      <c r="K10" s="15">
        <v>20503</v>
      </c>
      <c r="L10" s="10">
        <f t="shared" si="3"/>
        <v>0.31042575096899228</v>
      </c>
      <c r="M10" s="2">
        <v>78.400000000000006</v>
      </c>
      <c r="N10" s="15">
        <v>53668</v>
      </c>
      <c r="O10" s="10">
        <f t="shared" si="4"/>
        <v>0.34866557521893921</v>
      </c>
      <c r="P10" s="2">
        <v>1022.2</v>
      </c>
      <c r="Q10" s="15">
        <v>20569</v>
      </c>
      <c r="R10" s="10">
        <f t="shared" si="5"/>
        <v>0.18260830965909092</v>
      </c>
      <c r="S10" s="2">
        <v>2893</v>
      </c>
    </row>
    <row r="11" spans="1:19" x14ac:dyDescent="0.25">
      <c r="A11" s="39" t="s">
        <v>8</v>
      </c>
      <c r="B11" s="16">
        <v>233</v>
      </c>
      <c r="C11" s="9">
        <f t="shared" si="0"/>
        <v>6.7892421107841137E-3</v>
      </c>
      <c r="D11" s="1">
        <v>0.8</v>
      </c>
      <c r="E11" s="16">
        <v>397</v>
      </c>
      <c r="F11" s="9">
        <f t="shared" si="1"/>
        <v>3.8302716887928371E-3</v>
      </c>
      <c r="G11" s="1">
        <v>6.1</v>
      </c>
      <c r="H11" s="16">
        <v>237</v>
      </c>
      <c r="I11" s="9">
        <f t="shared" si="2"/>
        <v>1.2500725253047382E-3</v>
      </c>
      <c r="J11" s="1">
        <v>15</v>
      </c>
      <c r="K11" s="16">
        <v>1000</v>
      </c>
      <c r="L11" s="9">
        <f t="shared" si="3"/>
        <v>1.5140503875968991E-2</v>
      </c>
      <c r="M11" s="1">
        <v>3.8</v>
      </c>
      <c r="N11" s="16">
        <v>1308</v>
      </c>
      <c r="O11" s="9">
        <f t="shared" si="4"/>
        <v>8.4977001637171583E-3</v>
      </c>
      <c r="P11" s="1">
        <v>24.3</v>
      </c>
      <c r="Q11" s="16">
        <v>239</v>
      </c>
      <c r="R11" s="9">
        <f t="shared" si="5"/>
        <v>2.1218039772727274E-3</v>
      </c>
      <c r="S11" s="1">
        <v>33.200000000000003</v>
      </c>
    </row>
    <row r="12" spans="1:19" x14ac:dyDescent="0.25">
      <c r="A12" s="39" t="s">
        <v>9</v>
      </c>
      <c r="B12" s="16">
        <v>3527</v>
      </c>
      <c r="C12" s="9">
        <f t="shared" si="0"/>
        <v>0.1027710597628136</v>
      </c>
      <c r="D12" s="1">
        <v>13</v>
      </c>
      <c r="E12" s="16">
        <v>5334</v>
      </c>
      <c r="F12" s="9">
        <f t="shared" si="1"/>
        <v>5.1462642790984871E-2</v>
      </c>
      <c r="G12" s="1">
        <v>82</v>
      </c>
      <c r="H12" s="16">
        <v>3776</v>
      </c>
      <c r="I12" s="9">
        <f t="shared" si="2"/>
        <v>1.9916767322998696E-2</v>
      </c>
      <c r="J12" s="1">
        <v>239.7</v>
      </c>
      <c r="K12" s="16">
        <v>43</v>
      </c>
      <c r="L12" s="9">
        <f t="shared" si="3"/>
        <v>6.5104166666666663E-4</v>
      </c>
      <c r="M12" s="1">
        <v>0.2</v>
      </c>
      <c r="N12" s="16">
        <v>91</v>
      </c>
      <c r="O12" s="9">
        <f t="shared" si="4"/>
        <v>5.912008523687014E-4</v>
      </c>
      <c r="P12" s="1">
        <v>1.7</v>
      </c>
      <c r="Q12" s="16">
        <v>47</v>
      </c>
      <c r="R12" s="9">
        <f t="shared" si="5"/>
        <v>4.172585227272727E-4</v>
      </c>
      <c r="S12" s="1">
        <v>6.9</v>
      </c>
    </row>
    <row r="13" spans="1:19" x14ac:dyDescent="0.25">
      <c r="A13" s="39" t="s">
        <v>10</v>
      </c>
      <c r="B13" s="16">
        <v>401</v>
      </c>
      <c r="C13" s="9">
        <f t="shared" si="0"/>
        <v>1.1684489641306564E-2</v>
      </c>
      <c r="D13" s="1">
        <v>1.5</v>
      </c>
      <c r="E13" s="16">
        <v>267</v>
      </c>
      <c r="F13" s="9">
        <f t="shared" si="1"/>
        <v>2.5760265514047547E-3</v>
      </c>
      <c r="G13" s="1">
        <v>4.0999999999999996</v>
      </c>
      <c r="H13" s="16">
        <v>103</v>
      </c>
      <c r="I13" s="9">
        <f t="shared" si="2"/>
        <v>5.4328046458391576E-4</v>
      </c>
      <c r="J13" s="1">
        <v>6.8</v>
      </c>
      <c r="K13" s="16">
        <v>0</v>
      </c>
      <c r="L13" s="9">
        <f t="shared" si="3"/>
        <v>0</v>
      </c>
      <c r="M13" s="1">
        <v>0</v>
      </c>
      <c r="N13" s="16">
        <v>0</v>
      </c>
      <c r="O13" s="9">
        <f t="shared" si="4"/>
        <v>0</v>
      </c>
      <c r="P13" s="1">
        <v>0</v>
      </c>
      <c r="Q13" s="16">
        <v>0</v>
      </c>
      <c r="R13" s="9">
        <f t="shared" si="5"/>
        <v>0</v>
      </c>
      <c r="S13" s="1">
        <v>0</v>
      </c>
    </row>
    <row r="14" spans="1:19" x14ac:dyDescent="0.25">
      <c r="A14" s="39" t="s">
        <v>11</v>
      </c>
      <c r="B14" s="16">
        <v>511</v>
      </c>
      <c r="C14" s="9">
        <f t="shared" si="0"/>
        <v>1.4889711238672455E-2</v>
      </c>
      <c r="D14" s="1">
        <v>1.9</v>
      </c>
      <c r="E14" s="16">
        <v>1606</v>
      </c>
      <c r="F14" s="9">
        <f t="shared" si="1"/>
        <v>1.5494751466502006E-2</v>
      </c>
      <c r="G14" s="1">
        <v>24.8</v>
      </c>
      <c r="H14" s="16">
        <v>804</v>
      </c>
      <c r="I14" s="9">
        <f t="shared" si="2"/>
        <v>4.2407523643249343E-3</v>
      </c>
      <c r="J14" s="1">
        <v>51.8</v>
      </c>
      <c r="K14" s="16">
        <v>0</v>
      </c>
      <c r="L14" s="9">
        <f t="shared" si="3"/>
        <v>0</v>
      </c>
      <c r="M14" s="1">
        <v>0</v>
      </c>
      <c r="N14" s="16">
        <v>0</v>
      </c>
      <c r="O14" s="9">
        <f t="shared" si="4"/>
        <v>0</v>
      </c>
      <c r="P14" s="1">
        <v>0</v>
      </c>
      <c r="Q14" s="16">
        <v>0</v>
      </c>
      <c r="R14" s="9">
        <f t="shared" si="5"/>
        <v>0</v>
      </c>
      <c r="S14" s="1">
        <v>0</v>
      </c>
    </row>
    <row r="15" spans="1:19" x14ac:dyDescent="0.25">
      <c r="A15" s="39" t="s">
        <v>12</v>
      </c>
      <c r="B15" s="16">
        <v>750</v>
      </c>
      <c r="C15" s="9">
        <f t="shared" si="0"/>
        <v>2.1853783618403799E-2</v>
      </c>
      <c r="D15" s="1">
        <v>2.7</v>
      </c>
      <c r="E15" s="16">
        <v>1929</v>
      </c>
      <c r="F15" s="9">
        <f t="shared" si="1"/>
        <v>1.8611068230935474E-2</v>
      </c>
      <c r="G15" s="1">
        <v>29.8</v>
      </c>
      <c r="H15" s="16">
        <v>732</v>
      </c>
      <c r="I15" s="9">
        <f t="shared" si="2"/>
        <v>3.8609834958779252E-3</v>
      </c>
      <c r="J15" s="1">
        <v>47.5</v>
      </c>
      <c r="K15" s="16">
        <v>0</v>
      </c>
      <c r="L15" s="9">
        <f t="shared" si="3"/>
        <v>0</v>
      </c>
      <c r="M15" s="1">
        <v>0</v>
      </c>
      <c r="N15" s="16">
        <v>0</v>
      </c>
      <c r="O15" s="9">
        <f t="shared" si="4"/>
        <v>0</v>
      </c>
      <c r="P15" s="1">
        <v>0</v>
      </c>
      <c r="Q15" s="16">
        <v>0</v>
      </c>
      <c r="R15" s="9">
        <f t="shared" si="5"/>
        <v>0</v>
      </c>
      <c r="S15" s="1">
        <v>0</v>
      </c>
    </row>
    <row r="16" spans="1:19" x14ac:dyDescent="0.25">
      <c r="A16" s="39" t="s">
        <v>13</v>
      </c>
      <c r="B16" s="16">
        <v>0</v>
      </c>
      <c r="C16" s="9">
        <f t="shared" si="0"/>
        <v>0</v>
      </c>
      <c r="D16" s="1">
        <v>0</v>
      </c>
      <c r="E16" s="16">
        <v>0</v>
      </c>
      <c r="F16" s="9">
        <f t="shared" si="1"/>
        <v>0</v>
      </c>
      <c r="G16" s="1">
        <v>0</v>
      </c>
      <c r="H16" s="16">
        <v>0</v>
      </c>
      <c r="I16" s="9">
        <f t="shared" si="2"/>
        <v>0</v>
      </c>
      <c r="J16" s="1">
        <v>0</v>
      </c>
      <c r="K16" s="16">
        <v>480</v>
      </c>
      <c r="L16" s="9">
        <f t="shared" si="3"/>
        <v>7.2674418604651162E-3</v>
      </c>
      <c r="M16" s="1">
        <v>1.8</v>
      </c>
      <c r="N16" s="16">
        <v>4698</v>
      </c>
      <c r="O16" s="9">
        <f t="shared" si="4"/>
        <v>3.0521556092617134E-2</v>
      </c>
      <c r="P16" s="1">
        <v>91.1</v>
      </c>
      <c r="Q16" s="16">
        <v>4039</v>
      </c>
      <c r="R16" s="9">
        <f t="shared" si="5"/>
        <v>3.5857599431818182E-2</v>
      </c>
      <c r="S16" s="1">
        <v>580</v>
      </c>
    </row>
    <row r="17" spans="1:19" x14ac:dyDescent="0.25">
      <c r="A17" s="39" t="s">
        <v>14</v>
      </c>
      <c r="B17" s="16">
        <v>146</v>
      </c>
      <c r="C17" s="9">
        <f t="shared" si="0"/>
        <v>4.2542032110492733E-3</v>
      </c>
      <c r="D17" s="1">
        <v>0.5</v>
      </c>
      <c r="E17" s="16">
        <v>533</v>
      </c>
      <c r="F17" s="9">
        <f t="shared" si="1"/>
        <v>5.1424050632911389E-3</v>
      </c>
      <c r="G17" s="1">
        <v>8.1</v>
      </c>
      <c r="H17" s="16">
        <v>449</v>
      </c>
      <c r="I17" s="9">
        <f t="shared" si="2"/>
        <v>2.3682808601764868E-3</v>
      </c>
      <c r="J17" s="1">
        <v>28.6</v>
      </c>
      <c r="K17" s="16">
        <v>548</v>
      </c>
      <c r="L17" s="9">
        <f t="shared" si="3"/>
        <v>8.2969961240310086E-3</v>
      </c>
      <c r="M17" s="1">
        <v>2.1</v>
      </c>
      <c r="N17" s="16">
        <v>1216</v>
      </c>
      <c r="O17" s="9">
        <f t="shared" si="4"/>
        <v>7.9000025986850648E-3</v>
      </c>
      <c r="P17" s="1">
        <v>23.2</v>
      </c>
      <c r="Q17" s="16">
        <v>501</v>
      </c>
      <c r="R17" s="9">
        <f t="shared" si="5"/>
        <v>4.4477982954545456E-3</v>
      </c>
      <c r="S17" s="1">
        <v>70.2</v>
      </c>
    </row>
    <row r="18" spans="1:19" x14ac:dyDescent="0.25">
      <c r="A18" s="39" t="s">
        <v>15</v>
      </c>
      <c r="B18" s="16">
        <v>143</v>
      </c>
      <c r="C18" s="9">
        <f t="shared" si="0"/>
        <v>4.1667880765756575E-3</v>
      </c>
      <c r="D18" s="1">
        <v>0.5</v>
      </c>
      <c r="E18" s="16">
        <v>518</v>
      </c>
      <c r="F18" s="9">
        <f t="shared" si="1"/>
        <v>4.9976844705155914E-3</v>
      </c>
      <c r="G18" s="1">
        <v>7.8</v>
      </c>
      <c r="H18" s="16">
        <v>555</v>
      </c>
      <c r="I18" s="9">
        <f t="shared" si="2"/>
        <v>2.9273850276123614E-3</v>
      </c>
      <c r="J18" s="1">
        <v>35.299999999999997</v>
      </c>
      <c r="K18" s="16">
        <v>388</v>
      </c>
      <c r="L18" s="9">
        <f t="shared" si="3"/>
        <v>5.874515503875969E-3</v>
      </c>
      <c r="M18" s="1">
        <v>1.5</v>
      </c>
      <c r="N18" s="16">
        <v>2116</v>
      </c>
      <c r="O18" s="9">
        <f t="shared" si="4"/>
        <v>1.3747043995738157E-2</v>
      </c>
      <c r="P18" s="1">
        <v>40.700000000000003</v>
      </c>
      <c r="Q18" s="16">
        <v>1299</v>
      </c>
      <c r="R18" s="9">
        <f t="shared" si="5"/>
        <v>1.153231534090909E-2</v>
      </c>
      <c r="S18" s="1">
        <v>184.8</v>
      </c>
    </row>
    <row r="19" spans="1:19" x14ac:dyDescent="0.25">
      <c r="A19" s="39" t="s">
        <v>16</v>
      </c>
      <c r="B19" s="16">
        <v>661</v>
      </c>
      <c r="C19" s="9">
        <f t="shared" si="0"/>
        <v>1.9260467962353214E-2</v>
      </c>
      <c r="D19" s="1">
        <v>2.4</v>
      </c>
      <c r="E19" s="16">
        <v>902</v>
      </c>
      <c r="F19" s="9">
        <f t="shared" si="1"/>
        <v>8.7025316455696198E-3</v>
      </c>
      <c r="G19" s="1">
        <v>13.9</v>
      </c>
      <c r="H19" s="16">
        <v>200</v>
      </c>
      <c r="I19" s="9">
        <f t="shared" si="2"/>
        <v>1.0549135234639141E-3</v>
      </c>
      <c r="J19" s="1">
        <v>13.4</v>
      </c>
      <c r="K19" s="16">
        <v>983</v>
      </c>
      <c r="L19" s="9">
        <f t="shared" si="3"/>
        <v>1.488311531007752E-2</v>
      </c>
      <c r="M19" s="1">
        <v>3.8</v>
      </c>
      <c r="N19" s="16">
        <v>1144</v>
      </c>
      <c r="O19" s="9">
        <f t="shared" si="4"/>
        <v>7.432239286920818E-3</v>
      </c>
      <c r="P19" s="1">
        <v>21.6</v>
      </c>
      <c r="Q19" s="16">
        <v>154</v>
      </c>
      <c r="R19" s="9">
        <f t="shared" si="5"/>
        <v>1.3671874999999999E-3</v>
      </c>
      <c r="S19" s="1">
        <v>21.2</v>
      </c>
    </row>
    <row r="20" spans="1:19" x14ac:dyDescent="0.25">
      <c r="A20" s="39" t="s">
        <v>17</v>
      </c>
      <c r="B20" s="16">
        <v>33</v>
      </c>
      <c r="C20" s="9">
        <f t="shared" si="0"/>
        <v>9.6156647920976721E-4</v>
      </c>
      <c r="D20" s="1">
        <v>0.1</v>
      </c>
      <c r="E20" s="16">
        <v>1</v>
      </c>
      <c r="F20" s="9">
        <f t="shared" si="1"/>
        <v>9.6480395183698673E-6</v>
      </c>
      <c r="G20" s="1">
        <v>1.8</v>
      </c>
      <c r="H20" s="16">
        <v>92</v>
      </c>
      <c r="I20" s="9">
        <f t="shared" si="2"/>
        <v>4.8526022079340043E-4</v>
      </c>
      <c r="J20" s="1">
        <v>5.8</v>
      </c>
      <c r="K20" s="16">
        <v>40</v>
      </c>
      <c r="L20" s="9">
        <f t="shared" si="3"/>
        <v>6.0562015503875968E-4</v>
      </c>
      <c r="M20" s="1">
        <v>0.2</v>
      </c>
      <c r="N20" s="16">
        <v>76</v>
      </c>
      <c r="O20" s="9">
        <f t="shared" si="4"/>
        <v>4.9375016241781655E-4</v>
      </c>
      <c r="P20" s="1">
        <v>1.5</v>
      </c>
      <c r="Q20" s="16">
        <v>25</v>
      </c>
      <c r="R20" s="9">
        <f t="shared" si="5"/>
        <v>2.2194602272727272E-4</v>
      </c>
      <c r="S20" s="1">
        <v>3.5</v>
      </c>
    </row>
    <row r="21" spans="1:19" x14ac:dyDescent="0.25">
      <c r="A21" s="39" t="s">
        <v>18</v>
      </c>
      <c r="B21" s="16">
        <v>259</v>
      </c>
      <c r="C21" s="9">
        <f t="shared" si="0"/>
        <v>7.5468399428887788E-3</v>
      </c>
      <c r="D21" s="1">
        <v>0.9</v>
      </c>
      <c r="E21" s="16">
        <v>1041</v>
      </c>
      <c r="F21" s="9">
        <f t="shared" si="1"/>
        <v>1.0043609138623032E-2</v>
      </c>
      <c r="G21" s="1">
        <v>15.9</v>
      </c>
      <c r="H21" s="16">
        <v>822</v>
      </c>
      <c r="I21" s="9">
        <f t="shared" si="2"/>
        <v>4.3356945814366863E-3</v>
      </c>
      <c r="J21" s="1">
        <v>53.1</v>
      </c>
      <c r="K21" s="16">
        <v>478</v>
      </c>
      <c r="L21" s="9">
        <f t="shared" si="3"/>
        <v>7.2371608527131781E-3</v>
      </c>
      <c r="M21" s="1">
        <v>1.8</v>
      </c>
      <c r="N21" s="16">
        <v>1481</v>
      </c>
      <c r="O21" s="9">
        <f t="shared" si="4"/>
        <v>9.6216314544840306E-3</v>
      </c>
      <c r="P21" s="1">
        <v>28.5</v>
      </c>
      <c r="Q21" s="16">
        <v>684</v>
      </c>
      <c r="R21" s="9">
        <f t="shared" si="5"/>
        <v>6.0724431818181815E-3</v>
      </c>
      <c r="S21" s="1">
        <v>94.8</v>
      </c>
    </row>
    <row r="22" spans="1:19" x14ac:dyDescent="0.25">
      <c r="A22" s="39" t="s">
        <v>19</v>
      </c>
      <c r="B22" s="16">
        <v>179</v>
      </c>
      <c r="C22" s="9">
        <f t="shared" si="0"/>
        <v>5.2157696902590403E-3</v>
      </c>
      <c r="D22" s="1">
        <v>0.6</v>
      </c>
      <c r="E22" s="16">
        <v>481</v>
      </c>
      <c r="F22" s="9">
        <f t="shared" si="1"/>
        <v>4.6407070083359057E-3</v>
      </c>
      <c r="G22" s="1">
        <v>7.4</v>
      </c>
      <c r="H22" s="16">
        <v>224</v>
      </c>
      <c r="I22" s="9">
        <f t="shared" si="2"/>
        <v>1.1815031462795837E-3</v>
      </c>
      <c r="J22" s="1">
        <v>14.5</v>
      </c>
      <c r="K22" s="16">
        <v>804</v>
      </c>
      <c r="L22" s="9">
        <f t="shared" si="3"/>
        <v>1.2172965116279071E-2</v>
      </c>
      <c r="M22" s="1">
        <v>3.1</v>
      </c>
      <c r="N22" s="16">
        <v>1597</v>
      </c>
      <c r="O22" s="9">
        <f t="shared" si="4"/>
        <v>1.037525012343754E-2</v>
      </c>
      <c r="P22" s="1">
        <v>30.1</v>
      </c>
      <c r="Q22" s="16">
        <v>357</v>
      </c>
      <c r="R22" s="9">
        <f t="shared" si="5"/>
        <v>3.1693892045454547E-3</v>
      </c>
      <c r="S22" s="1">
        <v>47.9</v>
      </c>
    </row>
    <row r="23" spans="1:19" x14ac:dyDescent="0.25">
      <c r="A23" s="39" t="s">
        <v>20</v>
      </c>
      <c r="B23" s="16">
        <v>377</v>
      </c>
      <c r="C23" s="9">
        <f t="shared" si="0"/>
        <v>1.0985168565517643E-2</v>
      </c>
      <c r="D23" s="1">
        <v>1.4</v>
      </c>
      <c r="E23" s="16">
        <v>1250</v>
      </c>
      <c r="F23" s="9">
        <f t="shared" si="1"/>
        <v>1.2060049397962335E-2</v>
      </c>
      <c r="G23" s="1">
        <v>19.2</v>
      </c>
      <c r="H23" s="16">
        <v>1059</v>
      </c>
      <c r="I23" s="9">
        <f t="shared" si="2"/>
        <v>5.5857671067414249E-3</v>
      </c>
      <c r="J23" s="1">
        <v>68</v>
      </c>
      <c r="K23" s="16">
        <v>502</v>
      </c>
      <c r="L23" s="9">
        <f t="shared" si="3"/>
        <v>7.6005329457364337E-3</v>
      </c>
      <c r="M23" s="1">
        <v>1.9</v>
      </c>
      <c r="N23" s="16">
        <v>1810</v>
      </c>
      <c r="O23" s="9">
        <f t="shared" si="4"/>
        <v>1.1759049920740106E-2</v>
      </c>
      <c r="P23" s="1">
        <v>34.9</v>
      </c>
      <c r="Q23" s="16">
        <v>908</v>
      </c>
      <c r="R23" s="9">
        <f t="shared" si="5"/>
        <v>8.0610795454545449E-3</v>
      </c>
      <c r="S23" s="1">
        <v>128.1</v>
      </c>
    </row>
    <row r="24" spans="1:19" x14ac:dyDescent="0.25">
      <c r="A24" s="39" t="s">
        <v>21</v>
      </c>
      <c r="B24" s="16">
        <v>353</v>
      </c>
      <c r="C24" s="9">
        <f t="shared" si="0"/>
        <v>1.0285847489728722E-2</v>
      </c>
      <c r="D24" s="1">
        <v>1.3</v>
      </c>
      <c r="E24" s="16">
        <v>655</v>
      </c>
      <c r="F24" s="9">
        <f t="shared" si="1"/>
        <v>6.3194658845322632E-3</v>
      </c>
      <c r="G24" s="1">
        <v>10.1</v>
      </c>
      <c r="H24" s="16">
        <v>473</v>
      </c>
      <c r="I24" s="9">
        <f t="shared" si="2"/>
        <v>2.4948704829921568E-3</v>
      </c>
      <c r="J24" s="1">
        <v>30.3</v>
      </c>
      <c r="K24" s="16">
        <v>755</v>
      </c>
      <c r="L24" s="9">
        <f t="shared" si="3"/>
        <v>1.1431080426356589E-2</v>
      </c>
      <c r="M24" s="1">
        <v>2.9</v>
      </c>
      <c r="N24" s="16">
        <v>1550</v>
      </c>
      <c r="O24" s="9">
        <f t="shared" si="4"/>
        <v>1.0069904628258101E-2</v>
      </c>
      <c r="P24" s="1">
        <v>29.6</v>
      </c>
      <c r="Q24" s="16">
        <v>490</v>
      </c>
      <c r="R24" s="9">
        <f t="shared" si="5"/>
        <v>4.3501420454545451E-3</v>
      </c>
      <c r="S24" s="1">
        <v>67.3</v>
      </c>
    </row>
    <row r="25" spans="1:19" x14ac:dyDescent="0.25">
      <c r="A25" s="39" t="s">
        <v>22</v>
      </c>
      <c r="B25" s="16">
        <v>1180</v>
      </c>
      <c r="C25" s="9">
        <f t="shared" si="0"/>
        <v>3.4383286226288647E-2</v>
      </c>
      <c r="D25" s="1">
        <v>4.3</v>
      </c>
      <c r="E25" s="16">
        <v>3573</v>
      </c>
      <c r="F25" s="9">
        <f t="shared" si="1"/>
        <v>3.4472445199135539E-2</v>
      </c>
      <c r="G25" s="1">
        <v>54.7</v>
      </c>
      <c r="H25" s="16">
        <v>3227</v>
      </c>
      <c r="I25" s="9">
        <f t="shared" si="2"/>
        <v>1.7021029701090252E-2</v>
      </c>
      <c r="J25" s="1">
        <v>205.3</v>
      </c>
      <c r="K25" s="16">
        <v>1680</v>
      </c>
      <c r="L25" s="9">
        <f t="shared" si="3"/>
        <v>2.5436046511627907E-2</v>
      </c>
      <c r="M25" s="1">
        <v>6.4</v>
      </c>
      <c r="N25" s="16">
        <v>5048</v>
      </c>
      <c r="O25" s="9">
        <f t="shared" si="4"/>
        <v>3.279540552480445E-2</v>
      </c>
      <c r="P25" s="1">
        <v>96.2</v>
      </c>
      <c r="Q25" s="16">
        <v>2233</v>
      </c>
      <c r="R25" s="9">
        <f t="shared" si="5"/>
        <v>1.9824218750000001E-2</v>
      </c>
      <c r="S25" s="1">
        <v>314.3</v>
      </c>
    </row>
    <row r="26" spans="1:19" x14ac:dyDescent="0.25">
      <c r="A26" s="39" t="s">
        <v>23</v>
      </c>
      <c r="B26" s="16">
        <v>430</v>
      </c>
      <c r="C26" s="9">
        <f t="shared" si="0"/>
        <v>1.2529502607884845E-2</v>
      </c>
      <c r="D26" s="1">
        <v>1.6</v>
      </c>
      <c r="E26" s="16">
        <v>1373</v>
      </c>
      <c r="F26" s="9">
        <f t="shared" si="1"/>
        <v>1.3246758258721828E-2</v>
      </c>
      <c r="G26" s="1">
        <v>21.1</v>
      </c>
      <c r="H26" s="16">
        <v>690</v>
      </c>
      <c r="I26" s="9">
        <f t="shared" si="2"/>
        <v>3.6394516559505033E-3</v>
      </c>
      <c r="J26" s="1">
        <v>44.8</v>
      </c>
      <c r="K26" s="16">
        <v>1428</v>
      </c>
      <c r="L26" s="9">
        <f t="shared" si="3"/>
        <v>2.1620639534883721E-2</v>
      </c>
      <c r="M26" s="1">
        <v>5.4</v>
      </c>
      <c r="N26" s="16">
        <v>3943</v>
      </c>
      <c r="O26" s="9">
        <f t="shared" si="4"/>
        <v>2.5616538031755932E-2</v>
      </c>
      <c r="P26" s="1">
        <v>74.8</v>
      </c>
      <c r="Q26" s="16">
        <v>870</v>
      </c>
      <c r="R26" s="9">
        <f t="shared" si="5"/>
        <v>7.723721590909091E-3</v>
      </c>
      <c r="S26" s="1">
        <v>118.5</v>
      </c>
    </row>
    <row r="27" spans="1:19" x14ac:dyDescent="0.25">
      <c r="A27" s="39" t="s">
        <v>24</v>
      </c>
      <c r="B27" s="16">
        <v>1089</v>
      </c>
      <c r="C27" s="9">
        <f t="shared" si="0"/>
        <v>3.1731693813922317E-2</v>
      </c>
      <c r="D27" s="1">
        <v>3.9</v>
      </c>
      <c r="E27" s="16">
        <v>3576</v>
      </c>
      <c r="F27" s="9">
        <f t="shared" si="1"/>
        <v>3.4501389317690645E-2</v>
      </c>
      <c r="G27" s="1">
        <v>55.1</v>
      </c>
      <c r="H27" s="16">
        <v>1666</v>
      </c>
      <c r="I27" s="9">
        <f t="shared" si="2"/>
        <v>8.7874296504544033E-3</v>
      </c>
      <c r="J27" s="1">
        <v>108.5</v>
      </c>
      <c r="K27" s="16">
        <v>1516</v>
      </c>
      <c r="L27" s="9">
        <f t="shared" si="3"/>
        <v>2.2953003875968991E-2</v>
      </c>
      <c r="M27" s="1">
        <v>5.8</v>
      </c>
      <c r="N27" s="16">
        <v>3920</v>
      </c>
      <c r="O27" s="9">
        <f t="shared" si="4"/>
        <v>2.5467113640497908E-2</v>
      </c>
      <c r="P27" s="1">
        <v>74.7</v>
      </c>
      <c r="Q27" s="16">
        <v>965</v>
      </c>
      <c r="R27" s="9">
        <f t="shared" si="5"/>
        <v>8.5671164772727279E-3</v>
      </c>
      <c r="S27" s="1">
        <v>133</v>
      </c>
    </row>
    <row r="28" spans="1:19" x14ac:dyDescent="0.25">
      <c r="A28" s="39" t="s">
        <v>25</v>
      </c>
      <c r="B28" s="16">
        <v>41</v>
      </c>
      <c r="C28" s="9">
        <f t="shared" si="0"/>
        <v>1.194673504472741E-3</v>
      </c>
      <c r="D28" s="1">
        <v>0.1</v>
      </c>
      <c r="E28" s="16">
        <v>66</v>
      </c>
      <c r="F28" s="9">
        <f t="shared" si="1"/>
        <v>6.3677060821241125E-4</v>
      </c>
      <c r="G28" s="1">
        <v>1</v>
      </c>
      <c r="H28" s="16">
        <v>17</v>
      </c>
      <c r="I28" s="9">
        <f t="shared" si="2"/>
        <v>8.966764949443269E-5</v>
      </c>
      <c r="J28" s="1">
        <v>1.1000000000000001</v>
      </c>
      <c r="K28" s="16">
        <v>188</v>
      </c>
      <c r="L28" s="9">
        <f t="shared" si="3"/>
        <v>2.8464147286821704E-3</v>
      </c>
      <c r="M28" s="1">
        <v>0.7</v>
      </c>
      <c r="N28" s="16">
        <v>418</v>
      </c>
      <c r="O28" s="9">
        <f t="shared" si="4"/>
        <v>2.7156258932979913E-3</v>
      </c>
      <c r="P28" s="1">
        <v>7.8</v>
      </c>
      <c r="Q28" s="16">
        <v>93</v>
      </c>
      <c r="R28" s="9">
        <f t="shared" si="5"/>
        <v>8.2563920454545455E-4</v>
      </c>
      <c r="S28" s="1">
        <v>12.9</v>
      </c>
    </row>
    <row r="29" spans="1:19" x14ac:dyDescent="0.25">
      <c r="A29" s="39" t="s">
        <v>26</v>
      </c>
      <c r="B29" s="16">
        <v>3055</v>
      </c>
      <c r="C29" s="9">
        <f t="shared" si="0"/>
        <v>8.9017745272298138E-2</v>
      </c>
      <c r="D29" s="1">
        <v>11</v>
      </c>
      <c r="E29" s="16">
        <v>5330</v>
      </c>
      <c r="F29" s="9">
        <f t="shared" si="1"/>
        <v>5.1424050632911396E-2</v>
      </c>
      <c r="G29" s="1">
        <v>82.4</v>
      </c>
      <c r="H29" s="16">
        <v>1533</v>
      </c>
      <c r="I29" s="9">
        <f t="shared" si="2"/>
        <v>8.0859121573509003E-3</v>
      </c>
      <c r="J29" s="1">
        <v>99.6</v>
      </c>
      <c r="K29" s="16">
        <v>5713</v>
      </c>
      <c r="L29" s="9">
        <f t="shared" si="3"/>
        <v>8.649769864341085E-2</v>
      </c>
      <c r="M29" s="1">
        <v>21.8</v>
      </c>
      <c r="N29" s="16">
        <v>12547</v>
      </c>
      <c r="O29" s="9">
        <f t="shared" si="4"/>
        <v>8.1514253787583479E-2</v>
      </c>
      <c r="P29" s="1">
        <v>236.7</v>
      </c>
      <c r="Q29" s="16">
        <v>2262</v>
      </c>
      <c r="R29" s="9">
        <f t="shared" si="5"/>
        <v>2.0081676136363635E-2</v>
      </c>
      <c r="S29" s="1">
        <v>308.8</v>
      </c>
    </row>
    <row r="30" spans="1:19" x14ac:dyDescent="0.25">
      <c r="A30" s="39" t="s">
        <v>27</v>
      </c>
      <c r="B30" s="16">
        <v>262</v>
      </c>
      <c r="C30" s="9">
        <f t="shared" si="0"/>
        <v>7.6342550773623938E-3</v>
      </c>
      <c r="D30" s="1">
        <v>1</v>
      </c>
      <c r="E30" s="16">
        <v>360</v>
      </c>
      <c r="F30" s="9">
        <f t="shared" si="1"/>
        <v>3.4732942266131523E-3</v>
      </c>
      <c r="G30" s="1">
        <v>5.5</v>
      </c>
      <c r="H30" s="16">
        <v>218</v>
      </c>
      <c r="I30" s="9">
        <f t="shared" si="2"/>
        <v>1.1498557405756663E-3</v>
      </c>
      <c r="J30" s="1">
        <v>13.7</v>
      </c>
      <c r="K30" s="16">
        <v>325</v>
      </c>
      <c r="L30" s="9">
        <f t="shared" si="3"/>
        <v>4.9206637596899225E-3</v>
      </c>
      <c r="M30" s="1">
        <v>1.3</v>
      </c>
      <c r="N30" s="16">
        <v>553</v>
      </c>
      <c r="O30" s="9">
        <f t="shared" si="4"/>
        <v>3.5926821028559549E-3</v>
      </c>
      <c r="P30" s="1">
        <v>10.5</v>
      </c>
      <c r="Q30" s="16">
        <v>202</v>
      </c>
      <c r="R30" s="9">
        <f t="shared" si="5"/>
        <v>1.7933238636363637E-3</v>
      </c>
      <c r="S30" s="1">
        <v>28.4</v>
      </c>
    </row>
    <row r="31" spans="1:19" s="8" customFormat="1" ht="30" x14ac:dyDescent="0.25">
      <c r="A31" s="38" t="s">
        <v>28</v>
      </c>
      <c r="B31" s="15">
        <v>115</v>
      </c>
      <c r="C31" s="10">
        <f t="shared" si="0"/>
        <v>3.3509134881552494E-3</v>
      </c>
      <c r="D31" s="2">
        <v>0.4</v>
      </c>
      <c r="E31" s="15">
        <v>375</v>
      </c>
      <c r="F31" s="10">
        <f t="shared" si="1"/>
        <v>3.6180148193887002E-3</v>
      </c>
      <c r="G31" s="2">
        <v>5.6</v>
      </c>
      <c r="H31" s="15">
        <v>934</v>
      </c>
      <c r="I31" s="10">
        <f t="shared" si="2"/>
        <v>4.9264461545764785E-3</v>
      </c>
      <c r="J31" s="2">
        <v>56.4</v>
      </c>
      <c r="K31" s="15">
        <v>172</v>
      </c>
      <c r="L31" s="10">
        <f t="shared" si="3"/>
        <v>2.6041666666666665E-3</v>
      </c>
      <c r="M31" s="2">
        <v>0.7</v>
      </c>
      <c r="N31" s="15">
        <v>442</v>
      </c>
      <c r="O31" s="10">
        <f t="shared" si="4"/>
        <v>2.8715469972194069E-3</v>
      </c>
      <c r="P31" s="2">
        <v>8.6</v>
      </c>
      <c r="Q31" s="15">
        <v>526</v>
      </c>
      <c r="R31" s="10">
        <f t="shared" si="5"/>
        <v>4.6697443181818185E-3</v>
      </c>
      <c r="S31" s="2">
        <v>77.8</v>
      </c>
    </row>
    <row r="32" spans="1:19" s="8" customFormat="1" x14ac:dyDescent="0.25">
      <c r="A32" s="38" t="s">
        <v>29</v>
      </c>
      <c r="B32" s="15">
        <v>792</v>
      </c>
      <c r="C32" s="10">
        <f t="shared" si="0"/>
        <v>2.3077595501034411E-2</v>
      </c>
      <c r="D32" s="2">
        <v>2.9</v>
      </c>
      <c r="E32" s="15">
        <v>3935</v>
      </c>
      <c r="F32" s="10">
        <f t="shared" si="1"/>
        <v>3.796503550478543E-2</v>
      </c>
      <c r="G32" s="2">
        <v>59.8</v>
      </c>
      <c r="H32" s="15">
        <v>8266</v>
      </c>
      <c r="I32" s="10">
        <f t="shared" si="2"/>
        <v>4.3599575924763566E-2</v>
      </c>
      <c r="J32" s="2">
        <v>503.6</v>
      </c>
      <c r="K32" s="15">
        <v>1544</v>
      </c>
      <c r="L32" s="10">
        <f t="shared" si="3"/>
        <v>2.3376937984496124E-2</v>
      </c>
      <c r="M32" s="2">
        <v>5.9</v>
      </c>
      <c r="N32" s="15">
        <v>5060</v>
      </c>
      <c r="O32" s="10">
        <f t="shared" si="4"/>
        <v>3.2873366076765158E-2</v>
      </c>
      <c r="P32" s="2">
        <v>97.4</v>
      </c>
      <c r="Q32" s="15">
        <v>4247</v>
      </c>
      <c r="R32" s="10">
        <f t="shared" si="5"/>
        <v>3.7704190340909091E-2</v>
      </c>
      <c r="S32" s="2">
        <v>618.79999999999995</v>
      </c>
    </row>
    <row r="33" spans="1:19" x14ac:dyDescent="0.25">
      <c r="A33" s="39" t="s">
        <v>30</v>
      </c>
      <c r="B33" s="16">
        <v>357</v>
      </c>
      <c r="C33" s="9">
        <f t="shared" si="0"/>
        <v>1.0402401002360208E-2</v>
      </c>
      <c r="D33" s="1">
        <v>1.3</v>
      </c>
      <c r="E33" s="16">
        <v>2135</v>
      </c>
      <c r="F33" s="9">
        <f t="shared" si="1"/>
        <v>2.0598564371719665E-2</v>
      </c>
      <c r="G33" s="1">
        <v>32.4</v>
      </c>
      <c r="H33" s="16">
        <v>3679</v>
      </c>
      <c r="I33" s="9">
        <f t="shared" si="2"/>
        <v>1.94051342641187E-2</v>
      </c>
      <c r="J33" s="1">
        <v>229.2</v>
      </c>
      <c r="K33" s="16">
        <v>840</v>
      </c>
      <c r="L33" s="9">
        <f t="shared" si="3"/>
        <v>1.2718023255813954E-2</v>
      </c>
      <c r="M33" s="1">
        <v>3.2</v>
      </c>
      <c r="N33" s="16">
        <v>3235</v>
      </c>
      <c r="O33" s="9">
        <f t="shared" si="4"/>
        <v>2.1016865466074168E-2</v>
      </c>
      <c r="P33" s="1">
        <v>62.2</v>
      </c>
      <c r="Q33" s="16">
        <v>2133</v>
      </c>
      <c r="R33" s="9">
        <f t="shared" si="5"/>
        <v>1.8936434659090909E-2</v>
      </c>
      <c r="S33" s="1">
        <v>307</v>
      </c>
    </row>
    <row r="34" spans="1:19" s="8" customFormat="1" x14ac:dyDescent="0.25">
      <c r="A34" s="38" t="s">
        <v>31</v>
      </c>
      <c r="B34" s="15">
        <v>674</v>
      </c>
      <c r="C34" s="10">
        <f t="shared" si="0"/>
        <v>1.9639266878405549E-2</v>
      </c>
      <c r="D34" s="2">
        <v>2.5</v>
      </c>
      <c r="E34" s="15">
        <v>2983</v>
      </c>
      <c r="F34" s="10">
        <f t="shared" si="1"/>
        <v>2.8780101883297313E-2</v>
      </c>
      <c r="G34" s="2">
        <v>44.7</v>
      </c>
      <c r="H34" s="15">
        <v>10906</v>
      </c>
      <c r="I34" s="10">
        <f t="shared" si="2"/>
        <v>5.752443443448723E-2</v>
      </c>
      <c r="J34" s="2">
        <v>652.79999999999995</v>
      </c>
      <c r="K34" s="15">
        <v>2349</v>
      </c>
      <c r="L34" s="10">
        <f t="shared" si="3"/>
        <v>3.556504360465116E-2</v>
      </c>
      <c r="M34" s="2">
        <v>9.1999999999999993</v>
      </c>
      <c r="N34" s="15">
        <v>3235</v>
      </c>
      <c r="O34" s="10">
        <f t="shared" si="4"/>
        <v>2.1016865466074168E-2</v>
      </c>
      <c r="P34" s="2">
        <v>62.1</v>
      </c>
      <c r="Q34" s="15">
        <v>4109</v>
      </c>
      <c r="R34" s="10">
        <f t="shared" si="5"/>
        <v>3.6479048295454543E-2</v>
      </c>
      <c r="S34" s="2">
        <v>603.5</v>
      </c>
    </row>
    <row r="35" spans="1:19" x14ac:dyDescent="0.25">
      <c r="A35" s="39" t="s">
        <v>32</v>
      </c>
      <c r="B35" s="16">
        <v>31</v>
      </c>
      <c r="C35" s="9">
        <f t="shared" si="0"/>
        <v>9.0328972289402377E-4</v>
      </c>
      <c r="D35" s="1">
        <v>0.1</v>
      </c>
      <c r="E35" s="16">
        <v>2012</v>
      </c>
      <c r="F35" s="9">
        <f t="shared" si="1"/>
        <v>1.9411855510960172E-2</v>
      </c>
      <c r="G35" s="1">
        <v>29.8</v>
      </c>
      <c r="H35" s="16">
        <v>9874</v>
      </c>
      <c r="I35" s="9">
        <f t="shared" si="2"/>
        <v>5.2081080653413436E-2</v>
      </c>
      <c r="J35" s="1">
        <v>589</v>
      </c>
      <c r="K35" s="16">
        <v>36</v>
      </c>
      <c r="L35" s="9">
        <f t="shared" si="3"/>
        <v>5.4505813953488371E-4</v>
      </c>
      <c r="M35" s="1">
        <v>0.1</v>
      </c>
      <c r="N35" s="16">
        <v>1782</v>
      </c>
      <c r="O35" s="9">
        <f t="shared" si="4"/>
        <v>1.1577141966165121E-2</v>
      </c>
      <c r="P35" s="1">
        <v>35</v>
      </c>
      <c r="Q35" s="16">
        <v>3668</v>
      </c>
      <c r="R35" s="9">
        <f t="shared" si="5"/>
        <v>3.2563920454545453E-2</v>
      </c>
      <c r="S35" s="1">
        <v>540.1</v>
      </c>
    </row>
    <row r="36" spans="1:19" x14ac:dyDescent="0.25">
      <c r="A36" s="39" t="s">
        <v>33</v>
      </c>
      <c r="B36" s="16">
        <v>259</v>
      </c>
      <c r="C36" s="9">
        <f t="shared" si="0"/>
        <v>7.5468399428887788E-3</v>
      </c>
      <c r="D36" s="1">
        <v>1</v>
      </c>
      <c r="E36" s="16">
        <v>197</v>
      </c>
      <c r="F36" s="9">
        <f t="shared" si="1"/>
        <v>1.9006637851188639E-3</v>
      </c>
      <c r="G36" s="1">
        <v>3.1</v>
      </c>
      <c r="H36" s="16">
        <v>36</v>
      </c>
      <c r="I36" s="9">
        <f t="shared" si="2"/>
        <v>1.8988443422350454E-4</v>
      </c>
      <c r="J36" s="1">
        <v>2.2999999999999998</v>
      </c>
      <c r="K36" s="16">
        <v>1411</v>
      </c>
      <c r="L36" s="9">
        <f t="shared" si="3"/>
        <v>2.1363250968992248E-2</v>
      </c>
      <c r="M36" s="1">
        <v>5.5</v>
      </c>
      <c r="N36" s="16">
        <v>723</v>
      </c>
      <c r="O36" s="9">
        <f t="shared" si="4"/>
        <v>4.6971232556326497E-3</v>
      </c>
      <c r="P36" s="1">
        <v>13.3</v>
      </c>
      <c r="Q36" s="16">
        <v>70</v>
      </c>
      <c r="R36" s="9">
        <f t="shared" si="5"/>
        <v>6.2144886363636363E-4</v>
      </c>
      <c r="S36" s="1">
        <v>9.5</v>
      </c>
    </row>
    <row r="37" spans="1:19" x14ac:dyDescent="0.25">
      <c r="A37" s="38" t="s">
        <v>34</v>
      </c>
      <c r="B37" s="15">
        <v>1296</v>
      </c>
      <c r="C37" s="10">
        <f t="shared" si="0"/>
        <v>3.7763338092601767E-2</v>
      </c>
      <c r="D37" s="2">
        <v>4.7</v>
      </c>
      <c r="E37" s="15">
        <v>6726</v>
      </c>
      <c r="F37" s="10">
        <f t="shared" si="1"/>
        <v>6.4892713800555724E-2</v>
      </c>
      <c r="G37" s="2">
        <v>101.7</v>
      </c>
      <c r="H37" s="15">
        <v>13178</v>
      </c>
      <c r="I37" s="10">
        <f t="shared" si="2"/>
        <v>6.9508252061037293E-2</v>
      </c>
      <c r="J37" s="2">
        <v>816.9</v>
      </c>
      <c r="K37" s="15">
        <v>1950</v>
      </c>
      <c r="L37" s="10">
        <f t="shared" si="3"/>
        <v>2.9523982558139535E-2</v>
      </c>
      <c r="M37" s="2">
        <v>7.5</v>
      </c>
      <c r="N37" s="15">
        <v>7202</v>
      </c>
      <c r="O37" s="10">
        <f t="shared" si="4"/>
        <v>4.6789324601751517E-2</v>
      </c>
      <c r="P37" s="2">
        <v>139.69999999999999</v>
      </c>
      <c r="Q37" s="15">
        <v>5738</v>
      </c>
      <c r="R37" s="10">
        <f t="shared" si="5"/>
        <v>5.0941051136363637E-2</v>
      </c>
      <c r="S37" s="2">
        <v>809.8</v>
      </c>
    </row>
    <row r="38" spans="1:19" x14ac:dyDescent="0.25">
      <c r="A38" s="39" t="s">
        <v>35</v>
      </c>
      <c r="B38" s="16">
        <v>28</v>
      </c>
      <c r="C38" s="9">
        <f t="shared" si="0"/>
        <v>8.158745884204085E-4</v>
      </c>
      <c r="D38" s="1">
        <v>0.1</v>
      </c>
      <c r="E38" s="16">
        <v>1242</v>
      </c>
      <c r="F38" s="9">
        <f t="shared" si="1"/>
        <v>1.1982865081815374E-2</v>
      </c>
      <c r="G38" s="1">
        <v>18.7</v>
      </c>
      <c r="H38" s="16">
        <v>1658</v>
      </c>
      <c r="I38" s="9">
        <f t="shared" si="2"/>
        <v>8.7452331095158476E-3</v>
      </c>
      <c r="J38" s="1">
        <v>106.3</v>
      </c>
      <c r="K38" s="16">
        <v>70</v>
      </c>
      <c r="L38" s="9">
        <f t="shared" si="3"/>
        <v>1.0598352713178294E-3</v>
      </c>
      <c r="M38" s="1">
        <v>0.3</v>
      </c>
      <c r="N38" s="16">
        <v>2037</v>
      </c>
      <c r="O38" s="9">
        <f t="shared" si="4"/>
        <v>1.3233803695330162E-2</v>
      </c>
      <c r="P38" s="1">
        <v>40.1</v>
      </c>
      <c r="Q38" s="16">
        <v>1723</v>
      </c>
      <c r="R38" s="9">
        <f t="shared" si="5"/>
        <v>1.5296519886363637E-2</v>
      </c>
      <c r="S38" s="1">
        <v>239.3</v>
      </c>
    </row>
    <row r="39" spans="1:19" x14ac:dyDescent="0.25">
      <c r="A39" s="39" t="s">
        <v>36</v>
      </c>
      <c r="B39" s="16">
        <v>71</v>
      </c>
      <c r="C39" s="9">
        <f t="shared" si="0"/>
        <v>2.0688248492088932E-3</v>
      </c>
      <c r="D39" s="1">
        <v>0.2</v>
      </c>
      <c r="E39" s="16">
        <v>2723</v>
      </c>
      <c r="F39" s="9">
        <f t="shared" si="1"/>
        <v>2.6271611608521147E-2</v>
      </c>
      <c r="G39" s="1">
        <v>40.6</v>
      </c>
      <c r="H39" s="16">
        <v>9304</v>
      </c>
      <c r="I39" s="9">
        <f t="shared" si="2"/>
        <v>4.9074577111541284E-2</v>
      </c>
      <c r="J39" s="1">
        <v>571.5</v>
      </c>
      <c r="K39" s="16">
        <v>50</v>
      </c>
      <c r="L39" s="9">
        <f t="shared" si="3"/>
        <v>7.5702519379844966E-4</v>
      </c>
      <c r="M39" s="1">
        <v>0.2</v>
      </c>
      <c r="N39" s="16">
        <v>1689</v>
      </c>
      <c r="O39" s="9">
        <f t="shared" si="4"/>
        <v>1.0972947688469634E-2</v>
      </c>
      <c r="P39" s="1">
        <v>33.200000000000003</v>
      </c>
      <c r="Q39" s="16">
        <v>2699</v>
      </c>
      <c r="R39" s="9">
        <f t="shared" si="5"/>
        <v>2.3961292613636363E-2</v>
      </c>
      <c r="S39" s="1">
        <v>386.8</v>
      </c>
    </row>
    <row r="40" spans="1:19" x14ac:dyDescent="0.25">
      <c r="A40" s="38" t="s">
        <v>37</v>
      </c>
      <c r="B40" s="15">
        <v>3126</v>
      </c>
      <c r="C40" s="10">
        <f t="shared" si="0"/>
        <v>9.1086570121507032E-2</v>
      </c>
      <c r="D40" s="2">
        <v>11.4</v>
      </c>
      <c r="E40" s="15">
        <v>17881</v>
      </c>
      <c r="F40" s="10">
        <f t="shared" si="1"/>
        <v>0.17251659462797159</v>
      </c>
      <c r="G40" s="2">
        <v>269.89999999999998</v>
      </c>
      <c r="H40" s="15">
        <v>51492</v>
      </c>
      <c r="I40" s="10">
        <f t="shared" si="2"/>
        <v>0.27159803575101932</v>
      </c>
      <c r="J40" s="2">
        <v>3109.2</v>
      </c>
      <c r="K40" s="15">
        <v>8877</v>
      </c>
      <c r="L40" s="10">
        <f t="shared" si="3"/>
        <v>0.13440225290697674</v>
      </c>
      <c r="M40" s="2">
        <v>34.200000000000003</v>
      </c>
      <c r="N40" s="15">
        <v>28173</v>
      </c>
      <c r="O40" s="10">
        <f t="shared" si="4"/>
        <v>0.18303188586575192</v>
      </c>
      <c r="P40" s="2">
        <v>542.4</v>
      </c>
      <c r="Q40" s="15">
        <v>28167</v>
      </c>
      <c r="R40" s="10">
        <f t="shared" si="5"/>
        <v>0.25006214488636364</v>
      </c>
      <c r="S40" s="2">
        <v>4113.8</v>
      </c>
    </row>
    <row r="41" spans="1:19" x14ac:dyDescent="0.25">
      <c r="A41" s="39" t="s">
        <v>38</v>
      </c>
      <c r="B41" s="16">
        <v>503</v>
      </c>
      <c r="C41" s="9">
        <f t="shared" si="0"/>
        <v>1.4656604213409481E-2</v>
      </c>
      <c r="D41" s="1">
        <v>1.8</v>
      </c>
      <c r="E41" s="16">
        <v>1813</v>
      </c>
      <c r="F41" s="9">
        <f t="shared" si="1"/>
        <v>1.7491895646804569E-2</v>
      </c>
      <c r="G41" s="1">
        <v>27.6</v>
      </c>
      <c r="H41" s="16">
        <v>2760</v>
      </c>
      <c r="I41" s="9">
        <f t="shared" si="2"/>
        <v>1.4557806623802013E-2</v>
      </c>
      <c r="J41" s="1">
        <v>171.6</v>
      </c>
      <c r="K41" s="16">
        <v>2231</v>
      </c>
      <c r="L41" s="9">
        <f t="shared" si="3"/>
        <v>3.3778464147286823E-2</v>
      </c>
      <c r="M41" s="1">
        <v>8.6</v>
      </c>
      <c r="N41" s="16">
        <v>3939</v>
      </c>
      <c r="O41" s="9">
        <f t="shared" si="4"/>
        <v>2.5590551181102362E-2</v>
      </c>
      <c r="P41" s="1">
        <v>74.8</v>
      </c>
      <c r="Q41" s="16">
        <v>1986</v>
      </c>
      <c r="R41" s="9">
        <f t="shared" si="5"/>
        <v>1.7631392045454546E-2</v>
      </c>
      <c r="S41" s="1">
        <v>283.39999999999998</v>
      </c>
    </row>
    <row r="42" spans="1:19" x14ac:dyDescent="0.25">
      <c r="A42" s="39" t="s">
        <v>39</v>
      </c>
      <c r="B42" s="16">
        <v>277</v>
      </c>
      <c r="C42" s="9">
        <f t="shared" si="0"/>
        <v>8.0713307497304702E-3</v>
      </c>
      <c r="D42" s="1">
        <v>1</v>
      </c>
      <c r="E42" s="16">
        <v>1689</v>
      </c>
      <c r="F42" s="9">
        <f t="shared" si="1"/>
        <v>1.6295538746526707E-2</v>
      </c>
      <c r="G42" s="1">
        <v>25.6</v>
      </c>
      <c r="H42" s="16">
        <v>4931</v>
      </c>
      <c r="I42" s="9">
        <f t="shared" si="2"/>
        <v>2.6008892921002801E-2</v>
      </c>
      <c r="J42" s="1">
        <v>298.3</v>
      </c>
      <c r="K42" s="16">
        <v>1434</v>
      </c>
      <c r="L42" s="9">
        <f t="shared" si="3"/>
        <v>2.1711482558139535E-2</v>
      </c>
      <c r="M42" s="1">
        <v>5.5</v>
      </c>
      <c r="N42" s="16">
        <v>5162</v>
      </c>
      <c r="O42" s="9">
        <f t="shared" si="4"/>
        <v>3.3536030768431174E-2</v>
      </c>
      <c r="P42" s="1">
        <v>99.3</v>
      </c>
      <c r="Q42" s="16">
        <v>4534</v>
      </c>
      <c r="R42" s="9">
        <f t="shared" si="5"/>
        <v>4.0252130681818182E-2</v>
      </c>
      <c r="S42" s="1">
        <v>656.6</v>
      </c>
    </row>
    <row r="43" spans="1:19" x14ac:dyDescent="0.25">
      <c r="A43" s="39" t="s">
        <v>40</v>
      </c>
      <c r="B43" s="16">
        <v>659</v>
      </c>
      <c r="C43" s="9">
        <f t="shared" si="0"/>
        <v>1.9202191206037472E-2</v>
      </c>
      <c r="D43" s="1">
        <v>2.4</v>
      </c>
      <c r="E43" s="16">
        <v>5541</v>
      </c>
      <c r="F43" s="9">
        <f t="shared" si="1"/>
        <v>5.3459786971287435E-2</v>
      </c>
      <c r="G43" s="1">
        <v>83.2</v>
      </c>
      <c r="H43" s="16">
        <v>22317</v>
      </c>
      <c r="I43" s="9">
        <f t="shared" si="2"/>
        <v>0.11771252551572085</v>
      </c>
      <c r="J43" s="1">
        <v>1332.6</v>
      </c>
      <c r="K43" s="16">
        <v>2041</v>
      </c>
      <c r="L43" s="9">
        <f t="shared" si="3"/>
        <v>3.0901768410852713E-2</v>
      </c>
      <c r="M43" s="1">
        <v>7.9</v>
      </c>
      <c r="N43" s="16">
        <v>7963</v>
      </c>
      <c r="O43" s="9">
        <f t="shared" si="4"/>
        <v>5.173332293859307E-2</v>
      </c>
      <c r="P43" s="1">
        <v>154.19999999999999</v>
      </c>
      <c r="Q43" s="16">
        <v>11972</v>
      </c>
      <c r="R43" s="9">
        <f t="shared" si="5"/>
        <v>0.10628551136363637</v>
      </c>
      <c r="S43" s="1">
        <v>1770.9</v>
      </c>
    </row>
    <row r="44" spans="1:19" x14ac:dyDescent="0.25">
      <c r="A44" s="39" t="s">
        <v>41</v>
      </c>
      <c r="B44" s="16">
        <v>924</v>
      </c>
      <c r="C44" s="9">
        <f t="shared" si="0"/>
        <v>2.6923861417873483E-2</v>
      </c>
      <c r="D44" s="1">
        <v>3.4</v>
      </c>
      <c r="E44" s="16">
        <v>5245</v>
      </c>
      <c r="F44" s="9">
        <f t="shared" si="1"/>
        <v>5.0603967273849956E-2</v>
      </c>
      <c r="G44" s="1">
        <v>79.3</v>
      </c>
      <c r="H44" s="16">
        <v>11645</v>
      </c>
      <c r="I44" s="9">
        <f t="shared" si="2"/>
        <v>6.1422339903686396E-2</v>
      </c>
      <c r="J44" s="1">
        <v>716.6</v>
      </c>
      <c r="K44" s="16">
        <v>1648</v>
      </c>
      <c r="L44" s="9">
        <f t="shared" si="3"/>
        <v>2.4951550387596898E-2</v>
      </c>
      <c r="M44" s="1">
        <v>6.4</v>
      </c>
      <c r="N44" s="16">
        <v>6320</v>
      </c>
      <c r="O44" s="9">
        <f t="shared" si="4"/>
        <v>4.1059224032639487E-2</v>
      </c>
      <c r="P44" s="1">
        <v>122.2</v>
      </c>
      <c r="Q44" s="16">
        <v>5345</v>
      </c>
      <c r="R44" s="9">
        <f t="shared" si="5"/>
        <v>4.7452059659090912E-2</v>
      </c>
      <c r="S44" s="1">
        <v>769.1</v>
      </c>
    </row>
    <row r="45" spans="1:19" x14ac:dyDescent="0.25">
      <c r="A45" s="39" t="s">
        <v>42</v>
      </c>
      <c r="B45" s="16">
        <v>763</v>
      </c>
      <c r="C45" s="9">
        <f t="shared" si="0"/>
        <v>2.2232582534456133E-2</v>
      </c>
      <c r="D45" s="1">
        <v>2.8</v>
      </c>
      <c r="E45" s="16">
        <v>3593</v>
      </c>
      <c r="F45" s="9">
        <f t="shared" si="1"/>
        <v>3.4665405989502934E-2</v>
      </c>
      <c r="G45" s="1">
        <v>54.2</v>
      </c>
      <c r="H45" s="16">
        <v>9839</v>
      </c>
      <c r="I45" s="9">
        <f t="shared" si="2"/>
        <v>5.1896470786807251E-2</v>
      </c>
      <c r="J45" s="1">
        <v>590.20000000000005</v>
      </c>
      <c r="K45" s="16">
        <v>1523</v>
      </c>
      <c r="L45" s="9">
        <f t="shared" si="3"/>
        <v>2.3058987403100775E-2</v>
      </c>
      <c r="M45" s="1">
        <v>5.9</v>
      </c>
      <c r="N45" s="16">
        <v>4789</v>
      </c>
      <c r="O45" s="9">
        <f t="shared" si="4"/>
        <v>3.1112756944985838E-2</v>
      </c>
      <c r="P45" s="1">
        <v>91.9</v>
      </c>
      <c r="Q45" s="16">
        <v>4330</v>
      </c>
      <c r="R45" s="9">
        <f t="shared" si="5"/>
        <v>3.844105113636364E-2</v>
      </c>
      <c r="S45" s="1">
        <v>633.79999999999995</v>
      </c>
    </row>
    <row r="46" spans="1:19" x14ac:dyDescent="0.25">
      <c r="A46" s="38" t="s">
        <v>43</v>
      </c>
      <c r="B46" s="15">
        <v>969</v>
      </c>
      <c r="C46" s="10">
        <f t="shared" si="0"/>
        <v>2.8235088434977709E-2</v>
      </c>
      <c r="D46" s="2">
        <v>3.5</v>
      </c>
      <c r="E46" s="15">
        <v>5059</v>
      </c>
      <c r="F46" s="10">
        <f t="shared" si="1"/>
        <v>4.8809431923433157E-2</v>
      </c>
      <c r="G46" s="2">
        <v>76.599999999999994</v>
      </c>
      <c r="H46" s="15">
        <v>11035</v>
      </c>
      <c r="I46" s="10">
        <f t="shared" si="2"/>
        <v>5.8204853657121455E-2</v>
      </c>
      <c r="J46" s="2">
        <v>669.8</v>
      </c>
      <c r="K46" s="15">
        <v>1841</v>
      </c>
      <c r="L46" s="10">
        <f t="shared" si="3"/>
        <v>2.7873667635658916E-2</v>
      </c>
      <c r="M46" s="2">
        <v>7</v>
      </c>
      <c r="N46" s="15">
        <v>8996</v>
      </c>
      <c r="O46" s="10">
        <f t="shared" si="4"/>
        <v>5.8444427119877344E-2</v>
      </c>
      <c r="P46" s="2">
        <v>174</v>
      </c>
      <c r="Q46" s="15">
        <v>8449</v>
      </c>
      <c r="R46" s="10">
        <f t="shared" si="5"/>
        <v>7.5008877840909094E-2</v>
      </c>
      <c r="S46" s="2">
        <v>1235.5999999999999</v>
      </c>
    </row>
    <row r="47" spans="1:19" x14ac:dyDescent="0.25">
      <c r="A47" s="39" t="s">
        <v>44</v>
      </c>
      <c r="B47" s="16">
        <v>10</v>
      </c>
      <c r="C47" s="9">
        <f t="shared" si="0"/>
        <v>2.9138378157871731E-4</v>
      </c>
      <c r="D47" s="1">
        <v>0</v>
      </c>
      <c r="E47" s="16">
        <v>23</v>
      </c>
      <c r="F47" s="9">
        <f t="shared" si="1"/>
        <v>2.2190490892250696E-4</v>
      </c>
      <c r="G47" s="1">
        <v>0.3</v>
      </c>
      <c r="H47" s="16">
        <v>13</v>
      </c>
      <c r="I47" s="9">
        <f t="shared" si="2"/>
        <v>6.8569379025154416E-5</v>
      </c>
      <c r="J47" s="1">
        <v>0.9</v>
      </c>
      <c r="K47" s="16">
        <v>11</v>
      </c>
      <c r="L47" s="9">
        <f t="shared" si="3"/>
        <v>1.6654554263565891E-4</v>
      </c>
      <c r="M47" s="1">
        <v>0</v>
      </c>
      <c r="N47" s="16">
        <v>14</v>
      </c>
      <c r="O47" s="9">
        <f t="shared" si="4"/>
        <v>9.0953977287492531E-5</v>
      </c>
      <c r="P47" s="1">
        <v>0.3</v>
      </c>
      <c r="Q47" s="16">
        <v>10</v>
      </c>
      <c r="R47" s="9">
        <f t="shared" si="5"/>
        <v>8.8778409090909093E-5</v>
      </c>
      <c r="S47" s="1">
        <v>1.4</v>
      </c>
    </row>
    <row r="48" spans="1:19" x14ac:dyDescent="0.25">
      <c r="A48" s="39" t="s">
        <v>45</v>
      </c>
      <c r="B48" s="16">
        <v>153</v>
      </c>
      <c r="C48" s="9">
        <f t="shared" si="0"/>
        <v>4.4581718581543752E-3</v>
      </c>
      <c r="D48" s="1">
        <v>0.6</v>
      </c>
      <c r="E48" s="16">
        <v>1065</v>
      </c>
      <c r="F48" s="9">
        <f t="shared" si="1"/>
        <v>1.0275162087063909E-2</v>
      </c>
      <c r="G48" s="1">
        <v>16</v>
      </c>
      <c r="H48" s="16">
        <v>3977</v>
      </c>
      <c r="I48" s="9">
        <f t="shared" si="2"/>
        <v>2.0976955414079932E-2</v>
      </c>
      <c r="J48" s="1">
        <v>238.7</v>
      </c>
      <c r="K48" s="16">
        <v>345</v>
      </c>
      <c r="L48" s="9">
        <f t="shared" si="3"/>
        <v>5.2234738372093021E-3</v>
      </c>
      <c r="M48" s="1">
        <v>1.3</v>
      </c>
      <c r="N48" s="16">
        <v>2007</v>
      </c>
      <c r="O48" s="9">
        <f t="shared" si="4"/>
        <v>1.3038902315428393E-2</v>
      </c>
      <c r="P48" s="1">
        <v>39.1</v>
      </c>
      <c r="Q48" s="16">
        <v>2865</v>
      </c>
      <c r="R48" s="9">
        <f t="shared" si="5"/>
        <v>2.5435014204545456E-2</v>
      </c>
      <c r="S48" s="1">
        <v>424.4</v>
      </c>
    </row>
    <row r="49" spans="1:19" x14ac:dyDescent="0.25">
      <c r="A49" s="39" t="s">
        <v>46</v>
      </c>
      <c r="B49" s="16">
        <v>411</v>
      </c>
      <c r="C49" s="9">
        <f t="shared" si="0"/>
        <v>1.1975873422885282E-2</v>
      </c>
      <c r="D49" s="1">
        <v>1.5</v>
      </c>
      <c r="E49" s="16">
        <v>1704</v>
      </c>
      <c r="F49" s="9">
        <f t="shared" si="1"/>
        <v>1.6440259339302255E-2</v>
      </c>
      <c r="G49" s="1">
        <v>26.1</v>
      </c>
      <c r="H49" s="16">
        <v>2086</v>
      </c>
      <c r="I49" s="9">
        <f t="shared" si="2"/>
        <v>1.1002748049728624E-2</v>
      </c>
      <c r="J49" s="1">
        <v>129.30000000000001</v>
      </c>
      <c r="K49" s="16">
        <v>709</v>
      </c>
      <c r="L49" s="9">
        <f t="shared" si="3"/>
        <v>1.0734617248062015E-2</v>
      </c>
      <c r="M49" s="1">
        <v>2.7</v>
      </c>
      <c r="N49" s="16">
        <v>3270</v>
      </c>
      <c r="O49" s="9">
        <f t="shared" si="4"/>
        <v>2.1244250409292897E-2</v>
      </c>
      <c r="P49" s="1">
        <v>62.9</v>
      </c>
      <c r="Q49" s="16">
        <v>1932</v>
      </c>
      <c r="R49" s="9">
        <f t="shared" si="5"/>
        <v>1.7151988636363635E-2</v>
      </c>
      <c r="S49" s="1">
        <v>276.8</v>
      </c>
    </row>
    <row r="50" spans="1:19" x14ac:dyDescent="0.25">
      <c r="A50" s="38" t="s">
        <v>47</v>
      </c>
      <c r="B50" s="15">
        <v>1380</v>
      </c>
      <c r="C50" s="10">
        <f t="shared" si="0"/>
        <v>4.0210961857862992E-2</v>
      </c>
      <c r="D50" s="2">
        <v>5</v>
      </c>
      <c r="E50" s="15">
        <v>4063</v>
      </c>
      <c r="F50" s="10">
        <f t="shared" si="1"/>
        <v>3.9199984563136774E-2</v>
      </c>
      <c r="G50" s="2">
        <v>61.9</v>
      </c>
      <c r="H50" s="15">
        <v>6342</v>
      </c>
      <c r="I50" s="10">
        <f t="shared" si="2"/>
        <v>3.3451307829040718E-2</v>
      </c>
      <c r="J50" s="2">
        <v>389.8</v>
      </c>
      <c r="K50" s="15">
        <v>4035</v>
      </c>
      <c r="L50" s="10">
        <f t="shared" si="3"/>
        <v>6.1091933139534885E-2</v>
      </c>
      <c r="M50" s="2">
        <v>15.6</v>
      </c>
      <c r="N50" s="15">
        <v>6266</v>
      </c>
      <c r="O50" s="10">
        <f t="shared" si="4"/>
        <v>4.0708401548816296E-2</v>
      </c>
      <c r="P50" s="2">
        <v>118.8</v>
      </c>
      <c r="Q50" s="15">
        <v>3602</v>
      </c>
      <c r="R50" s="10">
        <f t="shared" si="5"/>
        <v>3.1977982954545452E-2</v>
      </c>
      <c r="S50" s="2">
        <v>520.1</v>
      </c>
    </row>
    <row r="51" spans="1:19" x14ac:dyDescent="0.25">
      <c r="A51" s="39" t="s">
        <v>48</v>
      </c>
      <c r="B51" s="16">
        <v>735</v>
      </c>
      <c r="C51" s="9">
        <f t="shared" si="0"/>
        <v>2.1416707946035722E-2</v>
      </c>
      <c r="D51" s="1">
        <v>2.7</v>
      </c>
      <c r="E51" s="16">
        <v>984</v>
      </c>
      <c r="F51" s="9">
        <f t="shared" si="1"/>
        <v>9.4936708860759497E-3</v>
      </c>
      <c r="G51" s="1">
        <v>15.2</v>
      </c>
      <c r="H51" s="16">
        <v>193</v>
      </c>
      <c r="I51" s="9">
        <f t="shared" si="2"/>
        <v>1.0179915501426771E-3</v>
      </c>
      <c r="J51" s="1">
        <v>12.6</v>
      </c>
      <c r="K51" s="16">
        <v>2462</v>
      </c>
      <c r="L51" s="9">
        <f t="shared" si="3"/>
        <v>3.7275920542635656E-2</v>
      </c>
      <c r="M51" s="1">
        <v>9.5</v>
      </c>
      <c r="N51" s="16">
        <v>2345</v>
      </c>
      <c r="O51" s="9">
        <f t="shared" si="4"/>
        <v>1.5234791195654998E-2</v>
      </c>
      <c r="P51" s="1">
        <v>43.3</v>
      </c>
      <c r="Q51" s="16">
        <v>241</v>
      </c>
      <c r="R51" s="9">
        <f t="shared" si="5"/>
        <v>2.1395596590909091E-3</v>
      </c>
      <c r="S51" s="1">
        <v>32.299999999999997</v>
      </c>
    </row>
    <row r="52" spans="1:19" x14ac:dyDescent="0.25">
      <c r="A52" s="38" t="s">
        <v>49</v>
      </c>
      <c r="B52" s="15">
        <v>49</v>
      </c>
      <c r="C52" s="10">
        <f t="shared" si="0"/>
        <v>1.427780529735715E-3</v>
      </c>
      <c r="D52" s="2">
        <v>0.2</v>
      </c>
      <c r="E52" s="15">
        <v>236</v>
      </c>
      <c r="F52" s="10">
        <f t="shared" si="1"/>
        <v>2.2769373263352888E-3</v>
      </c>
      <c r="G52" s="2">
        <v>3.6</v>
      </c>
      <c r="H52" s="15">
        <v>752</v>
      </c>
      <c r="I52" s="10">
        <f t="shared" si="2"/>
        <v>3.9664748482243165E-3</v>
      </c>
      <c r="J52" s="2">
        <v>44.8</v>
      </c>
      <c r="K52" s="15">
        <v>71</v>
      </c>
      <c r="L52" s="10">
        <f t="shared" si="3"/>
        <v>1.0749757751937984E-3</v>
      </c>
      <c r="M52" s="2">
        <v>0.3</v>
      </c>
      <c r="N52" s="15">
        <v>234</v>
      </c>
      <c r="O52" s="10">
        <f t="shared" si="4"/>
        <v>1.5202307632338037E-3</v>
      </c>
      <c r="P52" s="2">
        <v>4.5</v>
      </c>
      <c r="Q52" s="15">
        <v>281</v>
      </c>
      <c r="R52" s="10">
        <f t="shared" si="5"/>
        <v>2.4946732954545456E-3</v>
      </c>
      <c r="S52" s="2">
        <v>41.1</v>
      </c>
    </row>
    <row r="53" spans="1:19" ht="30" x14ac:dyDescent="0.25">
      <c r="A53" s="38" t="s">
        <v>50</v>
      </c>
      <c r="B53" s="15">
        <v>175</v>
      </c>
      <c r="C53" s="10">
        <f t="shared" si="0"/>
        <v>5.0992161776275535E-3</v>
      </c>
      <c r="D53" s="2">
        <v>0.6</v>
      </c>
      <c r="E53" s="15">
        <v>824</v>
      </c>
      <c r="F53" s="10">
        <f t="shared" si="1"/>
        <v>7.9499845631367701E-3</v>
      </c>
      <c r="G53" s="2">
        <v>12.4</v>
      </c>
      <c r="H53" s="15">
        <v>1583</v>
      </c>
      <c r="I53" s="10">
        <f t="shared" si="2"/>
        <v>8.3496405382168792E-3</v>
      </c>
      <c r="J53" s="2">
        <v>96.9</v>
      </c>
      <c r="K53" s="15">
        <v>194</v>
      </c>
      <c r="L53" s="10">
        <f t="shared" si="3"/>
        <v>2.9372577519379845E-3</v>
      </c>
      <c r="M53" s="2">
        <v>0.7</v>
      </c>
      <c r="N53" s="15">
        <v>849</v>
      </c>
      <c r="O53" s="10">
        <f t="shared" si="4"/>
        <v>5.5157090512200826E-3</v>
      </c>
      <c r="P53" s="2">
        <v>16.3</v>
      </c>
      <c r="Q53" s="15">
        <v>763</v>
      </c>
      <c r="R53" s="10">
        <f t="shared" si="5"/>
        <v>6.7737926136363638E-3</v>
      </c>
      <c r="S53" s="2">
        <v>110</v>
      </c>
    </row>
    <row r="54" spans="1:19" x14ac:dyDescent="0.25">
      <c r="A54" s="38" t="s">
        <v>51</v>
      </c>
      <c r="B54" s="15">
        <v>237</v>
      </c>
      <c r="C54" s="10">
        <f t="shared" si="0"/>
        <v>6.9057956234156006E-3</v>
      </c>
      <c r="D54" s="2">
        <v>0.9</v>
      </c>
      <c r="E54" s="15">
        <v>1815</v>
      </c>
      <c r="F54" s="10">
        <f t="shared" si="1"/>
        <v>1.751119172584131E-2</v>
      </c>
      <c r="G54" s="2">
        <v>27.2</v>
      </c>
      <c r="H54" s="15">
        <v>4492</v>
      </c>
      <c r="I54" s="10">
        <f t="shared" si="2"/>
        <v>2.3693357736999508E-2</v>
      </c>
      <c r="J54" s="2">
        <v>275.60000000000002</v>
      </c>
      <c r="K54" s="15">
        <v>337</v>
      </c>
      <c r="L54" s="10">
        <f t="shared" si="3"/>
        <v>5.1023498062015508E-3</v>
      </c>
      <c r="M54" s="2">
        <v>1.3</v>
      </c>
      <c r="N54" s="15">
        <v>2382</v>
      </c>
      <c r="O54" s="10">
        <f t="shared" si="4"/>
        <v>1.5475169564200515E-2</v>
      </c>
      <c r="P54" s="2">
        <v>46.4</v>
      </c>
      <c r="Q54" s="15">
        <v>3399</v>
      </c>
      <c r="R54" s="10">
        <f t="shared" si="5"/>
        <v>3.0175781249999999E-2</v>
      </c>
      <c r="S54" s="2">
        <v>499.1</v>
      </c>
    </row>
    <row r="55" spans="1:19" x14ac:dyDescent="0.25">
      <c r="A55" s="39" t="s">
        <v>52</v>
      </c>
      <c r="B55" s="16">
        <v>193</v>
      </c>
      <c r="C55" s="9">
        <f t="shared" si="0"/>
        <v>5.6237069844692449E-3</v>
      </c>
      <c r="D55" s="1">
        <v>0.7</v>
      </c>
      <c r="E55" s="16">
        <v>1357</v>
      </c>
      <c r="F55" s="9">
        <f t="shared" si="1"/>
        <v>1.3092389626427911E-2</v>
      </c>
      <c r="G55" s="1">
        <v>20.399999999999999</v>
      </c>
      <c r="H55" s="16">
        <v>3134</v>
      </c>
      <c r="I55" s="9">
        <f t="shared" si="2"/>
        <v>1.6530494912679532E-2</v>
      </c>
      <c r="J55" s="1">
        <v>192.7</v>
      </c>
      <c r="K55" s="16">
        <v>253</v>
      </c>
      <c r="L55" s="9">
        <f t="shared" si="3"/>
        <v>3.8305474806201549E-3</v>
      </c>
      <c r="M55" s="1">
        <v>1</v>
      </c>
      <c r="N55" s="16">
        <v>1640</v>
      </c>
      <c r="O55" s="9">
        <f t="shared" si="4"/>
        <v>1.0654608767963411E-2</v>
      </c>
      <c r="P55" s="1">
        <v>31.9</v>
      </c>
      <c r="Q55" s="16">
        <v>2244</v>
      </c>
      <c r="R55" s="9">
        <f t="shared" si="5"/>
        <v>1.9921874999999999E-2</v>
      </c>
      <c r="S55" s="1">
        <v>327.8</v>
      </c>
    </row>
    <row r="56" spans="1:19" x14ac:dyDescent="0.25">
      <c r="A56" s="38" t="s">
        <v>53</v>
      </c>
      <c r="B56" s="15">
        <v>49</v>
      </c>
      <c r="C56" s="10">
        <f t="shared" si="0"/>
        <v>1.427780529735715E-3</v>
      </c>
      <c r="D56" s="2">
        <v>0.2</v>
      </c>
      <c r="E56" s="15">
        <v>0</v>
      </c>
      <c r="F56" s="10">
        <f t="shared" si="1"/>
        <v>0</v>
      </c>
      <c r="G56" s="2">
        <v>0</v>
      </c>
      <c r="H56" s="15">
        <v>0</v>
      </c>
      <c r="I56" s="10">
        <f t="shared" si="2"/>
        <v>0</v>
      </c>
      <c r="J56" s="2">
        <v>0</v>
      </c>
      <c r="K56" s="15">
        <v>0</v>
      </c>
      <c r="L56" s="10">
        <f t="shared" si="3"/>
        <v>0</v>
      </c>
      <c r="M56" s="2">
        <v>0</v>
      </c>
      <c r="N56" s="15">
        <v>0</v>
      </c>
      <c r="O56" s="10">
        <f t="shared" si="4"/>
        <v>0</v>
      </c>
      <c r="P56" s="2">
        <v>0</v>
      </c>
      <c r="Q56" s="15">
        <v>0</v>
      </c>
      <c r="R56" s="10">
        <f t="shared" si="5"/>
        <v>0</v>
      </c>
      <c r="S56" s="2">
        <v>0</v>
      </c>
    </row>
    <row r="57" spans="1:19" ht="30" x14ac:dyDescent="0.25">
      <c r="A57" s="38" t="s">
        <v>54</v>
      </c>
      <c r="B57" s="15">
        <v>663</v>
      </c>
      <c r="C57" s="10">
        <f t="shared" si="0"/>
        <v>1.931874471866896E-2</v>
      </c>
      <c r="D57" s="2">
        <v>2.2999999999999998</v>
      </c>
      <c r="E57" s="15">
        <v>0</v>
      </c>
      <c r="F57" s="10">
        <f t="shared" si="1"/>
        <v>0</v>
      </c>
      <c r="G57" s="2">
        <v>0</v>
      </c>
      <c r="H57" s="15">
        <v>0</v>
      </c>
      <c r="I57" s="10">
        <f t="shared" si="2"/>
        <v>0</v>
      </c>
      <c r="J57" s="2">
        <v>0</v>
      </c>
      <c r="K57" s="15">
        <v>856</v>
      </c>
      <c r="L57" s="10">
        <f t="shared" si="3"/>
        <v>1.2960271317829458E-2</v>
      </c>
      <c r="M57" s="2">
        <v>2.8</v>
      </c>
      <c r="N57" s="15">
        <v>0</v>
      </c>
      <c r="O57" s="10">
        <f t="shared" si="4"/>
        <v>0</v>
      </c>
      <c r="P57" s="2">
        <v>0</v>
      </c>
      <c r="Q57" s="15">
        <v>0</v>
      </c>
      <c r="R57" s="10">
        <f t="shared" si="5"/>
        <v>0</v>
      </c>
      <c r="S57" s="2">
        <v>0</v>
      </c>
    </row>
    <row r="58" spans="1:19" x14ac:dyDescent="0.25">
      <c r="A58" s="38" t="s">
        <v>55</v>
      </c>
      <c r="B58" s="15">
        <v>544</v>
      </c>
      <c r="C58" s="10">
        <f t="shared" si="0"/>
        <v>1.5851277717882223E-2</v>
      </c>
      <c r="D58" s="2">
        <v>1.9</v>
      </c>
      <c r="E58" s="15">
        <v>113</v>
      </c>
      <c r="F58" s="10">
        <f t="shared" si="1"/>
        <v>1.0902284655757951E-3</v>
      </c>
      <c r="G58" s="2">
        <v>1.7</v>
      </c>
      <c r="H58" s="15">
        <v>45</v>
      </c>
      <c r="I58" s="10">
        <f t="shared" si="2"/>
        <v>2.3735554277938065E-4</v>
      </c>
      <c r="J58" s="2">
        <v>2.9</v>
      </c>
      <c r="K58" s="15">
        <v>654</v>
      </c>
      <c r="L58" s="10">
        <f t="shared" si="3"/>
        <v>9.9018895348837212E-3</v>
      </c>
      <c r="M58" s="2">
        <v>2.2999999999999998</v>
      </c>
      <c r="N58" s="15">
        <v>128</v>
      </c>
      <c r="O58" s="10">
        <f t="shared" si="4"/>
        <v>8.3157922091421741E-4</v>
      </c>
      <c r="P58" s="2">
        <v>2.2999999999999998</v>
      </c>
      <c r="Q58" s="15">
        <v>25</v>
      </c>
      <c r="R58" s="10">
        <f t="shared" si="5"/>
        <v>2.2194602272727272E-4</v>
      </c>
      <c r="S58" s="2">
        <v>3.5</v>
      </c>
    </row>
    <row r="59" spans="1:19" x14ac:dyDescent="0.25">
      <c r="A59" s="38" t="s">
        <v>56</v>
      </c>
      <c r="B59" s="15">
        <v>3054</v>
      </c>
      <c r="C59" s="10">
        <f t="shared" si="0"/>
        <v>8.8988606894140274E-2</v>
      </c>
      <c r="D59" s="2">
        <v>11.2</v>
      </c>
      <c r="E59" s="15">
        <v>8290</v>
      </c>
      <c r="F59" s="10">
        <f t="shared" si="1"/>
        <v>7.99822476072862E-2</v>
      </c>
      <c r="G59" s="2">
        <v>125.3</v>
      </c>
      <c r="H59" s="15">
        <v>26581</v>
      </c>
      <c r="I59" s="10">
        <f t="shared" si="2"/>
        <v>0.1402032818359715</v>
      </c>
      <c r="J59" s="2">
        <v>1547.8</v>
      </c>
      <c r="K59" s="15">
        <v>8183</v>
      </c>
      <c r="L59" s="10">
        <f t="shared" si="3"/>
        <v>0.12389474321705427</v>
      </c>
      <c r="M59" s="2">
        <v>31.7</v>
      </c>
      <c r="N59" s="15">
        <v>11707</v>
      </c>
      <c r="O59" s="10">
        <f t="shared" si="4"/>
        <v>7.6057015150333931E-2</v>
      </c>
      <c r="P59" s="2">
        <v>223.7</v>
      </c>
      <c r="Q59" s="15">
        <v>11333</v>
      </c>
      <c r="R59" s="10">
        <f t="shared" si="5"/>
        <v>0.10061257102272728</v>
      </c>
      <c r="S59" s="2">
        <v>1689</v>
      </c>
    </row>
    <row r="60" spans="1:19" x14ac:dyDescent="0.25">
      <c r="A60" s="38" t="s">
        <v>57</v>
      </c>
      <c r="B60" s="15">
        <v>3177</v>
      </c>
      <c r="C60" s="10">
        <f t="shared" si="0"/>
        <v>9.2572627407558492E-2</v>
      </c>
      <c r="D60" s="2">
        <v>11.9</v>
      </c>
      <c r="E60" s="15">
        <v>4338</v>
      </c>
      <c r="F60" s="10">
        <f t="shared" si="1"/>
        <v>4.1853195430688481E-2</v>
      </c>
      <c r="G60" s="2">
        <v>65.8</v>
      </c>
      <c r="H60" s="15">
        <v>9538</v>
      </c>
      <c r="I60" s="10">
        <f t="shared" si="2"/>
        <v>5.0308825933994064E-2</v>
      </c>
      <c r="J60" s="2">
        <v>578.1</v>
      </c>
      <c r="K60" s="15">
        <v>10373</v>
      </c>
      <c r="L60" s="10">
        <f t="shared" si="3"/>
        <v>0.15705244670542637</v>
      </c>
      <c r="M60" s="2">
        <v>40.5</v>
      </c>
      <c r="N60" s="15">
        <v>7294</v>
      </c>
      <c r="O60" s="10">
        <f t="shared" si="4"/>
        <v>4.7387022166783609E-2</v>
      </c>
      <c r="P60" s="2">
        <v>139.30000000000001</v>
      </c>
      <c r="Q60" s="15">
        <v>6184</v>
      </c>
      <c r="R60" s="10">
        <f t="shared" si="5"/>
        <v>5.4900568181818182E-2</v>
      </c>
      <c r="S60" s="2">
        <v>905.4</v>
      </c>
    </row>
    <row r="61" spans="1:19" x14ac:dyDescent="0.25">
      <c r="A61" s="39" t="s">
        <v>58</v>
      </c>
      <c r="B61" s="16">
        <v>337</v>
      </c>
      <c r="C61" s="9">
        <f t="shared" si="0"/>
        <v>9.8196334392027743E-3</v>
      </c>
      <c r="D61" s="1">
        <v>1.3</v>
      </c>
      <c r="E61" s="16">
        <v>151</v>
      </c>
      <c r="F61" s="9">
        <f t="shared" si="1"/>
        <v>1.4568539672738499E-3</v>
      </c>
      <c r="G61" s="1">
        <v>2.2999999999999998</v>
      </c>
      <c r="H61" s="16">
        <v>58</v>
      </c>
      <c r="I61" s="9">
        <f t="shared" si="2"/>
        <v>3.0592492180453505E-4</v>
      </c>
      <c r="J61" s="1">
        <v>3.8</v>
      </c>
      <c r="K61" s="16">
        <v>1414</v>
      </c>
      <c r="L61" s="9">
        <f t="shared" si="3"/>
        <v>2.1408672480620155E-2</v>
      </c>
      <c r="M61" s="1">
        <v>5.4</v>
      </c>
      <c r="N61" s="16">
        <v>331</v>
      </c>
      <c r="O61" s="9">
        <f t="shared" si="4"/>
        <v>2.1504118915828593E-3</v>
      </c>
      <c r="P61" s="1">
        <v>6.3</v>
      </c>
      <c r="Q61" s="16">
        <v>86</v>
      </c>
      <c r="R61" s="9">
        <f t="shared" si="5"/>
        <v>7.6349431818181822E-4</v>
      </c>
      <c r="S61" s="1">
        <v>11.7</v>
      </c>
    </row>
    <row r="62" spans="1:19" x14ac:dyDescent="0.25">
      <c r="A62" s="39" t="s">
        <v>59</v>
      </c>
      <c r="B62" s="16">
        <v>152</v>
      </c>
      <c r="C62" s="9">
        <f t="shared" si="0"/>
        <v>4.4290334799965032E-3</v>
      </c>
      <c r="D62" s="1">
        <v>0.6</v>
      </c>
      <c r="E62" s="16">
        <v>1211</v>
      </c>
      <c r="F62" s="9">
        <f t="shared" si="1"/>
        <v>1.1683775856745909E-2</v>
      </c>
      <c r="G62" s="1">
        <v>18.2</v>
      </c>
      <c r="H62" s="16">
        <v>3944</v>
      </c>
      <c r="I62" s="9">
        <f t="shared" si="2"/>
        <v>2.0802894682708385E-2</v>
      </c>
      <c r="J62" s="1">
        <v>237.5</v>
      </c>
      <c r="K62" s="16">
        <v>591</v>
      </c>
      <c r="L62" s="9">
        <f t="shared" si="3"/>
        <v>8.9480377906976747E-3</v>
      </c>
      <c r="M62" s="1">
        <v>2.2999999999999998</v>
      </c>
      <c r="N62" s="16">
        <v>1576</v>
      </c>
      <c r="O62" s="9">
        <f t="shared" si="4"/>
        <v>1.0238819157506301E-2</v>
      </c>
      <c r="P62" s="1">
        <v>30.4</v>
      </c>
      <c r="Q62" s="16">
        <v>2328</v>
      </c>
      <c r="R62" s="9">
        <f t="shared" si="5"/>
        <v>2.0667613636363637E-2</v>
      </c>
      <c r="S62" s="1">
        <v>345.1</v>
      </c>
    </row>
    <row r="63" spans="1:19" x14ac:dyDescent="0.25">
      <c r="A63" s="39" t="s">
        <v>60</v>
      </c>
      <c r="B63" s="16">
        <v>84</v>
      </c>
      <c r="C63" s="9">
        <f t="shared" si="0"/>
        <v>2.4476237652612254E-3</v>
      </c>
      <c r="D63" s="1">
        <v>0.3</v>
      </c>
      <c r="E63" s="16">
        <v>68</v>
      </c>
      <c r="F63" s="9">
        <f t="shared" si="1"/>
        <v>6.56066687249151E-4</v>
      </c>
      <c r="G63" s="1">
        <v>1</v>
      </c>
      <c r="H63" s="16">
        <v>17</v>
      </c>
      <c r="I63" s="9">
        <f t="shared" si="2"/>
        <v>8.966764949443269E-5</v>
      </c>
      <c r="J63" s="1">
        <v>1.1000000000000001</v>
      </c>
      <c r="K63" s="16">
        <v>268</v>
      </c>
      <c r="L63" s="9">
        <f t="shared" si="3"/>
        <v>4.0576550387596902E-3</v>
      </c>
      <c r="M63" s="1">
        <v>1</v>
      </c>
      <c r="N63" s="16">
        <v>163</v>
      </c>
      <c r="O63" s="9">
        <f t="shared" si="4"/>
        <v>1.0589641641329487E-3</v>
      </c>
      <c r="P63" s="1">
        <v>3.1</v>
      </c>
      <c r="Q63" s="16">
        <v>39</v>
      </c>
      <c r="R63" s="9">
        <f t="shared" si="5"/>
        <v>3.4623579545454546E-4</v>
      </c>
      <c r="S63" s="1">
        <v>5.5</v>
      </c>
    </row>
    <row r="64" spans="1:19" x14ac:dyDescent="0.25">
      <c r="A64" s="39" t="s">
        <v>61</v>
      </c>
      <c r="B64" s="16">
        <v>1427</v>
      </c>
      <c r="C64" s="9">
        <f t="shared" si="0"/>
        <v>4.158046563128296E-2</v>
      </c>
      <c r="D64" s="1">
        <v>5.4</v>
      </c>
      <c r="E64" s="16">
        <v>594</v>
      </c>
      <c r="F64" s="9">
        <f t="shared" si="1"/>
        <v>5.7309354739117011E-3</v>
      </c>
      <c r="G64" s="1">
        <v>9.1</v>
      </c>
      <c r="H64" s="16">
        <v>178</v>
      </c>
      <c r="I64" s="9">
        <f t="shared" si="2"/>
        <v>9.3887303588288348E-4</v>
      </c>
      <c r="J64" s="1">
        <v>11.6</v>
      </c>
      <c r="K64" s="16">
        <v>4416</v>
      </c>
      <c r="L64" s="9">
        <f t="shared" si="3"/>
        <v>6.6860465116279064E-2</v>
      </c>
      <c r="M64" s="1">
        <v>17.399999999999999</v>
      </c>
      <c r="N64" s="16">
        <v>1775</v>
      </c>
      <c r="O64" s="9">
        <f t="shared" si="4"/>
        <v>1.1531664977521373E-2</v>
      </c>
      <c r="P64" s="1">
        <v>33.4</v>
      </c>
      <c r="Q64" s="16">
        <v>561</v>
      </c>
      <c r="R64" s="9">
        <f t="shared" si="5"/>
        <v>4.9804687499999997E-3</v>
      </c>
      <c r="S64" s="1">
        <v>78.599999999999994</v>
      </c>
    </row>
    <row r="65" spans="1:19" ht="15.75" thickBot="1" x14ac:dyDescent="0.3">
      <c r="A65" s="40" t="s">
        <v>62</v>
      </c>
      <c r="B65" s="17">
        <v>1821</v>
      </c>
      <c r="C65" s="11">
        <f t="shared" si="0"/>
        <v>5.3060986625484426E-2</v>
      </c>
      <c r="D65" s="3">
        <v>6.6</v>
      </c>
      <c r="E65" s="17">
        <v>9619</v>
      </c>
      <c r="F65" s="11">
        <f t="shared" si="1"/>
        <v>9.2804492127199753E-2</v>
      </c>
      <c r="G65" s="3">
        <v>145.69999999999999</v>
      </c>
      <c r="H65" s="17">
        <v>17189</v>
      </c>
      <c r="I65" s="11">
        <f t="shared" si="2"/>
        <v>9.0664542774106099E-2</v>
      </c>
      <c r="J65" s="3">
        <v>1060.2</v>
      </c>
      <c r="K65" s="17">
        <v>3306</v>
      </c>
      <c r="L65" s="11">
        <f t="shared" si="3"/>
        <v>5.0054505813953487E-2</v>
      </c>
      <c r="M65" s="3">
        <v>12.7</v>
      </c>
      <c r="N65" s="17">
        <v>15924</v>
      </c>
      <c r="O65" s="11">
        <f t="shared" si="4"/>
        <v>0.10345365245185936</v>
      </c>
      <c r="P65" s="3">
        <v>307.3</v>
      </c>
      <c r="Q65" s="17">
        <v>13036</v>
      </c>
      <c r="R65" s="11">
        <f t="shared" si="5"/>
        <v>0.1157315340909091</v>
      </c>
      <c r="S65" s="3">
        <v>1874.7</v>
      </c>
    </row>
  </sheetData>
  <mergeCells count="8">
    <mergeCell ref="B2:J2"/>
    <mergeCell ref="K2:S2"/>
    <mergeCell ref="B3:D3"/>
    <mergeCell ref="E3:G3"/>
    <mergeCell ref="H3:J3"/>
    <mergeCell ref="K3:M3"/>
    <mergeCell ref="N3:P3"/>
    <mergeCell ref="Q3:S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Présentation et méthode</vt:lpstr>
      <vt:lpstr>croisement sexe age 2021</vt:lpstr>
    </vt:vector>
  </TitlesOfParts>
  <Company>BPT/DNUM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CADILLAC, Manon (DREES/OSAM/BESP)</dc:creator>
  <cp:lastModifiedBy>CADILLAC, Manon (DREES/OSAM/BESP)</cp:lastModifiedBy>
  <dcterms:created xsi:type="dcterms:W3CDTF">2023-12-12T17:06:44Z</dcterms:created>
  <dcterms:modified xsi:type="dcterms:W3CDTF">2023-12-15T14:05:42Z</dcterms:modified>
</cp:coreProperties>
</file>