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SAM\BESP\Causes de décès\1.ER_CDD_21\6.Data.Drees\2021\classeurs 2021\"/>
    </mc:Choice>
  </mc:AlternateContent>
  <bookViews>
    <workbookView xWindow="0" yWindow="0" windowWidth="25200" windowHeight="10650" activeTab="1"/>
  </bookViews>
  <sheets>
    <sheet name="Présentation et méthode" sheetId="2" r:id="rId1"/>
    <sheet name="Effectifs et taux 202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0" i="1" l="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1" i="1"/>
  <c r="U42" i="1"/>
  <c r="U43" i="1"/>
  <c r="U44" i="1"/>
  <c r="U45" i="1"/>
  <c r="U46" i="1"/>
  <c r="U47" i="1"/>
  <c r="U48" i="1"/>
  <c r="U49" i="1"/>
  <c r="U50" i="1"/>
  <c r="U51" i="1"/>
  <c r="U52" i="1"/>
  <c r="U53" i="1"/>
  <c r="U54" i="1"/>
  <c r="U55" i="1"/>
  <c r="U56" i="1"/>
  <c r="U57" i="1"/>
  <c r="U58" i="1"/>
  <c r="U59" i="1"/>
  <c r="U60" i="1"/>
  <c r="U61" i="1"/>
  <c r="U62" i="1"/>
  <c r="U63" i="1"/>
  <c r="U64" i="1"/>
  <c r="U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4" i="1"/>
</calcChain>
</file>

<file path=xl/sharedStrings.xml><?xml version="1.0" encoding="utf-8"?>
<sst xmlns="http://schemas.openxmlformats.org/spreadsheetml/2006/main" count="103" uniqueCount="87">
  <si>
    <t>-</t>
  </si>
  <si>
    <t>Maladies infectieuses et parasitaires</t>
  </si>
  <si>
    <t>Tuberculose</t>
  </si>
  <si>
    <t>SIDA (maladie VIH)</t>
  </si>
  <si>
    <t>Hépatites virales</t>
  </si>
  <si>
    <t>Tumeurs</t>
  </si>
  <si>
    <t>Tumeurs malignes de la lèvre, de la cavité buccale et du pharynx</t>
  </si>
  <si>
    <t>Tumeur maligne du sein</t>
  </si>
  <si>
    <t>Tumeur maligne du col de l’utérus</t>
  </si>
  <si>
    <t>Tumeur maligne d’autres parties de l’utérus</t>
  </si>
  <si>
    <t>Tumeur maligne de l’ovaire</t>
  </si>
  <si>
    <t>Tumeur maligne de la prostate</t>
  </si>
  <si>
    <t>Tumeur maligne du rein</t>
  </si>
  <si>
    <t>Tumeur maligne de la vessie</t>
  </si>
  <si>
    <t>Tumeur maligne du cerveau et du système nerveux central</t>
  </si>
  <si>
    <t>Tumeur maligne de la thyroïde</t>
  </si>
  <si>
    <t>Maladie de Hodgkin et lymphomes</t>
  </si>
  <si>
    <t>Tumeur maligne de l’œsophage</t>
  </si>
  <si>
    <t>Leucémie</t>
  </si>
  <si>
    <t>Tumeur maligne de l’estomac</t>
  </si>
  <si>
    <t>Tumeur maligne du côlon, rectum et anus</t>
  </si>
  <si>
    <t>Tumeur maligne du foie et des voies biliaires intrahépatiques</t>
  </si>
  <si>
    <t>Tumeur maligne du pancréas</t>
  </si>
  <si>
    <t>Tumeur maligne du larynx</t>
  </si>
  <si>
    <t>Tumeur maligne de la trachée, des bronches et du poumon</t>
  </si>
  <si>
    <t>Mélanome malin de la peau</t>
  </si>
  <si>
    <t>Maladies du sang et des organes hématopoïétiques et certains troubles du système immunitaire</t>
  </si>
  <si>
    <t>Maladies endocriniennes, nutritionnelles et métaboliques</t>
  </si>
  <si>
    <t>Diabète sucré</t>
  </si>
  <si>
    <t>Troubles mentaux et du comportement</t>
  </si>
  <si>
    <t>Démence</t>
  </si>
  <si>
    <t>Abus d’alcool (y compris psychose alcoolique)</t>
  </si>
  <si>
    <t>Maladies du système nerveux et des organes des sens</t>
  </si>
  <si>
    <t>Maladie de Parkinson</t>
  </si>
  <si>
    <t>Maladie d’Alzheimer</t>
  </si>
  <si>
    <t>Maladies de l’appareil circulatoire</t>
  </si>
  <si>
    <t>Infarctus aigu du myocarde</t>
  </si>
  <si>
    <t>Autres cardiopathies ischémiques</t>
  </si>
  <si>
    <t>Autres maladies du cœur</t>
  </si>
  <si>
    <t>Maladies cérébrovasculaires</t>
  </si>
  <si>
    <t>Autres maladies de l’appareil circulatoire</t>
  </si>
  <si>
    <t>Maladies de l’appareil respiratoire</t>
  </si>
  <si>
    <t>Grippe</t>
  </si>
  <si>
    <t>Pneumonie</t>
  </si>
  <si>
    <t>Maladies chroniques des voies respiratoires inférieures</t>
  </si>
  <si>
    <t>Maladies de l’appareil digestif</t>
  </si>
  <si>
    <t>Cirrhoses, fibroses et hépatites chroniques</t>
  </si>
  <si>
    <t>Maladies de la peau et du tissu cellulaire sous-cutané</t>
  </si>
  <si>
    <t>Maladies du système ostéo-articulaire, des muscles et du tissu conjonctif</t>
  </si>
  <si>
    <t>Maladies de l’appareil génito-urinaire</t>
  </si>
  <si>
    <t>Maladies du rein et de l’uretère</t>
  </si>
  <si>
    <t>Complications de grossesse, accouchement et puerpéralité</t>
  </si>
  <si>
    <t>Certaines affections dont l’origine se situe dans la période périnatale</t>
  </si>
  <si>
    <t>Malformations congénitales et anomalies chromosomiques</t>
  </si>
  <si>
    <t>Symptômes et états morbides mal définis</t>
  </si>
  <si>
    <t>Causes externes de morbidité et mortalité</t>
  </si>
  <si>
    <t>Accidents de transport</t>
  </si>
  <si>
    <t>Chutes accidentelles</t>
  </si>
  <si>
    <t>Noyade et submersion accidentelles</t>
  </si>
  <si>
    <t>Suicides et lésions auto-infligées</t>
  </si>
  <si>
    <t>COVID-19</t>
  </si>
  <si>
    <t>N</t>
  </si>
  <si>
    <t>T</t>
  </si>
  <si>
    <t>âge médian de décès</t>
  </si>
  <si>
    <t>Ensemble</t>
  </si>
  <si>
    <t>Femmes</t>
  </si>
  <si>
    <t>Hommes</t>
  </si>
  <si>
    <t>0-64 ans</t>
  </si>
  <si>
    <t>65-84 ans</t>
  </si>
  <si>
    <t>85 ans et pls</t>
  </si>
  <si>
    <t>Causes de mortalité</t>
  </si>
  <si>
    <r>
      <rPr>
        <b/>
        <sz val="10"/>
        <color theme="1"/>
        <rFont val="Calibri"/>
        <family val="2"/>
        <scheme val="minor"/>
      </rPr>
      <t>Limites</t>
    </r>
    <r>
      <rPr>
        <sz val="10"/>
        <color theme="1"/>
        <rFont val="Calibri"/>
        <family val="2"/>
        <scheme val="minor"/>
      </rPr>
      <t xml:space="preserve"> : Les décès à l'étranger de personnes résidant en France ne sont pas pris en compte. </t>
    </r>
  </si>
  <si>
    <r>
      <rPr>
        <b/>
        <sz val="10"/>
        <color theme="1"/>
        <rFont val="Calibri"/>
        <family val="2"/>
        <scheme val="minor"/>
      </rPr>
      <t>Biais :</t>
    </r>
    <r>
      <rPr>
        <sz val="10"/>
        <color theme="1"/>
        <rFont val="Calibri"/>
        <family val="2"/>
        <scheme val="minor"/>
      </rPr>
      <t xml:space="preserve"> Absence de remonté des certificats médicaux de décès vers le CépiDc pour environ 2% des décès chaque année. Les décès sont alors alors reclassés dans la catégorie "Symptomes et états morbides mal définis" (R99). Ces défauts de collecte ne sont pas aléatoirement répartis sur le territoire, ni selon les causes de décès. Notamment, ils sont plus fréquents pour les décès passant par des instituts médicaux légaux, d'où une probable sous estimation des causes externes.</t>
    </r>
  </si>
  <si>
    <t>Ces données peuvent être complétées et enrichies avec les indicateurs sur des catégories plus détaillées, une géographie plus précise et pour les années 1980 à 2017 à partir de l'outil de requêtage open-data sur le site internet du CépiDc : https://www.cepidc.inserm.fr/causes-medicales-de-deces/interroger-les-donnees-de-mortalite</t>
  </si>
  <si>
    <t>Cadillac,M., et al. (2023,décembre).  Les grandes causes de décès en France en 2021 : une année encore fortement marquée par le Covid-19, Etudes et Résultats, 1288</t>
  </si>
  <si>
    <t>Fouillet, A., et al. (2023, décembre). Grandes causes de mortalité en France en 2021 et tendances récentes. Bull Épidémiol Hebd, 26.</t>
  </si>
  <si>
    <t>https://www.cepidc.inserm.fr/donnees-et-publications/grandes-causes-de-deces-en-2021-et-tendances-recentes</t>
  </si>
  <si>
    <t>Part du total</t>
  </si>
  <si>
    <r>
      <rPr>
        <b/>
        <sz val="10"/>
        <color theme="1"/>
        <rFont val="Calibri"/>
        <family val="2"/>
        <scheme val="minor"/>
      </rPr>
      <t>Source :</t>
    </r>
    <r>
      <rPr>
        <sz val="10"/>
        <color theme="1"/>
        <rFont val="Calibri"/>
        <family val="2"/>
        <scheme val="minor"/>
      </rPr>
      <t xml:space="preserve"> Statistique nationale des causes de décès,  Centre d'épidémiologie sur les causes médicales de décès (CepiDc Inserm)</t>
    </r>
  </si>
  <si>
    <t xml:space="preserve">Pour en savoir plus : </t>
  </si>
  <si>
    <r>
      <rPr>
        <b/>
        <sz val="10"/>
        <color theme="1"/>
        <rFont val="Calibri"/>
        <family val="2"/>
        <scheme val="minor"/>
      </rPr>
      <t>Champ</t>
    </r>
    <r>
      <rPr>
        <sz val="10"/>
        <color theme="1"/>
        <rFont val="Calibri"/>
        <family val="2"/>
        <scheme val="minor"/>
      </rPr>
      <t xml:space="preserve"> : France entière (métropole et DROM) - Décès 
Décès de personnes résidant en France et étant décédées en France (Métropole et DROM)
</t>
    </r>
  </si>
  <si>
    <t>Taux</t>
  </si>
  <si>
    <r>
      <rPr>
        <b/>
        <sz val="10"/>
        <color theme="1"/>
        <rFont val="Calibri"/>
        <family val="2"/>
        <scheme val="minor"/>
      </rPr>
      <t>Indicateurs  :</t>
    </r>
    <r>
      <rPr>
        <sz val="10"/>
        <color theme="1"/>
        <rFont val="Calibri"/>
        <family val="2"/>
        <scheme val="minor"/>
      </rPr>
      <t xml:space="preserve"> 
- Effectifs de décès par causes (N)
- Part du total
-  Taux standardisés de mortalité par causes (Taux)
- Age médian de décès </t>
    </r>
  </si>
  <si>
    <r>
      <rPr>
        <b/>
        <sz val="10"/>
        <color theme="1"/>
        <rFont val="Calibri"/>
        <family val="2"/>
        <scheme val="minor"/>
      </rPr>
      <t>Construction des indicateurs</t>
    </r>
    <r>
      <rPr>
        <sz val="10"/>
        <color theme="1"/>
        <rFont val="Calibri"/>
        <family val="2"/>
        <scheme val="minor"/>
      </rPr>
      <t xml:space="preserve"> :
Les décès sont répartis par </t>
    </r>
    <r>
      <rPr>
        <b/>
        <sz val="10"/>
        <color theme="1"/>
        <rFont val="Calibri"/>
        <family val="2"/>
        <scheme val="minor"/>
      </rPr>
      <t>cause initiale</t>
    </r>
    <r>
      <rPr>
        <sz val="10"/>
        <color theme="1"/>
        <rFont val="Calibri"/>
        <family val="2"/>
        <scheme val="minor"/>
      </rPr>
      <t xml:space="preserve"> conformément à la Classification internationale des maladies (CIM),  y compris pour ce qui est des règles de choix de la cause initiale (version 2015 pour l'année 2015, version 2016 pour les années 2016, 2017, 2018, et version 2019 depuis 2019).
Les effectifs par cause initiale de décès sont regroupées selon les catégories de la Liste européenne succincte pour les causes de déces (https://ec.europa.eu/eurostat/ramon/nomenclatures/index.cfm?TargetUrl=LST_NOM_DTL&amp;StrNom=COD_2012&amp;StrLanguageCode=FR&amp;IntPcKey=&amp;StrLayoutCode=HIERARCHIC&amp;IntCurrentPage=1 ). Sont présentées toutes les catégories de niveau 1 de cette nomenclature, l'essentiel des catégories de niveau 2 de la liste européenne succincte, l'ensemble des catégories de niveau 3 (de la liste européenne succincte)  de plus de 2 000 décès et l'ensemble des sous catégories de tumeurs de la Classification internationale des maladies (CIM) .
Le </t>
    </r>
    <r>
      <rPr>
        <b/>
        <sz val="10"/>
        <color theme="1"/>
        <rFont val="Calibri"/>
        <family val="2"/>
        <scheme val="minor"/>
      </rPr>
      <t>taux de mortalité standardisé (TMS)</t>
    </r>
    <r>
      <rPr>
        <sz val="10"/>
        <color theme="1"/>
        <rFont val="Calibri"/>
        <family val="2"/>
        <scheme val="minor"/>
      </rPr>
      <t xml:space="preserve"> est le taux de mortalité par cause d’une population ajusté en fonction d’une distribution standard par âge. Il est calculé comme une moyenne pondérée des taux de mortalité par âge d’une population donnée, les coefficients de pondération correspondant à la distribution par âge de l'European Standard Population, revisée par Eurostat en 2012 et publiée en 2013. Comme la plupart des causes de décès varient nettement selon l’âge et le sexe des personnes, l’utilisation de ce taux de mortalité standardisés permet la comparabilité dans le temps et entre les régions. En effet, les taux de décès peuvent être ainsi analysés indépendamment de la pyramide des âges de la population, à des moments et dans des espaces différents.
</t>
    </r>
  </si>
  <si>
    <r>
      <rPr>
        <b/>
        <sz val="10"/>
        <color theme="1"/>
        <rFont val="Calibri"/>
        <family val="2"/>
        <scheme val="minor"/>
      </rPr>
      <t xml:space="preserve">Méthode : </t>
    </r>
    <r>
      <rPr>
        <sz val="10"/>
        <color theme="1"/>
        <rFont val="Calibri"/>
        <family val="2"/>
        <scheme val="minor"/>
      </rPr>
      <t xml:space="preserve"> Pour les décès de 2020, de 2017 et avant, les codes des causes de décès provenaient soit d’un codage automatique (système de règles Iris/Muse), soit d’un codage manuel assisté. Pour  2021,une méthode d’intelligence artificielle (IA) a été utilisée en complément des modes de codage précédents (Hebbache,Z. et al (2023),  </t>
    </r>
    <r>
      <rPr>
        <i/>
        <sz val="10"/>
        <color theme="1"/>
        <rFont val="Calibri"/>
        <family val="2"/>
        <scheme val="minor"/>
      </rPr>
      <t>Rapport de production – Années de décès 2018 et 2019 – Données définitives - Document de travail du CépiDc</t>
    </r>
    <r>
      <rPr>
        <sz val="10"/>
        <color theme="1"/>
        <rFont val="Calibri"/>
        <family val="2"/>
        <scheme val="minor"/>
      </rPr>
      <t xml:space="preserve"> ; Zambetta,E, et al(2023) ,</t>
    </r>
    <r>
      <rPr>
        <i/>
        <sz val="10"/>
        <color theme="1"/>
        <rFont val="Calibri"/>
        <family val="2"/>
        <scheme val="minor"/>
      </rPr>
      <t xml:space="preserve"> Codage des causes de décès de 2018 et 2019 en CIM10 - Approche combinant deep learning, système expert et codage manuel ciblé - Document de travail CépiDc</t>
    </r>
    <r>
      <rPr>
        <sz val="10"/>
        <color theme="1"/>
        <rFont val="Calibri"/>
        <family val="2"/>
        <scheme val="minor"/>
      </rPr>
      <t>). Ainsi, 63% des décès de 2021 ont été codés par le logiciel Iris/Muse, 14% par codage manuel, et 23% par la méthode d’IA</t>
    </r>
  </si>
  <si>
    <t>et les tableaux  correspondants  sur le site internet du CépiDc :</t>
  </si>
  <si>
    <t>Toutes causes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</si>
</sst>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scheme val="minor"/>
    </font>
    <font>
      <sz val="11"/>
      <color indexed="64"/>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i/>
      <sz val="10"/>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4"/>
        <bgColor theme="4" tint="0.79998168889431442"/>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9" fontId="1" fillId="0" borderId="0" applyFont="0" applyFill="0" applyBorder="0" applyAlignment="0" applyProtection="0"/>
    <xf numFmtId="0" fontId="4" fillId="0" borderId="0"/>
    <xf numFmtId="0" fontId="1" fillId="0" borderId="0"/>
    <xf numFmtId="0" fontId="7" fillId="0" borderId="0" applyNumberFormat="0" applyFill="0" applyBorder="0" applyAlignment="0" applyProtection="0"/>
    <xf numFmtId="43" fontId="1" fillId="0" borderId="0" applyFont="0" applyFill="0" applyBorder="0" applyAlignment="0" applyProtection="0"/>
  </cellStyleXfs>
  <cellXfs count="50">
    <xf numFmtId="0" fontId="0" fillId="0" borderId="0" xfId="0"/>
    <xf numFmtId="9" fontId="0" fillId="0" borderId="0" xfId="1" applyFont="1" applyBorder="1"/>
    <xf numFmtId="0" fontId="0" fillId="0" borderId="0" xfId="0" applyNumberFormat="1" applyBorder="1"/>
    <xf numFmtId="0" fontId="0" fillId="0" borderId="5" xfId="0" applyBorder="1"/>
    <xf numFmtId="9" fontId="2" fillId="6" borderId="0" xfId="1" applyFont="1" applyFill="1" applyBorder="1"/>
    <xf numFmtId="0" fontId="2" fillId="6" borderId="0" xfId="0" applyNumberFormat="1" applyFont="1" applyFill="1" applyBorder="1"/>
    <xf numFmtId="0" fontId="2" fillId="6" borderId="5" xfId="0" applyFont="1" applyFill="1" applyBorder="1"/>
    <xf numFmtId="9" fontId="2" fillId="6" borderId="7" xfId="1" applyFont="1" applyFill="1" applyBorder="1"/>
    <xf numFmtId="0" fontId="2" fillId="6" borderId="7" xfId="0" applyNumberFormat="1" applyFont="1" applyFill="1" applyBorder="1"/>
    <xf numFmtId="0" fontId="2" fillId="6" borderId="8" xfId="0" applyFont="1" applyFill="1" applyBorder="1"/>
    <xf numFmtId="0" fontId="0" fillId="0" borderId="5" xfId="0" applyNumberFormat="1" applyBorder="1"/>
    <xf numFmtId="0" fontId="2" fillId="6" borderId="5" xfId="0" applyNumberFormat="1" applyFont="1" applyFill="1" applyBorder="1"/>
    <xf numFmtId="0" fontId="2" fillId="6" borderId="8" xfId="0" applyNumberFormat="1" applyFont="1" applyFill="1" applyBorder="1"/>
    <xf numFmtId="0" fontId="5" fillId="0" borderId="0" xfId="2" applyFont="1" applyAlignment="1">
      <alignment horizontal="left"/>
    </xf>
    <xf numFmtId="0" fontId="5" fillId="0" borderId="0" xfId="2" quotePrefix="1" applyFont="1"/>
    <xf numFmtId="0" fontId="4" fillId="0" borderId="0" xfId="2"/>
    <xf numFmtId="0" fontId="7" fillId="0" borderId="0" xfId="4"/>
    <xf numFmtId="0" fontId="2" fillId="0" borderId="0" xfId="0" applyFont="1"/>
    <xf numFmtId="9" fontId="2" fillId="4" borderId="10" xfId="1" applyFont="1" applyFill="1" applyBorder="1"/>
    <xf numFmtId="0" fontId="2" fillId="4" borderId="10" xfId="0" applyNumberFormat="1" applyFont="1" applyFill="1" applyBorder="1"/>
    <xf numFmtId="0" fontId="2" fillId="4" borderId="11" xfId="0" applyFont="1" applyFill="1" applyBorder="1"/>
    <xf numFmtId="0" fontId="2" fillId="4" borderId="11" xfId="0" applyNumberFormat="1" applyFont="1" applyFill="1" applyBorder="1"/>
    <xf numFmtId="164" fontId="2" fillId="4" borderId="9" xfId="5" applyNumberFormat="1" applyFont="1" applyFill="1" applyBorder="1"/>
    <xf numFmtId="164" fontId="2" fillId="6" borderId="4" xfId="5" applyNumberFormat="1" applyFont="1" applyFill="1" applyBorder="1"/>
    <xf numFmtId="164" fontId="0" fillId="0" borderId="4" xfId="5" applyNumberFormat="1" applyFont="1" applyBorder="1"/>
    <xf numFmtId="164" fontId="2" fillId="6" borderId="6" xfId="5" applyNumberFormat="1" applyFont="1" applyFill="1" applyBorder="1"/>
    <xf numFmtId="0" fontId="0" fillId="0" borderId="0" xfId="0" applyAlignment="1">
      <alignment wrapText="1"/>
    </xf>
    <xf numFmtId="0" fontId="2" fillId="4" borderId="1" xfId="0" applyFont="1" applyFill="1" applyBorder="1" applyAlignment="1">
      <alignment horizontal="left" wrapText="1"/>
    </xf>
    <xf numFmtId="0" fontId="2" fillId="6" borderId="2" xfId="0" applyFont="1" applyFill="1" applyBorder="1" applyAlignment="1">
      <alignment horizontal="left" wrapText="1"/>
    </xf>
    <xf numFmtId="0" fontId="0" fillId="0" borderId="2" xfId="0" applyBorder="1" applyAlignment="1">
      <alignment horizontal="right" wrapText="1"/>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3" fillId="2" borderId="6"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0" fillId="0" borderId="0" xfId="0" applyAlignment="1">
      <alignment horizontal="center" vertical="center" wrapText="1"/>
    </xf>
    <xf numFmtId="0" fontId="5" fillId="0" borderId="0" xfId="2" applyFont="1" applyAlignment="1">
      <alignment horizontal="left" wrapText="1"/>
    </xf>
    <xf numFmtId="0" fontId="5" fillId="0" borderId="0" xfId="2" applyFont="1" applyAlignment="1">
      <alignment horizontal="left" vertical="top" wrapText="1"/>
    </xf>
    <xf numFmtId="0" fontId="5" fillId="0" borderId="0" xfId="3" applyFont="1" applyAlignment="1">
      <alignment horizontal="left" vertical="top" wrapText="1"/>
    </xf>
    <xf numFmtId="0" fontId="5" fillId="0" borderId="0" xfId="3" applyFont="1" applyAlignment="1">
      <alignment horizontal="left" vertical="center" wrapText="1"/>
    </xf>
    <xf numFmtId="0" fontId="5" fillId="0" borderId="0" xfId="0" applyFont="1" applyAlignment="1">
      <alignment horizontal="left" vertical="top" wrapText="1"/>
    </xf>
    <xf numFmtId="0" fontId="3" fillId="3" borderId="12" xfId="0" applyFont="1" applyFill="1" applyBorder="1" applyAlignment="1">
      <alignment horizontal="center" wrapText="1"/>
    </xf>
    <xf numFmtId="0" fontId="3" fillId="3" borderId="3" xfId="0" applyFont="1" applyFill="1" applyBorder="1" applyAlignment="1">
      <alignment horizontal="center"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cellXfs>
  <cellStyles count="6">
    <cellStyle name="Lien hypertexte" xfId="4" builtinId="8"/>
    <cellStyle name="Milliers" xfId="5" builtinId="3"/>
    <cellStyle name="Normal" xfId="0" builtinId="0"/>
    <cellStyle name="Normal 2" xfId="2"/>
    <cellStyle name="Normal 3"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pidc.inserm.fr/donnees-et-publications/grandes-causes-de-deces-en-2021-et-tendances-recen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workbookViewId="0">
      <selection activeCell="O5" sqref="O5"/>
    </sheetView>
  </sheetViews>
  <sheetFormatPr baseColWidth="10" defaultRowHeight="15" x14ac:dyDescent="0.25"/>
  <sheetData>
    <row r="2" spans="1:11" ht="68.25" customHeight="1" x14ac:dyDescent="0.25">
      <c r="A2" s="39" t="s">
        <v>82</v>
      </c>
      <c r="B2" s="39"/>
      <c r="C2" s="39"/>
      <c r="D2" s="39"/>
      <c r="E2" s="39"/>
      <c r="F2" s="39"/>
      <c r="G2" s="39"/>
      <c r="H2" s="39"/>
      <c r="I2" s="39"/>
      <c r="J2" s="39"/>
      <c r="K2" s="39"/>
    </row>
    <row r="3" spans="1:11" ht="32.25" customHeight="1" x14ac:dyDescent="0.25">
      <c r="A3" s="39" t="s">
        <v>80</v>
      </c>
      <c r="B3" s="39"/>
      <c r="C3" s="39"/>
      <c r="D3" s="39"/>
      <c r="E3" s="39"/>
      <c r="F3" s="39"/>
      <c r="G3" s="39"/>
      <c r="H3" s="39"/>
      <c r="I3" s="39"/>
      <c r="J3" s="39"/>
      <c r="K3" s="39"/>
    </row>
    <row r="4" spans="1:11" x14ac:dyDescent="0.25">
      <c r="A4" s="40" t="s">
        <v>78</v>
      </c>
      <c r="B4" s="40"/>
      <c r="C4" s="40"/>
      <c r="D4" s="40"/>
      <c r="E4" s="40"/>
      <c r="F4" s="40"/>
      <c r="G4" s="40"/>
      <c r="H4" s="40"/>
      <c r="I4" s="40"/>
      <c r="J4" s="40"/>
      <c r="K4" s="40"/>
    </row>
    <row r="5" spans="1:11" ht="222.75" customHeight="1" x14ac:dyDescent="0.25">
      <c r="A5" s="39" t="s">
        <v>83</v>
      </c>
      <c r="B5" s="39"/>
      <c r="C5" s="39"/>
      <c r="D5" s="39"/>
      <c r="E5" s="39"/>
      <c r="F5" s="39"/>
      <c r="G5" s="39"/>
      <c r="H5" s="39"/>
      <c r="I5" s="39"/>
      <c r="J5" s="39"/>
      <c r="K5" s="39"/>
    </row>
    <row r="6" spans="1:11" ht="72" customHeight="1" x14ac:dyDescent="0.25">
      <c r="A6" s="41" t="s">
        <v>84</v>
      </c>
      <c r="B6" s="41"/>
      <c r="C6" s="41"/>
      <c r="D6" s="41"/>
      <c r="E6" s="41"/>
      <c r="F6" s="41"/>
      <c r="G6" s="41"/>
      <c r="H6" s="41"/>
      <c r="I6" s="41"/>
      <c r="J6" s="41"/>
      <c r="K6" s="41"/>
    </row>
    <row r="7" spans="1:11" ht="18.75" customHeight="1" x14ac:dyDescent="0.25">
      <c r="A7" s="41" t="s">
        <v>71</v>
      </c>
      <c r="B7" s="41"/>
      <c r="C7" s="41"/>
      <c r="D7" s="41"/>
      <c r="E7" s="41"/>
      <c r="F7" s="41"/>
      <c r="G7" s="41"/>
      <c r="H7" s="41"/>
      <c r="I7" s="41"/>
      <c r="J7" s="41"/>
      <c r="K7" s="41"/>
    </row>
    <row r="8" spans="1:11" ht="39" customHeight="1" x14ac:dyDescent="0.25">
      <c r="A8" s="38" t="s">
        <v>72</v>
      </c>
      <c r="B8" s="38"/>
      <c r="C8" s="38"/>
      <c r="D8" s="38"/>
      <c r="E8" s="38"/>
      <c r="F8" s="38"/>
      <c r="G8" s="38"/>
      <c r="H8" s="38"/>
      <c r="I8" s="38"/>
      <c r="J8" s="38"/>
      <c r="K8" s="38"/>
    </row>
    <row r="9" spans="1:11" x14ac:dyDescent="0.25">
      <c r="A9" s="17" t="s">
        <v>79</v>
      </c>
    </row>
    <row r="10" spans="1:11" ht="31.5" customHeight="1" x14ac:dyDescent="0.25">
      <c r="A10" s="37" t="s">
        <v>74</v>
      </c>
      <c r="B10" s="37"/>
      <c r="C10" s="37"/>
      <c r="D10" s="37"/>
      <c r="E10" s="37"/>
      <c r="F10" s="37"/>
      <c r="G10" s="37"/>
      <c r="H10" s="37"/>
      <c r="I10" s="37"/>
      <c r="J10" s="37"/>
      <c r="K10" s="13"/>
    </row>
    <row r="11" spans="1:11" x14ac:dyDescent="0.25">
      <c r="A11" s="37" t="s">
        <v>75</v>
      </c>
      <c r="B11" s="37"/>
      <c r="C11" s="37"/>
      <c r="D11" s="37"/>
      <c r="E11" s="37"/>
      <c r="F11" s="37"/>
      <c r="G11" s="37"/>
      <c r="H11" s="37"/>
      <c r="I11" s="37"/>
      <c r="J11" s="37"/>
      <c r="K11" s="13"/>
    </row>
    <row r="12" spans="1:11" x14ac:dyDescent="0.25">
      <c r="A12" s="14" t="s">
        <v>85</v>
      </c>
      <c r="B12" s="15"/>
      <c r="C12" s="15"/>
      <c r="D12" s="15"/>
      <c r="E12" s="15"/>
      <c r="F12" s="15"/>
      <c r="G12" s="15"/>
      <c r="H12" s="15"/>
      <c r="I12" s="15"/>
      <c r="J12" s="15"/>
      <c r="K12" s="15"/>
    </row>
    <row r="13" spans="1:11" x14ac:dyDescent="0.25">
      <c r="A13" s="16" t="s">
        <v>76</v>
      </c>
      <c r="B13" s="15"/>
      <c r="C13" s="15"/>
      <c r="D13" s="15"/>
      <c r="E13" s="15"/>
      <c r="F13" s="15"/>
      <c r="G13" s="15"/>
      <c r="H13" s="15"/>
      <c r="I13" s="15"/>
      <c r="J13" s="15"/>
      <c r="K13" s="15"/>
    </row>
    <row r="15" spans="1:11" ht="57" customHeight="1" x14ac:dyDescent="0.25">
      <c r="A15" s="37" t="s">
        <v>73</v>
      </c>
      <c r="B15" s="37"/>
      <c r="C15" s="37"/>
      <c r="D15" s="37"/>
      <c r="E15" s="37"/>
      <c r="F15" s="37"/>
      <c r="G15" s="37"/>
      <c r="H15" s="37"/>
      <c r="I15" s="37"/>
      <c r="J15" s="37"/>
      <c r="K15" s="13"/>
    </row>
  </sheetData>
  <mergeCells count="10">
    <mergeCell ref="A15:J15"/>
    <mergeCell ref="A8:K8"/>
    <mergeCell ref="A10:J10"/>
    <mergeCell ref="A11:J11"/>
    <mergeCell ref="A2:K2"/>
    <mergeCell ref="A3:K3"/>
    <mergeCell ref="A4:K4"/>
    <mergeCell ref="A5:K5"/>
    <mergeCell ref="A6:K6"/>
    <mergeCell ref="A7:K7"/>
  </mergeCells>
  <hyperlinks>
    <hyperlink ref="A1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tabSelected="1" workbookViewId="0">
      <pane xSplit="1" ySplit="3" topLeftCell="B4" activePane="bottomRight" state="frozen"/>
      <selection pane="topRight" activeCell="B1" sqref="B1"/>
      <selection pane="bottomLeft" activeCell="A4" sqref="A4"/>
      <selection pane="bottomRight" activeCell="B1" sqref="B1"/>
    </sheetView>
  </sheetViews>
  <sheetFormatPr baseColWidth="10" defaultRowHeight="15" x14ac:dyDescent="0.25"/>
  <cols>
    <col min="1" max="1" width="58.42578125" style="26" customWidth="1"/>
    <col min="5" max="5" width="11.42578125" customWidth="1"/>
  </cols>
  <sheetData>
    <row r="1" spans="1:22" ht="15.75" thickBot="1" x14ac:dyDescent="0.3"/>
    <row r="2" spans="1:22" s="17" customFormat="1" ht="15.75" thickBot="1" x14ac:dyDescent="0.3">
      <c r="A2" s="42" t="s">
        <v>70</v>
      </c>
      <c r="B2" s="47" t="s">
        <v>64</v>
      </c>
      <c r="C2" s="48"/>
      <c r="D2" s="48"/>
      <c r="E2" s="49"/>
      <c r="F2" s="47" t="s">
        <v>65</v>
      </c>
      <c r="G2" s="48"/>
      <c r="H2" s="48"/>
      <c r="I2" s="49"/>
      <c r="J2" s="44" t="s">
        <v>66</v>
      </c>
      <c r="K2" s="45"/>
      <c r="L2" s="45"/>
      <c r="M2" s="46"/>
      <c r="N2" s="44" t="s">
        <v>67</v>
      </c>
      <c r="O2" s="45"/>
      <c r="P2" s="46"/>
      <c r="Q2" s="44" t="s">
        <v>68</v>
      </c>
      <c r="R2" s="45"/>
      <c r="S2" s="46"/>
      <c r="T2" s="44" t="s">
        <v>69</v>
      </c>
      <c r="U2" s="45"/>
      <c r="V2" s="46"/>
    </row>
    <row r="3" spans="1:22" s="36" customFormat="1" ht="30.75" thickBot="1" x14ac:dyDescent="0.3">
      <c r="A3" s="43"/>
      <c r="B3" s="32" t="s">
        <v>61</v>
      </c>
      <c r="C3" s="33" t="s">
        <v>77</v>
      </c>
      <c r="D3" s="34" t="s">
        <v>81</v>
      </c>
      <c r="E3" s="35" t="s">
        <v>63</v>
      </c>
      <c r="F3" s="32" t="s">
        <v>61</v>
      </c>
      <c r="G3" s="33" t="s">
        <v>77</v>
      </c>
      <c r="H3" s="34" t="s">
        <v>81</v>
      </c>
      <c r="I3" s="35" t="s">
        <v>63</v>
      </c>
      <c r="J3" s="32" t="s">
        <v>61</v>
      </c>
      <c r="K3" s="33" t="s">
        <v>77</v>
      </c>
      <c r="L3" s="33" t="s">
        <v>62</v>
      </c>
      <c r="M3" s="35" t="s">
        <v>63</v>
      </c>
      <c r="N3" s="32" t="s">
        <v>61</v>
      </c>
      <c r="O3" s="33" t="s">
        <v>77</v>
      </c>
      <c r="P3" s="34" t="s">
        <v>81</v>
      </c>
      <c r="Q3" s="32" t="s">
        <v>61</v>
      </c>
      <c r="R3" s="33" t="s">
        <v>77</v>
      </c>
      <c r="S3" s="34" t="s">
        <v>81</v>
      </c>
      <c r="T3" s="32" t="s">
        <v>61</v>
      </c>
      <c r="U3" s="33" t="s">
        <v>77</v>
      </c>
      <c r="V3" s="34" t="s">
        <v>81</v>
      </c>
    </row>
    <row r="4" spans="1:22" s="17" customFormat="1" ht="15.75" thickBot="1" x14ac:dyDescent="0.3">
      <c r="A4" s="27" t="s">
        <v>86</v>
      </c>
      <c r="B4" s="22">
        <v>660168</v>
      </c>
      <c r="C4" s="18">
        <f>(B4/$B$4)</f>
        <v>1</v>
      </c>
      <c r="D4" s="19">
        <v>885.5</v>
      </c>
      <c r="E4" s="20">
        <v>83</v>
      </c>
      <c r="F4" s="22">
        <v>327556</v>
      </c>
      <c r="G4" s="18">
        <f>F4/$F$4</f>
        <v>1</v>
      </c>
      <c r="H4" s="19">
        <v>657.1</v>
      </c>
      <c r="I4" s="20">
        <v>87</v>
      </c>
      <c r="J4" s="22">
        <v>332612</v>
      </c>
      <c r="K4" s="18">
        <f>J4/$J$4</f>
        <v>1</v>
      </c>
      <c r="L4" s="19">
        <v>1113.9000000000001</v>
      </c>
      <c r="M4" s="20">
        <v>78</v>
      </c>
      <c r="N4" s="22">
        <v>100367</v>
      </c>
      <c r="O4" s="18">
        <f>N4/$N$4</f>
        <v>1</v>
      </c>
      <c r="P4" s="21">
        <v>189.4</v>
      </c>
      <c r="Q4" s="22">
        <v>257572</v>
      </c>
      <c r="R4" s="18">
        <f>Q4/$Q$4</f>
        <v>1</v>
      </c>
      <c r="S4" s="21">
        <v>2263.8000000000002</v>
      </c>
      <c r="T4" s="22">
        <v>302229</v>
      </c>
      <c r="U4" s="18">
        <f>T4/$T$4</f>
        <v>1</v>
      </c>
      <c r="V4" s="21">
        <v>13925.3</v>
      </c>
    </row>
    <row r="5" spans="1:22" x14ac:dyDescent="0.25">
      <c r="A5" s="28" t="s">
        <v>1</v>
      </c>
      <c r="B5" s="23">
        <v>11054</v>
      </c>
      <c r="C5" s="4">
        <f t="shared" ref="C5:C64" si="0">(B5/$B$4)</f>
        <v>1.6744222682711068E-2</v>
      </c>
      <c r="D5" s="5">
        <v>14.7</v>
      </c>
      <c r="E5" s="6">
        <v>84</v>
      </c>
      <c r="F5" s="23">
        <v>5675</v>
      </c>
      <c r="G5" s="4">
        <f t="shared" ref="G5:G64" si="1">F5/$F$4</f>
        <v>1.7325281783878176E-2</v>
      </c>
      <c r="H5" s="5">
        <v>11.1</v>
      </c>
      <c r="I5" s="6">
        <v>88</v>
      </c>
      <c r="J5" s="23">
        <v>5379</v>
      </c>
      <c r="K5" s="4">
        <f t="shared" ref="K5:K64" si="2">J5/$J$4</f>
        <v>1.6171996199776315E-2</v>
      </c>
      <c r="L5" s="5">
        <v>18.2</v>
      </c>
      <c r="M5" s="6">
        <v>82</v>
      </c>
      <c r="N5" s="23">
        <v>1225</v>
      </c>
      <c r="O5" s="4">
        <f t="shared" ref="O5:O64" si="3">N5/$N$4</f>
        <v>1.220520689071109E-2</v>
      </c>
      <c r="P5" s="11">
        <v>2.2999999999999998</v>
      </c>
      <c r="Q5" s="23">
        <v>4072</v>
      </c>
      <c r="R5" s="4">
        <f t="shared" ref="R5:R64" si="4">Q5/$Q$4</f>
        <v>1.5809171804388674E-2</v>
      </c>
      <c r="S5" s="11">
        <v>35.799999999999997</v>
      </c>
      <c r="T5" s="23">
        <v>5757</v>
      </c>
      <c r="U5" s="4">
        <f t="shared" ref="U5:U64" si="5">T5/$T$4</f>
        <v>1.9048469868874263E-2</v>
      </c>
      <c r="V5" s="11">
        <v>269</v>
      </c>
    </row>
    <row r="6" spans="1:22" x14ac:dyDescent="0.25">
      <c r="A6" s="29" t="s">
        <v>2</v>
      </c>
      <c r="B6" s="24">
        <v>282</v>
      </c>
      <c r="C6" s="1">
        <f t="shared" si="0"/>
        <v>4.2716399461955137E-4</v>
      </c>
      <c r="D6" s="2">
        <v>0.4</v>
      </c>
      <c r="E6" s="3"/>
      <c r="F6" s="24">
        <v>128</v>
      </c>
      <c r="G6" s="1">
        <f t="shared" si="1"/>
        <v>3.9077287547778088E-4</v>
      </c>
      <c r="H6" s="2">
        <v>0.3</v>
      </c>
      <c r="I6" s="3"/>
      <c r="J6" s="24">
        <v>154</v>
      </c>
      <c r="K6" s="1">
        <f t="shared" si="2"/>
        <v>4.6300193618991497E-4</v>
      </c>
      <c r="L6" s="2">
        <v>0.5</v>
      </c>
      <c r="M6" s="3"/>
      <c r="N6" s="24">
        <v>64</v>
      </c>
      <c r="O6" s="1">
        <f t="shared" si="3"/>
        <v>6.376597885759264E-4</v>
      </c>
      <c r="P6" s="10">
        <v>0.1</v>
      </c>
      <c r="Q6" s="24">
        <v>99</v>
      </c>
      <c r="R6" s="1">
        <f t="shared" si="4"/>
        <v>3.8435854828941036E-4</v>
      </c>
      <c r="S6" s="10">
        <v>0.9</v>
      </c>
      <c r="T6" s="24">
        <v>119</v>
      </c>
      <c r="U6" s="1">
        <f t="shared" si="5"/>
        <v>3.9374116977523664E-4</v>
      </c>
      <c r="V6" s="10">
        <v>5.9</v>
      </c>
    </row>
    <row r="7" spans="1:22" x14ac:dyDescent="0.25">
      <c r="A7" s="29" t="s">
        <v>3</v>
      </c>
      <c r="B7" s="24">
        <v>212</v>
      </c>
      <c r="C7" s="1">
        <f t="shared" si="0"/>
        <v>3.2113037893384712E-4</v>
      </c>
      <c r="D7" s="2">
        <v>0.3</v>
      </c>
      <c r="E7" s="3"/>
      <c r="F7" s="24">
        <v>61</v>
      </c>
      <c r="G7" s="1">
        <f t="shared" si="1"/>
        <v>1.8622769846987996E-4</v>
      </c>
      <c r="H7" s="2">
        <v>0.2</v>
      </c>
      <c r="I7" s="3"/>
      <c r="J7" s="24">
        <v>151</v>
      </c>
      <c r="K7" s="1">
        <f t="shared" si="2"/>
        <v>4.5398241795244909E-4</v>
      </c>
      <c r="L7" s="2">
        <v>0.5</v>
      </c>
      <c r="M7" s="3"/>
      <c r="N7" s="24">
        <v>153</v>
      </c>
      <c r="O7" s="1">
        <f t="shared" si="3"/>
        <v>1.5244054320643239E-3</v>
      </c>
      <c r="P7" s="10">
        <v>0.3</v>
      </c>
      <c r="Q7" s="24">
        <v>54</v>
      </c>
      <c r="R7" s="1">
        <f t="shared" si="4"/>
        <v>2.0965011724876929E-4</v>
      </c>
      <c r="S7" s="10">
        <v>0.5</v>
      </c>
      <c r="T7" s="24">
        <v>5</v>
      </c>
      <c r="U7" s="1">
        <f t="shared" si="5"/>
        <v>1.6543746629211623E-5</v>
      </c>
      <c r="V7" s="10">
        <v>0.3</v>
      </c>
    </row>
    <row r="8" spans="1:22" x14ac:dyDescent="0.25">
      <c r="A8" s="29" t="s">
        <v>4</v>
      </c>
      <c r="B8" s="24">
        <v>307</v>
      </c>
      <c r="C8" s="1">
        <f t="shared" si="0"/>
        <v>4.6503314307873148E-4</v>
      </c>
      <c r="D8" s="2">
        <v>0.4</v>
      </c>
      <c r="E8" s="3"/>
      <c r="F8" s="24">
        <v>130</v>
      </c>
      <c r="G8" s="1">
        <f t="shared" si="1"/>
        <v>3.9687870165712122E-4</v>
      </c>
      <c r="H8" s="2">
        <v>0.3</v>
      </c>
      <c r="I8" s="3"/>
      <c r="J8" s="24">
        <v>177</v>
      </c>
      <c r="K8" s="1">
        <f t="shared" si="2"/>
        <v>5.3215157601048673E-4</v>
      </c>
      <c r="L8" s="2">
        <v>0.6</v>
      </c>
      <c r="M8" s="3"/>
      <c r="N8" s="24">
        <v>125</v>
      </c>
      <c r="O8" s="1">
        <f t="shared" si="3"/>
        <v>1.2454292745623561E-3</v>
      </c>
      <c r="P8" s="10">
        <v>0.2</v>
      </c>
      <c r="Q8" s="24">
        <v>113</v>
      </c>
      <c r="R8" s="1">
        <f t="shared" si="4"/>
        <v>4.3871228239094311E-4</v>
      </c>
      <c r="S8" s="10">
        <v>1</v>
      </c>
      <c r="T8" s="24">
        <v>69</v>
      </c>
      <c r="U8" s="1">
        <f t="shared" si="5"/>
        <v>2.283037034831204E-4</v>
      </c>
      <c r="V8" s="10">
        <v>3.1</v>
      </c>
    </row>
    <row r="9" spans="1:22" x14ac:dyDescent="0.25">
      <c r="A9" s="30" t="s">
        <v>5</v>
      </c>
      <c r="B9" s="23">
        <v>169910</v>
      </c>
      <c r="C9" s="4">
        <f t="shared" si="0"/>
        <v>0.25737388058797156</v>
      </c>
      <c r="D9" s="5">
        <v>243.3</v>
      </c>
      <c r="E9" s="6">
        <v>75</v>
      </c>
      <c r="F9" s="23">
        <v>75170</v>
      </c>
      <c r="G9" s="4">
        <f t="shared" si="1"/>
        <v>0.22948747695050617</v>
      </c>
      <c r="H9" s="5">
        <v>177.3</v>
      </c>
      <c r="I9" s="6">
        <v>77</v>
      </c>
      <c r="J9" s="23">
        <v>94740</v>
      </c>
      <c r="K9" s="4">
        <f t="shared" si="2"/>
        <v>0.28483638593917238</v>
      </c>
      <c r="L9" s="5">
        <v>309.2</v>
      </c>
      <c r="M9" s="6">
        <v>74</v>
      </c>
      <c r="N9" s="23">
        <v>36279</v>
      </c>
      <c r="O9" s="4">
        <f t="shared" si="3"/>
        <v>0.36146342921478175</v>
      </c>
      <c r="P9" s="11">
        <v>67.900000000000006</v>
      </c>
      <c r="Q9" s="23">
        <v>89351</v>
      </c>
      <c r="R9" s="4">
        <f t="shared" si="4"/>
        <v>0.34689717826471822</v>
      </c>
      <c r="S9" s="11">
        <v>785.5</v>
      </c>
      <c r="T9" s="23">
        <v>44280</v>
      </c>
      <c r="U9" s="4">
        <f t="shared" si="5"/>
        <v>0.14651142014829815</v>
      </c>
      <c r="V9" s="11">
        <v>2202.8000000000002</v>
      </c>
    </row>
    <row r="10" spans="1:22" ht="14.25" customHeight="1" x14ac:dyDescent="0.25">
      <c r="A10" s="29" t="s">
        <v>6</v>
      </c>
      <c r="B10" s="24">
        <v>3414</v>
      </c>
      <c r="C10" s="1">
        <f t="shared" si="0"/>
        <v>5.1714109135856329E-3</v>
      </c>
      <c r="D10" s="2">
        <v>5.0999999999999996</v>
      </c>
      <c r="E10" s="3"/>
      <c r="F10" s="24">
        <v>867</v>
      </c>
      <c r="G10" s="1">
        <f t="shared" si="1"/>
        <v>2.6468756487440315E-3</v>
      </c>
      <c r="H10" s="2">
        <v>2.1</v>
      </c>
      <c r="I10" s="3"/>
      <c r="J10" s="24">
        <v>2547</v>
      </c>
      <c r="K10" s="1">
        <f t="shared" si="2"/>
        <v>7.6575709836085287E-3</v>
      </c>
      <c r="L10" s="2">
        <v>8</v>
      </c>
      <c r="M10" s="3"/>
      <c r="N10" s="24">
        <v>1233</v>
      </c>
      <c r="O10" s="1">
        <f t="shared" si="3"/>
        <v>1.228491436428308E-2</v>
      </c>
      <c r="P10" s="10">
        <v>2.2999999999999998</v>
      </c>
      <c r="Q10" s="24">
        <v>1705</v>
      </c>
      <c r="R10" s="1">
        <f t="shared" si="4"/>
        <v>6.6195083316509555E-3</v>
      </c>
      <c r="S10" s="10">
        <v>15.2</v>
      </c>
      <c r="T10" s="24">
        <v>476</v>
      </c>
      <c r="U10" s="1">
        <f t="shared" si="5"/>
        <v>1.5749646791009466E-3</v>
      </c>
      <c r="V10" s="10">
        <v>24.1</v>
      </c>
    </row>
    <row r="11" spans="1:22" x14ac:dyDescent="0.25">
      <c r="A11" s="29" t="s">
        <v>7</v>
      </c>
      <c r="B11" s="24">
        <v>12818</v>
      </c>
      <c r="C11" s="1">
        <f t="shared" si="0"/>
        <v>1.9416269797990816E-2</v>
      </c>
      <c r="D11" s="2">
        <v>15.5</v>
      </c>
      <c r="E11" s="3"/>
      <c r="F11" s="24">
        <v>12637</v>
      </c>
      <c r="G11" s="1">
        <f t="shared" si="1"/>
        <v>3.8579662714161855E-2</v>
      </c>
      <c r="H11" s="2">
        <v>30.4</v>
      </c>
      <c r="I11" s="3"/>
      <c r="J11" s="24">
        <v>181</v>
      </c>
      <c r="K11" s="1">
        <f t="shared" si="2"/>
        <v>5.4417760032710787E-4</v>
      </c>
      <c r="L11" s="2">
        <v>0.6</v>
      </c>
      <c r="M11" s="3"/>
      <c r="N11" s="24">
        <v>3570</v>
      </c>
      <c r="O11" s="1">
        <f t="shared" si="3"/>
        <v>3.5569460081500894E-2</v>
      </c>
      <c r="P11" s="10">
        <v>6.6</v>
      </c>
      <c r="Q11" s="24">
        <v>5425</v>
      </c>
      <c r="R11" s="1">
        <f t="shared" si="4"/>
        <v>2.106207196434395E-2</v>
      </c>
      <c r="S11" s="10">
        <v>41.9</v>
      </c>
      <c r="T11" s="24">
        <v>3823</v>
      </c>
      <c r="U11" s="1">
        <f t="shared" si="5"/>
        <v>1.2649348672695208E-2</v>
      </c>
      <c r="V11" s="10">
        <v>123.3</v>
      </c>
    </row>
    <row r="12" spans="1:22" x14ac:dyDescent="0.25">
      <c r="A12" s="29" t="s">
        <v>8</v>
      </c>
      <c r="B12" s="24">
        <v>771</v>
      </c>
      <c r="C12" s="1">
        <f t="shared" si="0"/>
        <v>1.167884538481114E-3</v>
      </c>
      <c r="D12" s="2">
        <v>1</v>
      </c>
      <c r="E12" s="3"/>
      <c r="F12" s="24">
        <v>771</v>
      </c>
      <c r="G12" s="1">
        <f t="shared" si="1"/>
        <v>2.3537959921356958E-3</v>
      </c>
      <c r="H12" s="2">
        <v>2.1</v>
      </c>
      <c r="I12" s="3"/>
      <c r="J12" s="24">
        <v>0</v>
      </c>
      <c r="K12" s="1">
        <f t="shared" si="2"/>
        <v>0</v>
      </c>
      <c r="L12" s="2">
        <v>0</v>
      </c>
      <c r="M12" s="3"/>
      <c r="N12" s="24">
        <v>401</v>
      </c>
      <c r="O12" s="1">
        <f t="shared" si="3"/>
        <v>3.9953371127960388E-3</v>
      </c>
      <c r="P12" s="10">
        <v>0.8</v>
      </c>
      <c r="Q12" s="24">
        <v>267</v>
      </c>
      <c r="R12" s="1">
        <f t="shared" si="4"/>
        <v>1.0366033575078036E-3</v>
      </c>
      <c r="S12" s="10">
        <v>2.1</v>
      </c>
      <c r="T12" s="24">
        <v>103</v>
      </c>
      <c r="U12" s="1">
        <f t="shared" si="5"/>
        <v>3.4080118056175945E-4</v>
      </c>
      <c r="V12" s="10">
        <v>3.4</v>
      </c>
    </row>
    <row r="13" spans="1:22" x14ac:dyDescent="0.25">
      <c r="A13" s="29" t="s">
        <v>9</v>
      </c>
      <c r="B13" s="24">
        <v>2921</v>
      </c>
      <c r="C13" s="1">
        <f t="shared" si="0"/>
        <v>4.4246313059706013E-3</v>
      </c>
      <c r="D13" s="2">
        <v>3.5</v>
      </c>
      <c r="E13" s="3"/>
      <c r="F13" s="24">
        <v>2921</v>
      </c>
      <c r="G13" s="1">
        <f t="shared" si="1"/>
        <v>8.9175591349265476E-3</v>
      </c>
      <c r="H13" s="2">
        <v>7</v>
      </c>
      <c r="I13" s="3"/>
      <c r="J13" s="24">
        <v>0</v>
      </c>
      <c r="K13" s="1">
        <f t="shared" si="2"/>
        <v>0</v>
      </c>
      <c r="L13" s="2">
        <v>0</v>
      </c>
      <c r="M13" s="3"/>
      <c r="N13" s="24">
        <v>511</v>
      </c>
      <c r="O13" s="1">
        <f t="shared" si="3"/>
        <v>5.0913148744109122E-3</v>
      </c>
      <c r="P13" s="10">
        <v>0.9</v>
      </c>
      <c r="Q13" s="24">
        <v>1606</v>
      </c>
      <c r="R13" s="1">
        <f t="shared" si="4"/>
        <v>6.2351497833615455E-3</v>
      </c>
      <c r="S13" s="10">
        <v>12.4</v>
      </c>
      <c r="T13" s="24">
        <v>804</v>
      </c>
      <c r="U13" s="1">
        <f t="shared" si="5"/>
        <v>2.6602344579772291E-3</v>
      </c>
      <c r="V13" s="10">
        <v>25.9</v>
      </c>
    </row>
    <row r="14" spans="1:22" x14ac:dyDescent="0.25">
      <c r="A14" s="29" t="s">
        <v>10</v>
      </c>
      <c r="B14" s="24">
        <v>3411</v>
      </c>
      <c r="C14" s="1">
        <f t="shared" si="0"/>
        <v>5.1668666157705309E-3</v>
      </c>
      <c r="D14" s="2">
        <v>4.2</v>
      </c>
      <c r="E14" s="3"/>
      <c r="F14" s="24">
        <v>3411</v>
      </c>
      <c r="G14" s="1">
        <f t="shared" si="1"/>
        <v>1.0413486548864927E-2</v>
      </c>
      <c r="H14" s="2">
        <v>8.4</v>
      </c>
      <c r="I14" s="3"/>
      <c r="J14" s="24">
        <v>0</v>
      </c>
      <c r="K14" s="1">
        <f t="shared" si="2"/>
        <v>0</v>
      </c>
      <c r="L14" s="2">
        <v>0</v>
      </c>
      <c r="M14" s="3"/>
      <c r="N14" s="24">
        <v>750</v>
      </c>
      <c r="O14" s="1">
        <f t="shared" si="3"/>
        <v>7.4725756473741373E-3</v>
      </c>
      <c r="P14" s="10">
        <v>1.4</v>
      </c>
      <c r="Q14" s="24">
        <v>1929</v>
      </c>
      <c r="R14" s="1">
        <f t="shared" si="4"/>
        <v>7.4891680772754803E-3</v>
      </c>
      <c r="S14" s="10">
        <v>14.9</v>
      </c>
      <c r="T14" s="24">
        <v>732</v>
      </c>
      <c r="U14" s="1">
        <f t="shared" si="5"/>
        <v>2.4220045065165819E-3</v>
      </c>
      <c r="V14" s="10">
        <v>23.7</v>
      </c>
    </row>
    <row r="15" spans="1:22" x14ac:dyDescent="0.25">
      <c r="A15" s="29" t="s">
        <v>11</v>
      </c>
      <c r="B15" s="24">
        <v>9217</v>
      </c>
      <c r="C15" s="1">
        <f t="shared" si="0"/>
        <v>1.3961597653930515E-2</v>
      </c>
      <c r="D15" s="2">
        <v>15.7</v>
      </c>
      <c r="E15" s="3"/>
      <c r="F15" s="24">
        <v>0</v>
      </c>
      <c r="G15" s="1">
        <f t="shared" si="1"/>
        <v>0</v>
      </c>
      <c r="H15" s="2">
        <v>0</v>
      </c>
      <c r="I15" s="3"/>
      <c r="J15" s="24">
        <v>9217</v>
      </c>
      <c r="K15" s="1">
        <f t="shared" si="2"/>
        <v>2.7710966531574326E-2</v>
      </c>
      <c r="L15" s="2">
        <v>31.4</v>
      </c>
      <c r="M15" s="3"/>
      <c r="N15" s="24">
        <v>480</v>
      </c>
      <c r="O15" s="1">
        <f t="shared" si="3"/>
        <v>4.7824484143194476E-3</v>
      </c>
      <c r="P15" s="10">
        <v>0.9</v>
      </c>
      <c r="Q15" s="24">
        <v>4698</v>
      </c>
      <c r="R15" s="1">
        <f t="shared" si="4"/>
        <v>1.8239560200642928E-2</v>
      </c>
      <c r="S15" s="10">
        <v>45.6</v>
      </c>
      <c r="T15" s="24">
        <v>4039</v>
      </c>
      <c r="U15" s="1">
        <f t="shared" si="5"/>
        <v>1.3364038527077149E-2</v>
      </c>
      <c r="V15" s="10">
        <v>290</v>
      </c>
    </row>
    <row r="16" spans="1:22" x14ac:dyDescent="0.25">
      <c r="A16" s="29" t="s">
        <v>12</v>
      </c>
      <c r="B16" s="24">
        <v>3393</v>
      </c>
      <c r="C16" s="1">
        <f t="shared" si="0"/>
        <v>5.1396008288799215E-3</v>
      </c>
      <c r="D16" s="2">
        <v>5</v>
      </c>
      <c r="E16" s="3"/>
      <c r="F16" s="24">
        <v>1128</v>
      </c>
      <c r="G16" s="1">
        <f t="shared" si="1"/>
        <v>3.4436859651479444E-3</v>
      </c>
      <c r="H16" s="2">
        <v>2.5</v>
      </c>
      <c r="I16" s="3"/>
      <c r="J16" s="24">
        <v>2265</v>
      </c>
      <c r="K16" s="1">
        <f t="shared" si="2"/>
        <v>6.8097362692867364E-3</v>
      </c>
      <c r="L16" s="2">
        <v>7.4</v>
      </c>
      <c r="M16" s="3"/>
      <c r="N16" s="24">
        <v>694</v>
      </c>
      <c r="O16" s="1">
        <f t="shared" si="3"/>
        <v>6.9146233323702016E-3</v>
      </c>
      <c r="P16" s="10">
        <v>1.3</v>
      </c>
      <c r="Q16" s="24">
        <v>1749</v>
      </c>
      <c r="R16" s="1">
        <f t="shared" si="4"/>
        <v>6.7903343531129159E-3</v>
      </c>
      <c r="S16" s="10">
        <v>15.6</v>
      </c>
      <c r="T16" s="24">
        <v>950</v>
      </c>
      <c r="U16" s="1">
        <f t="shared" si="5"/>
        <v>3.1433118595502085E-3</v>
      </c>
      <c r="V16" s="10">
        <v>49.4</v>
      </c>
    </row>
    <row r="17" spans="1:22" x14ac:dyDescent="0.25">
      <c r="A17" s="29" t="s">
        <v>13</v>
      </c>
      <c r="B17" s="24">
        <v>5019</v>
      </c>
      <c r="C17" s="1">
        <f t="shared" si="0"/>
        <v>7.6026102446649941E-3</v>
      </c>
      <c r="D17" s="2">
        <v>7.7</v>
      </c>
      <c r="E17" s="3"/>
      <c r="F17" s="24">
        <v>1216</v>
      </c>
      <c r="G17" s="1">
        <f t="shared" si="1"/>
        <v>3.7123423170389185E-3</v>
      </c>
      <c r="H17" s="2">
        <v>2.6</v>
      </c>
      <c r="I17" s="3"/>
      <c r="J17" s="24">
        <v>3803</v>
      </c>
      <c r="K17" s="1">
        <f t="shared" si="2"/>
        <v>1.1433742619027576E-2</v>
      </c>
      <c r="L17" s="2">
        <v>12.7</v>
      </c>
      <c r="M17" s="3"/>
      <c r="N17" s="24">
        <v>531</v>
      </c>
      <c r="O17" s="1">
        <f t="shared" si="3"/>
        <v>5.2905835583408889E-3</v>
      </c>
      <c r="P17" s="10">
        <v>1</v>
      </c>
      <c r="Q17" s="24">
        <v>2634</v>
      </c>
      <c r="R17" s="1">
        <f t="shared" si="4"/>
        <v>1.0226266830245523E-2</v>
      </c>
      <c r="S17" s="10">
        <v>24.3</v>
      </c>
      <c r="T17" s="24">
        <v>1854</v>
      </c>
      <c r="U17" s="1">
        <f t="shared" si="5"/>
        <v>6.1344212501116702E-3</v>
      </c>
      <c r="V17" s="10">
        <v>110.1</v>
      </c>
    </row>
    <row r="18" spans="1:22" x14ac:dyDescent="0.25">
      <c r="A18" s="29" t="s">
        <v>14</v>
      </c>
      <c r="B18" s="24">
        <v>4044</v>
      </c>
      <c r="C18" s="1">
        <f t="shared" si="0"/>
        <v>6.1257134547569713E-3</v>
      </c>
      <c r="D18" s="2">
        <v>5.9</v>
      </c>
      <c r="E18" s="3"/>
      <c r="F18" s="24">
        <v>1763</v>
      </c>
      <c r="G18" s="1">
        <f t="shared" si="1"/>
        <v>5.3822857770884983E-3</v>
      </c>
      <c r="H18" s="2">
        <v>4.5999999999999996</v>
      </c>
      <c r="I18" s="3"/>
      <c r="J18" s="24">
        <v>2281</v>
      </c>
      <c r="K18" s="1">
        <f t="shared" si="2"/>
        <v>6.8578403665532214E-3</v>
      </c>
      <c r="L18" s="2">
        <v>7.2</v>
      </c>
      <c r="M18" s="3"/>
      <c r="N18" s="24">
        <v>1644</v>
      </c>
      <c r="O18" s="1">
        <f t="shared" si="3"/>
        <v>1.6379885819044107E-2</v>
      </c>
      <c r="P18" s="10">
        <v>3.1</v>
      </c>
      <c r="Q18" s="24">
        <v>2046</v>
      </c>
      <c r="R18" s="1">
        <f t="shared" si="4"/>
        <v>7.9434099979811476E-3</v>
      </c>
      <c r="S18" s="10">
        <v>17.8</v>
      </c>
      <c r="T18" s="24">
        <v>354</v>
      </c>
      <c r="U18" s="1">
        <f t="shared" si="5"/>
        <v>1.1712972613481831E-3</v>
      </c>
      <c r="V18" s="10">
        <v>17.3</v>
      </c>
    </row>
    <row r="19" spans="1:22" x14ac:dyDescent="0.25">
      <c r="A19" s="29" t="s">
        <v>15</v>
      </c>
      <c r="B19" s="24">
        <v>386</v>
      </c>
      <c r="C19" s="1">
        <f t="shared" si="0"/>
        <v>5.8469965220974058E-4</v>
      </c>
      <c r="D19" s="2">
        <v>0.5</v>
      </c>
      <c r="E19" s="3"/>
      <c r="F19" s="24">
        <v>245</v>
      </c>
      <c r="G19" s="1">
        <f t="shared" si="1"/>
        <v>7.4796370696919004E-4</v>
      </c>
      <c r="H19" s="2">
        <v>0.6</v>
      </c>
      <c r="I19" s="3"/>
      <c r="J19" s="24">
        <v>141</v>
      </c>
      <c r="K19" s="1">
        <f t="shared" si="2"/>
        <v>4.2391735716089618E-4</v>
      </c>
      <c r="L19" s="2">
        <v>0.5</v>
      </c>
      <c r="M19" s="3"/>
      <c r="N19" s="24">
        <v>73</v>
      </c>
      <c r="O19" s="1">
        <f t="shared" si="3"/>
        <v>7.2733069634441604E-4</v>
      </c>
      <c r="P19" s="10">
        <v>0.1</v>
      </c>
      <c r="Q19" s="24">
        <v>196</v>
      </c>
      <c r="R19" s="1">
        <f t="shared" si="4"/>
        <v>7.6095227742145881E-4</v>
      </c>
      <c r="S19" s="10">
        <v>1.6</v>
      </c>
      <c r="T19" s="24">
        <v>117</v>
      </c>
      <c r="U19" s="1">
        <f t="shared" si="5"/>
        <v>3.8712367112355198E-4</v>
      </c>
      <c r="V19" s="10">
        <v>4.5999999999999996</v>
      </c>
    </row>
    <row r="20" spans="1:22" x14ac:dyDescent="0.25">
      <c r="A20" s="29" t="s">
        <v>16</v>
      </c>
      <c r="B20" s="24">
        <v>4765</v>
      </c>
      <c r="C20" s="1">
        <f t="shared" si="0"/>
        <v>7.2178596963197251E-3</v>
      </c>
      <c r="D20" s="2">
        <v>6.7</v>
      </c>
      <c r="E20" s="3"/>
      <c r="F20" s="24">
        <v>2122</v>
      </c>
      <c r="G20" s="1">
        <f t="shared" si="1"/>
        <v>6.4782815762800868E-3</v>
      </c>
      <c r="H20" s="2">
        <v>4.8</v>
      </c>
      <c r="I20" s="3"/>
      <c r="J20" s="24">
        <v>2643</v>
      </c>
      <c r="K20" s="1">
        <f t="shared" si="2"/>
        <v>7.9461955672074369E-3</v>
      </c>
      <c r="L20" s="2">
        <v>8.6999999999999993</v>
      </c>
      <c r="M20" s="3"/>
      <c r="N20" s="24">
        <v>737</v>
      </c>
      <c r="O20" s="1">
        <f t="shared" si="3"/>
        <v>7.3430510028196522E-3</v>
      </c>
      <c r="P20" s="10">
        <v>1.4</v>
      </c>
      <c r="Q20" s="24">
        <v>2522</v>
      </c>
      <c r="R20" s="1">
        <f t="shared" si="4"/>
        <v>9.7914369574332617E-3</v>
      </c>
      <c r="S20" s="10">
        <v>22.2</v>
      </c>
      <c r="T20" s="24">
        <v>1506</v>
      </c>
      <c r="U20" s="1">
        <f t="shared" si="5"/>
        <v>4.9829764847185414E-3</v>
      </c>
      <c r="V20" s="10">
        <v>74</v>
      </c>
    </row>
    <row r="21" spans="1:22" x14ac:dyDescent="0.25">
      <c r="A21" s="29" t="s">
        <v>17</v>
      </c>
      <c r="B21" s="24">
        <v>3642</v>
      </c>
      <c r="C21" s="1">
        <f t="shared" si="0"/>
        <v>5.5167775475333551E-3</v>
      </c>
      <c r="D21" s="2">
        <v>5.5</v>
      </c>
      <c r="E21" s="3"/>
      <c r="F21" s="24">
        <v>884</v>
      </c>
      <c r="G21" s="1">
        <f t="shared" si="1"/>
        <v>2.6987751712684244E-3</v>
      </c>
      <c r="H21" s="2">
        <v>2.1</v>
      </c>
      <c r="I21" s="3"/>
      <c r="J21" s="24">
        <v>2758</v>
      </c>
      <c r="K21" s="1">
        <f t="shared" si="2"/>
        <v>8.291943766310296E-3</v>
      </c>
      <c r="L21" s="2">
        <v>8.8000000000000007</v>
      </c>
      <c r="M21" s="3"/>
      <c r="N21" s="24">
        <v>983</v>
      </c>
      <c r="O21" s="1">
        <f t="shared" si="3"/>
        <v>9.7940558151583691E-3</v>
      </c>
      <c r="P21" s="10">
        <v>1.9</v>
      </c>
      <c r="Q21" s="24">
        <v>2078</v>
      </c>
      <c r="R21" s="1">
        <f t="shared" si="4"/>
        <v>8.0676471044989363E-3</v>
      </c>
      <c r="S21" s="10">
        <v>18.7</v>
      </c>
      <c r="T21" s="24">
        <v>581</v>
      </c>
      <c r="U21" s="1">
        <f t="shared" si="5"/>
        <v>1.9223833583143907E-3</v>
      </c>
      <c r="V21" s="10">
        <v>31.2</v>
      </c>
    </row>
    <row r="22" spans="1:22" x14ac:dyDescent="0.25">
      <c r="A22" s="29" t="s">
        <v>18</v>
      </c>
      <c r="B22" s="24">
        <v>5906</v>
      </c>
      <c r="C22" s="1">
        <f t="shared" si="0"/>
        <v>8.9462076319967044E-3</v>
      </c>
      <c r="D22" s="2">
        <v>8.4</v>
      </c>
      <c r="E22" s="3"/>
      <c r="F22" s="24">
        <v>2686</v>
      </c>
      <c r="G22" s="1">
        <f t="shared" si="1"/>
        <v>8.2001245588540581E-3</v>
      </c>
      <c r="H22" s="2">
        <v>6.1</v>
      </c>
      <c r="I22" s="3"/>
      <c r="J22" s="24">
        <v>3220</v>
      </c>
      <c r="K22" s="1">
        <f t="shared" si="2"/>
        <v>9.6809495748800406E-3</v>
      </c>
      <c r="L22" s="2">
        <v>10.7</v>
      </c>
      <c r="M22" s="3"/>
      <c r="N22" s="24">
        <v>879</v>
      </c>
      <c r="O22" s="1">
        <f t="shared" si="3"/>
        <v>8.7578586587224883E-3</v>
      </c>
      <c r="P22" s="10">
        <v>1.6</v>
      </c>
      <c r="Q22" s="24">
        <v>3060</v>
      </c>
      <c r="R22" s="1">
        <f t="shared" si="4"/>
        <v>1.1880173310763593E-2</v>
      </c>
      <c r="S22" s="10">
        <v>27.1</v>
      </c>
      <c r="T22" s="24">
        <v>1967</v>
      </c>
      <c r="U22" s="1">
        <f t="shared" si="5"/>
        <v>6.5083099239318532E-3</v>
      </c>
      <c r="V22" s="10">
        <v>98</v>
      </c>
    </row>
    <row r="23" spans="1:22" x14ac:dyDescent="0.25">
      <c r="A23" s="29" t="s">
        <v>19</v>
      </c>
      <c r="B23" s="24">
        <v>4276</v>
      </c>
      <c r="C23" s="1">
        <f t="shared" si="0"/>
        <v>6.4771391524581622E-3</v>
      </c>
      <c r="D23" s="2">
        <v>6.3</v>
      </c>
      <c r="E23" s="3"/>
      <c r="F23" s="24">
        <v>1481</v>
      </c>
      <c r="G23" s="1">
        <f t="shared" si="1"/>
        <v>4.5213642858015117E-3</v>
      </c>
      <c r="H23" s="2">
        <v>3.5</v>
      </c>
      <c r="I23" s="3"/>
      <c r="J23" s="24">
        <v>2795</v>
      </c>
      <c r="K23" s="1">
        <f t="shared" si="2"/>
        <v>8.4031844912390418E-3</v>
      </c>
      <c r="L23" s="2">
        <v>9.1</v>
      </c>
      <c r="M23" s="3"/>
      <c r="N23" s="24">
        <v>1108</v>
      </c>
      <c r="O23" s="1">
        <f t="shared" si="3"/>
        <v>1.1039485089720726E-2</v>
      </c>
      <c r="P23" s="10">
        <v>2.1</v>
      </c>
      <c r="Q23" s="24">
        <v>2205</v>
      </c>
      <c r="R23" s="1">
        <f t="shared" si="4"/>
        <v>8.5607131209914124E-3</v>
      </c>
      <c r="S23" s="10">
        <v>19.899999999999999</v>
      </c>
      <c r="T23" s="24">
        <v>963</v>
      </c>
      <c r="U23" s="1">
        <f t="shared" si="5"/>
        <v>3.1863256007861589E-3</v>
      </c>
      <c r="V23" s="10">
        <v>48.8</v>
      </c>
    </row>
    <row r="24" spans="1:22" x14ac:dyDescent="0.25">
      <c r="A24" s="29" t="s">
        <v>20</v>
      </c>
      <c r="B24" s="24">
        <v>16941</v>
      </c>
      <c r="C24" s="1">
        <f t="shared" si="0"/>
        <v>2.5661649761878794E-2</v>
      </c>
      <c r="D24" s="2">
        <v>23.6</v>
      </c>
      <c r="E24" s="3"/>
      <c r="F24" s="24">
        <v>7980</v>
      </c>
      <c r="G24" s="1">
        <f t="shared" si="1"/>
        <v>2.4362246455567903E-2</v>
      </c>
      <c r="H24" s="2">
        <v>17.899999999999999</v>
      </c>
      <c r="I24" s="3"/>
      <c r="J24" s="24">
        <v>8961</v>
      </c>
      <c r="K24" s="1">
        <f t="shared" si="2"/>
        <v>2.6941300975310573E-2</v>
      </c>
      <c r="L24" s="2">
        <v>29.4</v>
      </c>
      <c r="M24" s="3"/>
      <c r="N24" s="24">
        <v>2860</v>
      </c>
      <c r="O24" s="1">
        <f t="shared" si="3"/>
        <v>2.849542180198671E-2</v>
      </c>
      <c r="P24" s="10">
        <v>5.4</v>
      </c>
      <c r="Q24" s="24">
        <v>8621</v>
      </c>
      <c r="R24" s="1">
        <f t="shared" si="4"/>
        <v>3.3470252977808146E-2</v>
      </c>
      <c r="S24" s="10">
        <v>75.5</v>
      </c>
      <c r="T24" s="24">
        <v>5460</v>
      </c>
      <c r="U24" s="1">
        <f t="shared" si="5"/>
        <v>1.8065771319099092E-2</v>
      </c>
      <c r="V24" s="10">
        <v>259.8</v>
      </c>
    </row>
    <row r="25" spans="1:22" x14ac:dyDescent="0.25">
      <c r="A25" s="29" t="s">
        <v>21</v>
      </c>
      <c r="B25" s="24">
        <v>8734</v>
      </c>
      <c r="C25" s="1">
        <f t="shared" si="0"/>
        <v>1.3229965705699155E-2</v>
      </c>
      <c r="D25" s="2">
        <v>13</v>
      </c>
      <c r="E25" s="3"/>
      <c r="F25" s="24">
        <v>2493</v>
      </c>
      <c r="G25" s="1">
        <f t="shared" si="1"/>
        <v>7.6109123325477169E-3</v>
      </c>
      <c r="H25" s="2">
        <v>6</v>
      </c>
      <c r="I25" s="3"/>
      <c r="J25" s="24">
        <v>6241</v>
      </c>
      <c r="K25" s="1">
        <f t="shared" si="2"/>
        <v>1.8763604440008179E-2</v>
      </c>
      <c r="L25" s="2">
        <v>20</v>
      </c>
      <c r="M25" s="3"/>
      <c r="N25" s="24">
        <v>1858</v>
      </c>
      <c r="O25" s="1">
        <f t="shared" si="3"/>
        <v>1.8512060737094861E-2</v>
      </c>
      <c r="P25" s="10">
        <v>3.5</v>
      </c>
      <c r="Q25" s="24">
        <v>5316</v>
      </c>
      <c r="R25" s="1">
        <f t="shared" si="4"/>
        <v>2.063888932026773E-2</v>
      </c>
      <c r="S25" s="10">
        <v>48</v>
      </c>
      <c r="T25" s="24">
        <v>1560</v>
      </c>
      <c r="U25" s="1">
        <f t="shared" si="5"/>
        <v>5.1616489483140267E-3</v>
      </c>
      <c r="V25" s="10">
        <v>81.599999999999994</v>
      </c>
    </row>
    <row r="26" spans="1:22" x14ac:dyDescent="0.25">
      <c r="A26" s="29" t="s">
        <v>22</v>
      </c>
      <c r="B26" s="24">
        <v>12732</v>
      </c>
      <c r="C26" s="1">
        <f t="shared" si="0"/>
        <v>1.9285999927291235E-2</v>
      </c>
      <c r="D26" s="2">
        <v>18</v>
      </c>
      <c r="E26" s="3"/>
      <c r="F26" s="24">
        <v>6331</v>
      </c>
      <c r="G26" s="1">
        <f t="shared" si="1"/>
        <v>1.9327992770701803E-2</v>
      </c>
      <c r="H26" s="2">
        <v>15.2</v>
      </c>
      <c r="I26" s="3"/>
      <c r="J26" s="24">
        <v>6401</v>
      </c>
      <c r="K26" s="1">
        <f t="shared" si="2"/>
        <v>1.9244645412673025E-2</v>
      </c>
      <c r="L26" s="2">
        <v>20.7</v>
      </c>
      <c r="M26" s="3"/>
      <c r="N26" s="24">
        <v>2605</v>
      </c>
      <c r="O26" s="1">
        <f t="shared" si="3"/>
        <v>2.5954746081879504E-2</v>
      </c>
      <c r="P26" s="10">
        <v>4.9000000000000004</v>
      </c>
      <c r="Q26" s="24">
        <v>7496</v>
      </c>
      <c r="R26" s="1">
        <f t="shared" si="4"/>
        <v>2.910254220179212E-2</v>
      </c>
      <c r="S26" s="10">
        <v>64.900000000000006</v>
      </c>
      <c r="T26" s="24">
        <v>2631</v>
      </c>
      <c r="U26" s="1">
        <f t="shared" si="5"/>
        <v>8.7053194762911571E-3</v>
      </c>
      <c r="V26" s="10">
        <v>120.8</v>
      </c>
    </row>
    <row r="27" spans="1:22" x14ac:dyDescent="0.25">
      <c r="A27" s="29" t="s">
        <v>23</v>
      </c>
      <c r="B27" s="24">
        <v>823</v>
      </c>
      <c r="C27" s="1">
        <f t="shared" si="0"/>
        <v>1.2466523672762086E-3</v>
      </c>
      <c r="D27" s="2">
        <v>1.3</v>
      </c>
      <c r="E27" s="3"/>
      <c r="F27" s="24">
        <v>124</v>
      </c>
      <c r="G27" s="1">
        <f t="shared" si="1"/>
        <v>3.7856122311910026E-4</v>
      </c>
      <c r="H27" s="2">
        <v>0.3</v>
      </c>
      <c r="I27" s="3"/>
      <c r="J27" s="24">
        <v>699</v>
      </c>
      <c r="K27" s="1">
        <f t="shared" si="2"/>
        <v>2.101547749329549E-3</v>
      </c>
      <c r="L27" s="2">
        <v>2.2000000000000002</v>
      </c>
      <c r="M27" s="3"/>
      <c r="N27" s="24">
        <v>229</v>
      </c>
      <c r="O27" s="1">
        <f t="shared" si="3"/>
        <v>2.2816264309982364E-3</v>
      </c>
      <c r="P27" s="10">
        <v>0.4</v>
      </c>
      <c r="Q27" s="24">
        <v>484</v>
      </c>
      <c r="R27" s="1">
        <f t="shared" si="4"/>
        <v>1.8790862360815617E-3</v>
      </c>
      <c r="S27" s="10">
        <v>4.4000000000000004</v>
      </c>
      <c r="T27" s="24">
        <v>110</v>
      </c>
      <c r="U27" s="1">
        <f t="shared" si="5"/>
        <v>3.6396242584265574E-4</v>
      </c>
      <c r="V27" s="10">
        <v>7</v>
      </c>
    </row>
    <row r="28" spans="1:22" x14ac:dyDescent="0.25">
      <c r="A28" s="29" t="s">
        <v>24</v>
      </c>
      <c r="B28" s="24">
        <v>30440</v>
      </c>
      <c r="C28" s="1">
        <f t="shared" si="0"/>
        <v>4.6109475163897677E-2</v>
      </c>
      <c r="D28" s="2">
        <v>45.4</v>
      </c>
      <c r="E28" s="3"/>
      <c r="F28" s="24">
        <v>9918</v>
      </c>
      <c r="G28" s="1">
        <f t="shared" si="1"/>
        <v>3.0278792023348679E-2</v>
      </c>
      <c r="H28" s="2">
        <v>25.3</v>
      </c>
      <c r="I28" s="3"/>
      <c r="J28" s="24">
        <v>20522</v>
      </c>
      <c r="K28" s="1">
        <f t="shared" si="2"/>
        <v>6.1699517756424904E-2</v>
      </c>
      <c r="L28" s="2">
        <v>65.5</v>
      </c>
      <c r="M28" s="3"/>
      <c r="N28" s="24">
        <v>8768</v>
      </c>
      <c r="O28" s="1">
        <f t="shared" si="3"/>
        <v>8.7359391034901909E-2</v>
      </c>
      <c r="P28" s="10">
        <v>16.399999999999999</v>
      </c>
      <c r="Q28" s="24">
        <v>17877</v>
      </c>
      <c r="R28" s="1">
        <f t="shared" si="4"/>
        <v>6.9405836038078678E-2</v>
      </c>
      <c r="S28" s="10">
        <v>159.5</v>
      </c>
      <c r="T28" s="24">
        <v>3795</v>
      </c>
      <c r="U28" s="1">
        <f t="shared" si="5"/>
        <v>1.2556703691571624E-2</v>
      </c>
      <c r="V28" s="10">
        <v>204.2</v>
      </c>
    </row>
    <row r="29" spans="1:22" x14ac:dyDescent="0.25">
      <c r="A29" s="29" t="s">
        <v>25</v>
      </c>
      <c r="B29" s="24">
        <v>1920</v>
      </c>
      <c r="C29" s="1">
        <f t="shared" si="0"/>
        <v>2.9083506016650308E-3</v>
      </c>
      <c r="D29" s="2">
        <v>2.8</v>
      </c>
      <c r="E29" s="3"/>
      <c r="F29" s="24">
        <v>840</v>
      </c>
      <c r="G29" s="1">
        <f t="shared" si="1"/>
        <v>2.5644469953229371E-3</v>
      </c>
      <c r="H29" s="2">
        <v>2.1</v>
      </c>
      <c r="I29" s="3"/>
      <c r="J29" s="24">
        <v>1080</v>
      </c>
      <c r="K29" s="1">
        <f t="shared" si="2"/>
        <v>3.2470265654877153E-3</v>
      </c>
      <c r="L29" s="2">
        <v>3.5</v>
      </c>
      <c r="M29" s="3"/>
      <c r="N29" s="24">
        <v>587</v>
      </c>
      <c r="O29" s="1">
        <f t="shared" si="3"/>
        <v>5.8485358733448246E-3</v>
      </c>
      <c r="P29" s="10">
        <v>1.1000000000000001</v>
      </c>
      <c r="Q29" s="24">
        <v>913</v>
      </c>
      <c r="R29" s="1">
        <f t="shared" si="4"/>
        <v>3.5446399453356731E-3</v>
      </c>
      <c r="S29" s="10">
        <v>8</v>
      </c>
      <c r="T29" s="24">
        <v>420</v>
      </c>
      <c r="U29" s="1">
        <f t="shared" si="5"/>
        <v>1.3896747168537765E-3</v>
      </c>
      <c r="V29" s="10">
        <v>21</v>
      </c>
    </row>
    <row r="30" spans="1:22" ht="30" x14ac:dyDescent="0.25">
      <c r="A30" s="30" t="s">
        <v>26</v>
      </c>
      <c r="B30" s="23">
        <v>2564</v>
      </c>
      <c r="C30" s="4">
        <f t="shared" si="0"/>
        <v>3.8838598659735098E-3</v>
      </c>
      <c r="D30" s="5">
        <v>3.3</v>
      </c>
      <c r="E30" s="6">
        <v>87</v>
      </c>
      <c r="F30" s="23">
        <v>1424</v>
      </c>
      <c r="G30" s="4">
        <f t="shared" si="1"/>
        <v>4.3473482396903127E-3</v>
      </c>
      <c r="H30" s="5">
        <v>2.7</v>
      </c>
      <c r="I30" s="6">
        <v>89</v>
      </c>
      <c r="J30" s="23">
        <v>1140</v>
      </c>
      <c r="K30" s="4">
        <f t="shared" si="2"/>
        <v>3.4274169302370328E-3</v>
      </c>
      <c r="L30" s="5">
        <v>3.9</v>
      </c>
      <c r="M30" s="6">
        <v>83</v>
      </c>
      <c r="N30" s="23">
        <v>287</v>
      </c>
      <c r="O30" s="4">
        <f t="shared" si="3"/>
        <v>2.8595056143951698E-3</v>
      </c>
      <c r="P30" s="11">
        <v>0.5</v>
      </c>
      <c r="Q30" s="23">
        <v>817</v>
      </c>
      <c r="R30" s="4">
        <f t="shared" si="4"/>
        <v>3.1719286257823054E-3</v>
      </c>
      <c r="S30" s="11">
        <v>7.1</v>
      </c>
      <c r="T30" s="23">
        <v>1460</v>
      </c>
      <c r="U30" s="4">
        <f t="shared" si="5"/>
        <v>4.8307740157297946E-3</v>
      </c>
      <c r="V30" s="11">
        <v>67.099999999999994</v>
      </c>
    </row>
    <row r="31" spans="1:22" x14ac:dyDescent="0.25">
      <c r="A31" s="30" t="s">
        <v>27</v>
      </c>
      <c r="B31" s="23">
        <v>23844</v>
      </c>
      <c r="C31" s="4">
        <f t="shared" si="0"/>
        <v>3.6118079034427597E-2</v>
      </c>
      <c r="D31" s="5">
        <v>30.9</v>
      </c>
      <c r="E31" s="6">
        <v>85</v>
      </c>
      <c r="F31" s="23">
        <v>12993</v>
      </c>
      <c r="G31" s="4">
        <f t="shared" si="1"/>
        <v>3.9666499774084429E-2</v>
      </c>
      <c r="H31" s="5">
        <v>25.1</v>
      </c>
      <c r="I31" s="6">
        <v>88</v>
      </c>
      <c r="J31" s="23">
        <v>10851</v>
      </c>
      <c r="K31" s="4">
        <f t="shared" si="2"/>
        <v>3.2623597464914077E-2</v>
      </c>
      <c r="L31" s="5">
        <v>36.799999999999997</v>
      </c>
      <c r="M31" s="6">
        <v>81</v>
      </c>
      <c r="N31" s="23">
        <v>2336</v>
      </c>
      <c r="O31" s="4">
        <f t="shared" si="3"/>
        <v>2.3274582283021313E-2</v>
      </c>
      <c r="P31" s="11">
        <v>4.4000000000000004</v>
      </c>
      <c r="Q31" s="23">
        <v>8995</v>
      </c>
      <c r="R31" s="4">
        <f t="shared" si="4"/>
        <v>3.4922274160234808E-2</v>
      </c>
      <c r="S31" s="11">
        <v>78.599999999999994</v>
      </c>
      <c r="T31" s="23">
        <v>12513</v>
      </c>
      <c r="U31" s="4">
        <f t="shared" si="5"/>
        <v>4.1402380314265012E-2</v>
      </c>
      <c r="V31" s="11">
        <v>561.20000000000005</v>
      </c>
    </row>
    <row r="32" spans="1:22" x14ac:dyDescent="0.25">
      <c r="A32" s="29" t="s">
        <v>28</v>
      </c>
      <c r="B32" s="24">
        <v>12379</v>
      </c>
      <c r="C32" s="1">
        <f t="shared" si="0"/>
        <v>1.8751287551047612E-2</v>
      </c>
      <c r="D32" s="2">
        <v>16.600000000000001</v>
      </c>
      <c r="E32" s="3"/>
      <c r="F32" s="24">
        <v>6171</v>
      </c>
      <c r="G32" s="1">
        <f t="shared" si="1"/>
        <v>1.8839526676354579E-2</v>
      </c>
      <c r="H32" s="2">
        <v>12.3</v>
      </c>
      <c r="I32" s="3"/>
      <c r="J32" s="24">
        <v>6208</v>
      </c>
      <c r="K32" s="1">
        <f t="shared" si="2"/>
        <v>1.8664389739396055E-2</v>
      </c>
      <c r="L32" s="2">
        <v>20.8</v>
      </c>
      <c r="M32" s="3"/>
      <c r="N32" s="24">
        <v>1197</v>
      </c>
      <c r="O32" s="1">
        <f t="shared" si="3"/>
        <v>1.1926230733209123E-2</v>
      </c>
      <c r="P32" s="10">
        <v>2.2999999999999998</v>
      </c>
      <c r="Q32" s="24">
        <v>5370</v>
      </c>
      <c r="R32" s="1">
        <f t="shared" si="4"/>
        <v>2.0848539437516501E-2</v>
      </c>
      <c r="S32" s="10">
        <v>47.3</v>
      </c>
      <c r="T32" s="24">
        <v>5812</v>
      </c>
      <c r="U32" s="1">
        <f t="shared" si="5"/>
        <v>1.9230451081795594E-2</v>
      </c>
      <c r="V32" s="10">
        <v>268.10000000000002</v>
      </c>
    </row>
    <row r="33" spans="1:22" s="17" customFormat="1" x14ac:dyDescent="0.25">
      <c r="A33" s="30" t="s">
        <v>29</v>
      </c>
      <c r="B33" s="23">
        <v>24256</v>
      </c>
      <c r="C33" s="4">
        <f t="shared" si="0"/>
        <v>3.674216260103489E-2</v>
      </c>
      <c r="D33" s="5">
        <v>29.5</v>
      </c>
      <c r="E33" s="6">
        <v>88</v>
      </c>
      <c r="F33" s="23">
        <v>14563</v>
      </c>
      <c r="G33" s="4">
        <f t="shared" si="1"/>
        <v>4.4459573324866587E-2</v>
      </c>
      <c r="H33" s="5">
        <v>25.9</v>
      </c>
      <c r="I33" s="6">
        <v>90</v>
      </c>
      <c r="J33" s="23">
        <v>9693</v>
      </c>
      <c r="K33" s="4">
        <f t="shared" si="2"/>
        <v>2.9142063425252246E-2</v>
      </c>
      <c r="L33" s="5">
        <v>33</v>
      </c>
      <c r="M33" s="6">
        <v>82</v>
      </c>
      <c r="N33" s="23">
        <v>3023</v>
      </c>
      <c r="O33" s="4">
        <f t="shared" si="3"/>
        <v>3.011946157601602E-2</v>
      </c>
      <c r="P33" s="11">
        <v>5.8</v>
      </c>
      <c r="Q33" s="23">
        <v>6218</v>
      </c>
      <c r="R33" s="4">
        <f t="shared" si="4"/>
        <v>2.4140822760237914E-2</v>
      </c>
      <c r="S33" s="11">
        <v>53.4</v>
      </c>
      <c r="T33" s="23">
        <v>15015</v>
      </c>
      <c r="U33" s="4">
        <f t="shared" si="5"/>
        <v>4.9680871127522508E-2</v>
      </c>
      <c r="V33" s="11">
        <v>628.1</v>
      </c>
    </row>
    <row r="34" spans="1:22" x14ac:dyDescent="0.25">
      <c r="A34" s="29" t="s">
        <v>30</v>
      </c>
      <c r="B34" s="24">
        <v>17403</v>
      </c>
      <c r="C34" s="1">
        <f t="shared" si="0"/>
        <v>2.6361471625404441E-2</v>
      </c>
      <c r="D34" s="2">
        <v>19.7</v>
      </c>
      <c r="E34" s="3"/>
      <c r="F34" s="24">
        <v>11917</v>
      </c>
      <c r="G34" s="1">
        <f t="shared" si="1"/>
        <v>3.6381565289599335E-2</v>
      </c>
      <c r="H34" s="2">
        <v>19.899999999999999</v>
      </c>
      <c r="I34" s="3"/>
      <c r="J34" s="24">
        <v>5486</v>
      </c>
      <c r="K34" s="1">
        <f t="shared" si="2"/>
        <v>1.6493692350245934E-2</v>
      </c>
      <c r="L34" s="2">
        <v>19.600000000000001</v>
      </c>
      <c r="M34" s="3"/>
      <c r="N34" s="24">
        <v>67</v>
      </c>
      <c r="O34" s="1">
        <f t="shared" si="3"/>
        <v>6.6755009116542291E-4</v>
      </c>
      <c r="P34" s="10">
        <v>0.1</v>
      </c>
      <c r="Q34" s="24">
        <v>3794</v>
      </c>
      <c r="R34" s="1">
        <f t="shared" si="4"/>
        <v>1.4729861941515382E-2</v>
      </c>
      <c r="S34" s="10">
        <v>32.4</v>
      </c>
      <c r="T34" s="24">
        <v>13542</v>
      </c>
      <c r="U34" s="1">
        <f t="shared" si="5"/>
        <v>4.4807083370556763E-2</v>
      </c>
      <c r="V34" s="10">
        <v>564.5</v>
      </c>
    </row>
    <row r="35" spans="1:22" x14ac:dyDescent="0.25">
      <c r="A35" s="29" t="s">
        <v>31</v>
      </c>
      <c r="B35" s="24">
        <v>2696</v>
      </c>
      <c r="C35" s="1">
        <f t="shared" si="0"/>
        <v>4.0838089698379803E-3</v>
      </c>
      <c r="D35" s="2">
        <v>4.0999999999999996</v>
      </c>
      <c r="E35" s="3"/>
      <c r="F35" s="24">
        <v>492</v>
      </c>
      <c r="G35" s="1">
        <f t="shared" si="1"/>
        <v>1.5020332401177203E-3</v>
      </c>
      <c r="H35" s="2">
        <v>1.3</v>
      </c>
      <c r="I35" s="3"/>
      <c r="J35" s="24">
        <v>2204</v>
      </c>
      <c r="K35" s="1">
        <f t="shared" si="2"/>
        <v>6.626339398458264E-3</v>
      </c>
      <c r="L35" s="2">
        <v>6.9</v>
      </c>
      <c r="M35" s="3"/>
      <c r="N35" s="24">
        <v>1670</v>
      </c>
      <c r="O35" s="1">
        <f t="shared" si="3"/>
        <v>1.6638935108153077E-2</v>
      </c>
      <c r="P35" s="10">
        <v>3.2</v>
      </c>
      <c r="Q35" s="24">
        <v>920</v>
      </c>
      <c r="R35" s="1">
        <f t="shared" si="4"/>
        <v>3.5718168123864396E-3</v>
      </c>
      <c r="S35" s="10">
        <v>8.1999999999999993</v>
      </c>
      <c r="T35" s="24">
        <v>106</v>
      </c>
      <c r="U35" s="1">
        <f t="shared" si="5"/>
        <v>3.5072742853928642E-4</v>
      </c>
      <c r="V35" s="10">
        <v>5.9</v>
      </c>
    </row>
    <row r="36" spans="1:22" x14ac:dyDescent="0.25">
      <c r="A36" s="30" t="s">
        <v>32</v>
      </c>
      <c r="B36" s="23">
        <v>36090</v>
      </c>
      <c r="C36" s="4">
        <f t="shared" si="0"/>
        <v>5.4667902715672373E-2</v>
      </c>
      <c r="D36" s="5">
        <v>45.8</v>
      </c>
      <c r="E36" s="6">
        <v>87</v>
      </c>
      <c r="F36" s="23">
        <v>21200</v>
      </c>
      <c r="G36" s="4">
        <f t="shared" si="1"/>
        <v>6.4721757501007462E-2</v>
      </c>
      <c r="H36" s="5">
        <v>41.5</v>
      </c>
      <c r="I36" s="6">
        <v>87</v>
      </c>
      <c r="J36" s="23">
        <v>14890</v>
      </c>
      <c r="K36" s="4">
        <f t="shared" si="2"/>
        <v>4.4766875518622296E-2</v>
      </c>
      <c r="L36" s="5">
        <v>50</v>
      </c>
      <c r="M36" s="6">
        <v>82</v>
      </c>
      <c r="N36" s="23">
        <v>3246</v>
      </c>
      <c r="O36" s="4">
        <f t="shared" si="3"/>
        <v>3.2341307401835266E-2</v>
      </c>
      <c r="P36" s="11">
        <v>6.1</v>
      </c>
      <c r="Q36" s="23">
        <v>13928</v>
      </c>
      <c r="R36" s="4">
        <f t="shared" si="4"/>
        <v>5.4074200611867747E-2</v>
      </c>
      <c r="S36" s="11">
        <v>120.7</v>
      </c>
      <c r="T36" s="23">
        <v>18916</v>
      </c>
      <c r="U36" s="4">
        <f t="shared" si="5"/>
        <v>6.2588302247633412E-2</v>
      </c>
      <c r="V36" s="11">
        <v>813.4</v>
      </c>
    </row>
    <row r="37" spans="1:22" x14ac:dyDescent="0.25">
      <c r="A37" s="29" t="s">
        <v>33</v>
      </c>
      <c r="B37" s="24">
        <v>6758</v>
      </c>
      <c r="C37" s="1">
        <f t="shared" si="0"/>
        <v>1.0236788211485562E-2</v>
      </c>
      <c r="D37" s="2">
        <v>9.5</v>
      </c>
      <c r="E37" s="3"/>
      <c r="F37" s="24">
        <v>2928</v>
      </c>
      <c r="G37" s="1">
        <f t="shared" si="1"/>
        <v>8.9389295265542377E-3</v>
      </c>
      <c r="H37" s="2">
        <v>5.9</v>
      </c>
      <c r="I37" s="3"/>
      <c r="J37" s="24">
        <v>3830</v>
      </c>
      <c r="K37" s="1">
        <f t="shared" si="2"/>
        <v>1.1514918283164768E-2</v>
      </c>
      <c r="L37" s="2">
        <v>13</v>
      </c>
      <c r="M37" s="3"/>
      <c r="N37" s="24">
        <v>98</v>
      </c>
      <c r="O37" s="1">
        <f t="shared" si="3"/>
        <v>9.7641655125688728E-4</v>
      </c>
      <c r="P37" s="10">
        <v>0.2</v>
      </c>
      <c r="Q37" s="24">
        <v>3279</v>
      </c>
      <c r="R37" s="1">
        <f t="shared" si="4"/>
        <v>1.2730421008494712E-2</v>
      </c>
      <c r="S37" s="10">
        <v>29.4</v>
      </c>
      <c r="T37" s="24">
        <v>3381</v>
      </c>
      <c r="U37" s="1">
        <f t="shared" si="5"/>
        <v>1.1186881470672901E-2</v>
      </c>
      <c r="V37" s="10">
        <v>172.8</v>
      </c>
    </row>
    <row r="38" spans="1:22" x14ac:dyDescent="0.25">
      <c r="A38" s="29" t="s">
        <v>34</v>
      </c>
      <c r="B38" s="24">
        <v>16536</v>
      </c>
      <c r="C38" s="1">
        <f t="shared" si="0"/>
        <v>2.5048169556840076E-2</v>
      </c>
      <c r="D38" s="2">
        <v>18.399999999999999</v>
      </c>
      <c r="E38" s="3"/>
      <c r="F38" s="24">
        <v>12098</v>
      </c>
      <c r="G38" s="1">
        <f t="shared" si="1"/>
        <v>3.6934142558829638E-2</v>
      </c>
      <c r="H38" s="2">
        <v>21.4</v>
      </c>
      <c r="I38" s="3"/>
      <c r="J38" s="24">
        <v>4438</v>
      </c>
      <c r="K38" s="1">
        <f t="shared" si="2"/>
        <v>1.3342873979291186E-2</v>
      </c>
      <c r="L38" s="2">
        <v>15.5</v>
      </c>
      <c r="M38" s="3"/>
      <c r="N38" s="24">
        <v>121</v>
      </c>
      <c r="O38" s="1">
        <f t="shared" si="3"/>
        <v>1.2055755377763607E-3</v>
      </c>
      <c r="P38" s="10">
        <v>0.2</v>
      </c>
      <c r="Q38" s="24">
        <v>4412</v>
      </c>
      <c r="R38" s="1">
        <f t="shared" si="4"/>
        <v>1.7129191061140185E-2</v>
      </c>
      <c r="S38" s="10">
        <v>36.9</v>
      </c>
      <c r="T38" s="24">
        <v>12003</v>
      </c>
      <c r="U38" s="1">
        <f t="shared" si="5"/>
        <v>3.9714918158085429E-2</v>
      </c>
      <c r="V38" s="10">
        <v>479.1</v>
      </c>
    </row>
    <row r="39" spans="1:22" x14ac:dyDescent="0.25">
      <c r="A39" s="30" t="s">
        <v>35</v>
      </c>
      <c r="B39" s="23">
        <v>137716</v>
      </c>
      <c r="C39" s="4">
        <f t="shared" si="0"/>
        <v>0.20860750596817779</v>
      </c>
      <c r="D39" s="5">
        <v>177.7</v>
      </c>
      <c r="E39" s="6">
        <v>87</v>
      </c>
      <c r="F39" s="23">
        <v>72499</v>
      </c>
      <c r="G39" s="4">
        <f t="shared" si="1"/>
        <v>0.22133314608799717</v>
      </c>
      <c r="H39" s="5">
        <v>132.80000000000001</v>
      </c>
      <c r="I39" s="6">
        <v>89</v>
      </c>
      <c r="J39" s="23">
        <v>65217</v>
      </c>
      <c r="K39" s="4">
        <f t="shared" si="2"/>
        <v>0.19607530696427067</v>
      </c>
      <c r="L39" s="5">
        <v>222.6</v>
      </c>
      <c r="M39" s="6">
        <v>82</v>
      </c>
      <c r="N39" s="23">
        <v>12003</v>
      </c>
      <c r="O39" s="4">
        <f t="shared" si="3"/>
        <v>0.11959110066057568</v>
      </c>
      <c r="P39" s="11">
        <v>22.8</v>
      </c>
      <c r="Q39" s="23">
        <v>46054</v>
      </c>
      <c r="R39" s="4">
        <f t="shared" si="4"/>
        <v>0.17880049073657076</v>
      </c>
      <c r="S39" s="11">
        <v>406.1</v>
      </c>
      <c r="T39" s="23">
        <v>79659</v>
      </c>
      <c r="U39" s="4">
        <f t="shared" si="5"/>
        <v>0.26357166254727377</v>
      </c>
      <c r="V39" s="11">
        <v>3611.5</v>
      </c>
    </row>
    <row r="40" spans="1:22" x14ac:dyDescent="0.25">
      <c r="A40" s="29" t="s">
        <v>36</v>
      </c>
      <c r="B40" s="24">
        <v>13232</v>
      </c>
      <c r="C40" s="1">
        <f t="shared" si="0"/>
        <v>2.0043382896474837E-2</v>
      </c>
      <c r="D40" s="2">
        <v>18.600000000000001</v>
      </c>
      <c r="E40" s="3"/>
      <c r="F40" s="24">
        <v>5076</v>
      </c>
      <c r="G40" s="1">
        <f t="shared" si="1"/>
        <v>1.5496586843165749E-2</v>
      </c>
      <c r="H40" s="2">
        <v>10.4</v>
      </c>
      <c r="I40" s="3"/>
      <c r="J40" s="24">
        <v>8156</v>
      </c>
      <c r="K40" s="1">
        <f t="shared" si="2"/>
        <v>2.4521063581590563E-2</v>
      </c>
      <c r="L40" s="2">
        <v>26.7</v>
      </c>
      <c r="M40" s="3"/>
      <c r="N40" s="24">
        <v>2734</v>
      </c>
      <c r="O40" s="1">
        <f t="shared" si="3"/>
        <v>2.7240029093227855E-2</v>
      </c>
      <c r="P40" s="10">
        <v>5.2</v>
      </c>
      <c r="Q40" s="24">
        <v>5752</v>
      </c>
      <c r="R40" s="1">
        <f t="shared" si="4"/>
        <v>2.2331619896572608E-2</v>
      </c>
      <c r="S40" s="10">
        <v>51.2</v>
      </c>
      <c r="T40" s="24">
        <v>4746</v>
      </c>
      <c r="U40" s="1">
        <f>T40/$T$4</f>
        <v>1.5703324300447675E-2</v>
      </c>
      <c r="V40" s="10">
        <v>227.5</v>
      </c>
    </row>
    <row r="41" spans="1:22" x14ac:dyDescent="0.25">
      <c r="A41" s="29" t="s">
        <v>37</v>
      </c>
      <c r="B41" s="24">
        <v>18027</v>
      </c>
      <c r="C41" s="1">
        <f t="shared" si="0"/>
        <v>2.7306685570945576E-2</v>
      </c>
      <c r="D41" s="2">
        <v>25.2</v>
      </c>
      <c r="E41" s="3"/>
      <c r="F41" s="24">
        <v>6897</v>
      </c>
      <c r="G41" s="1">
        <f t="shared" si="1"/>
        <v>2.1055941579455117E-2</v>
      </c>
      <c r="H41" s="2">
        <v>12.6</v>
      </c>
      <c r="I41" s="3"/>
      <c r="J41" s="24">
        <v>11130</v>
      </c>
      <c r="K41" s="1">
        <f t="shared" si="2"/>
        <v>3.3462412660998399E-2</v>
      </c>
      <c r="L41" s="2">
        <v>37.700000000000003</v>
      </c>
      <c r="M41" s="3"/>
      <c r="N41" s="24">
        <v>1711</v>
      </c>
      <c r="O41" s="1">
        <f t="shared" si="3"/>
        <v>1.7047435910209532E-2</v>
      </c>
      <c r="P41" s="10">
        <v>3.2</v>
      </c>
      <c r="Q41" s="24">
        <v>6851</v>
      </c>
      <c r="R41" s="1">
        <f t="shared" si="4"/>
        <v>2.6598388023542932E-2</v>
      </c>
      <c r="S41" s="10">
        <v>62.4</v>
      </c>
      <c r="T41" s="24">
        <v>9465</v>
      </c>
      <c r="U41" s="1">
        <f t="shared" si="5"/>
        <v>3.1317312369097607E-2</v>
      </c>
      <c r="V41" s="10">
        <v>477.4</v>
      </c>
    </row>
    <row r="42" spans="1:22" x14ac:dyDescent="0.25">
      <c r="A42" s="29" t="s">
        <v>38</v>
      </c>
      <c r="B42" s="24">
        <v>50493</v>
      </c>
      <c r="C42" s="1">
        <f t="shared" si="0"/>
        <v>7.6485076525975207E-2</v>
      </c>
      <c r="D42" s="2">
        <v>63.1</v>
      </c>
      <c r="E42" s="3"/>
      <c r="F42" s="24">
        <v>28517</v>
      </c>
      <c r="G42" s="1">
        <f t="shared" si="1"/>
        <v>8.7059922578124047E-2</v>
      </c>
      <c r="H42" s="2">
        <v>49.4</v>
      </c>
      <c r="I42" s="3"/>
      <c r="J42" s="24">
        <v>21976</v>
      </c>
      <c r="K42" s="1">
        <f t="shared" si="2"/>
        <v>6.6070977595516694E-2</v>
      </c>
      <c r="L42" s="2">
        <v>76.8</v>
      </c>
      <c r="M42" s="3"/>
      <c r="N42" s="24">
        <v>2700</v>
      </c>
      <c r="O42" s="1">
        <f t="shared" si="3"/>
        <v>2.6901272330546892E-2</v>
      </c>
      <c r="P42" s="10">
        <v>5.0999999999999996</v>
      </c>
      <c r="Q42" s="24">
        <v>13504</v>
      </c>
      <c r="R42" s="1">
        <f t="shared" si="4"/>
        <v>5.2428058950507041E-2</v>
      </c>
      <c r="S42" s="10">
        <v>118.7</v>
      </c>
      <c r="T42" s="24">
        <v>34289</v>
      </c>
      <c r="U42" s="1">
        <f t="shared" si="5"/>
        <v>0.11345370563380748</v>
      </c>
      <c r="V42" s="10">
        <v>1551.7</v>
      </c>
    </row>
    <row r="43" spans="1:22" x14ac:dyDescent="0.25">
      <c r="A43" s="29" t="s">
        <v>39</v>
      </c>
      <c r="B43" s="24">
        <v>31127</v>
      </c>
      <c r="C43" s="1">
        <f t="shared" si="0"/>
        <v>4.7150119363555947E-2</v>
      </c>
      <c r="D43" s="2">
        <v>39.6</v>
      </c>
      <c r="E43" s="3"/>
      <c r="F43" s="24">
        <v>17814</v>
      </c>
      <c r="G43" s="1">
        <f t="shared" si="1"/>
        <v>5.4384593779384288E-2</v>
      </c>
      <c r="H43" s="2">
        <v>34.1</v>
      </c>
      <c r="I43" s="3"/>
      <c r="J43" s="24">
        <v>13313</v>
      </c>
      <c r="K43" s="1">
        <f t="shared" si="2"/>
        <v>4.0025615431794406E-2</v>
      </c>
      <c r="L43" s="2">
        <v>45.1</v>
      </c>
      <c r="M43" s="3"/>
      <c r="N43" s="24">
        <v>2572</v>
      </c>
      <c r="O43" s="1">
        <f t="shared" si="3"/>
        <v>2.5625952753395041E-2</v>
      </c>
      <c r="P43" s="10">
        <v>4.9000000000000004</v>
      </c>
      <c r="Q43" s="24">
        <v>11565</v>
      </c>
      <c r="R43" s="1">
        <f t="shared" si="4"/>
        <v>4.4900066777444757E-2</v>
      </c>
      <c r="S43" s="10">
        <v>100.7</v>
      </c>
      <c r="T43" s="24">
        <v>16990</v>
      </c>
      <c r="U43" s="1">
        <f t="shared" si="5"/>
        <v>5.6215651046061098E-2</v>
      </c>
      <c r="V43" s="10">
        <v>742.8</v>
      </c>
    </row>
    <row r="44" spans="1:22" x14ac:dyDescent="0.25">
      <c r="A44" s="29" t="s">
        <v>40</v>
      </c>
      <c r="B44" s="24">
        <v>24837</v>
      </c>
      <c r="C44" s="1">
        <f t="shared" si="0"/>
        <v>3.762224161122623E-2</v>
      </c>
      <c r="D44" s="2">
        <v>31.2</v>
      </c>
      <c r="E44" s="3"/>
      <c r="F44" s="24">
        <v>14195</v>
      </c>
      <c r="G44" s="1">
        <f t="shared" si="1"/>
        <v>4.3336101307867969E-2</v>
      </c>
      <c r="H44" s="2">
        <v>26.2</v>
      </c>
      <c r="I44" s="3"/>
      <c r="J44" s="24">
        <v>10642</v>
      </c>
      <c r="K44" s="1">
        <f t="shared" si="2"/>
        <v>3.1995237694370619E-2</v>
      </c>
      <c r="L44" s="2">
        <v>36.200000000000003</v>
      </c>
      <c r="M44" s="3"/>
      <c r="N44" s="24">
        <v>2286</v>
      </c>
      <c r="O44" s="1">
        <f t="shared" si="3"/>
        <v>2.2776410573196369E-2</v>
      </c>
      <c r="P44" s="10">
        <v>4.3</v>
      </c>
      <c r="Q44" s="24">
        <v>8382</v>
      </c>
      <c r="R44" s="1">
        <f t="shared" si="4"/>
        <v>3.2542357088503407E-2</v>
      </c>
      <c r="S44" s="10">
        <v>73.099999999999994</v>
      </c>
      <c r="T44" s="24">
        <v>14169</v>
      </c>
      <c r="U44" s="1">
        <f t="shared" si="5"/>
        <v>4.6881669197859903E-2</v>
      </c>
      <c r="V44" s="10">
        <v>612</v>
      </c>
    </row>
    <row r="45" spans="1:22" x14ac:dyDescent="0.25">
      <c r="A45" s="30" t="s">
        <v>41</v>
      </c>
      <c r="B45" s="23">
        <v>36349</v>
      </c>
      <c r="C45" s="4">
        <f t="shared" si="0"/>
        <v>5.5060227093709481E-2</v>
      </c>
      <c r="D45" s="5">
        <v>49.4</v>
      </c>
      <c r="E45" s="6">
        <v>86</v>
      </c>
      <c r="F45" s="23">
        <v>17063</v>
      </c>
      <c r="G45" s="4">
        <f t="shared" si="1"/>
        <v>5.2091856049041999E-2</v>
      </c>
      <c r="H45" s="5">
        <v>32.6</v>
      </c>
      <c r="I45" s="6">
        <v>88</v>
      </c>
      <c r="J45" s="23">
        <v>19286</v>
      </c>
      <c r="K45" s="4">
        <f t="shared" si="2"/>
        <v>5.7983476242588962E-2</v>
      </c>
      <c r="L45" s="5">
        <v>66.099999999999994</v>
      </c>
      <c r="M45" s="6">
        <v>83</v>
      </c>
      <c r="N45" s="23">
        <v>2810</v>
      </c>
      <c r="O45" s="4">
        <f t="shared" si="3"/>
        <v>2.7997250092161766E-2</v>
      </c>
      <c r="P45" s="11">
        <v>5.3</v>
      </c>
      <c r="Q45" s="23">
        <v>14055</v>
      </c>
      <c r="R45" s="4">
        <f t="shared" si="4"/>
        <v>5.4567266628360228E-2</v>
      </c>
      <c r="S45" s="11">
        <v>125.3</v>
      </c>
      <c r="T45" s="23">
        <v>19484</v>
      </c>
      <c r="U45" s="4">
        <f t="shared" si="5"/>
        <v>6.4467671864711862E-2</v>
      </c>
      <c r="V45" s="11">
        <v>952.7</v>
      </c>
    </row>
    <row r="46" spans="1:22" x14ac:dyDescent="0.25">
      <c r="A46" s="29" t="s">
        <v>42</v>
      </c>
      <c r="B46" s="24">
        <v>81</v>
      </c>
      <c r="C46" s="1">
        <f t="shared" si="0"/>
        <v>1.2269604100774347E-4</v>
      </c>
      <c r="D46" s="2">
        <v>0.1</v>
      </c>
      <c r="E46" s="3"/>
      <c r="F46" s="24">
        <v>46</v>
      </c>
      <c r="G46" s="1">
        <f t="shared" si="1"/>
        <v>1.4043400212482751E-4</v>
      </c>
      <c r="H46" s="2">
        <v>0.1</v>
      </c>
      <c r="I46" s="3"/>
      <c r="J46" s="24">
        <v>35</v>
      </c>
      <c r="K46" s="1">
        <f t="shared" si="2"/>
        <v>1.0522771277043522E-4</v>
      </c>
      <c r="L46" s="2">
        <v>0.1</v>
      </c>
      <c r="M46" s="3"/>
      <c r="N46" s="24">
        <v>21</v>
      </c>
      <c r="O46" s="1">
        <f t="shared" si="3"/>
        <v>2.0923211812647584E-4</v>
      </c>
      <c r="P46" s="10">
        <v>0</v>
      </c>
      <c r="Q46" s="24">
        <v>37</v>
      </c>
      <c r="R46" s="1">
        <f t="shared" si="4"/>
        <v>1.4364915441119377E-4</v>
      </c>
      <c r="S46" s="10">
        <v>0.3</v>
      </c>
      <c r="T46" s="24">
        <v>23</v>
      </c>
      <c r="U46" s="1">
        <f t="shared" si="5"/>
        <v>7.6101234494373472E-5</v>
      </c>
      <c r="V46" s="10">
        <v>1.1000000000000001</v>
      </c>
    </row>
    <row r="47" spans="1:22" x14ac:dyDescent="0.25">
      <c r="A47" s="29" t="s">
        <v>43</v>
      </c>
      <c r="B47" s="24">
        <v>10412</v>
      </c>
      <c r="C47" s="1">
        <f t="shared" si="0"/>
        <v>1.5771742950279322E-2</v>
      </c>
      <c r="D47" s="2">
        <v>13.7</v>
      </c>
      <c r="E47" s="3"/>
      <c r="F47" s="24">
        <v>5195</v>
      </c>
      <c r="G47" s="1">
        <f t="shared" si="1"/>
        <v>1.5859883500836499E-2</v>
      </c>
      <c r="H47" s="2">
        <v>9.1</v>
      </c>
      <c r="I47" s="3"/>
      <c r="J47" s="24">
        <v>5217</v>
      </c>
      <c r="K47" s="1">
        <f t="shared" si="2"/>
        <v>1.568494221495316E-2</v>
      </c>
      <c r="L47" s="2">
        <v>18.3</v>
      </c>
      <c r="M47" s="3"/>
      <c r="N47" s="24">
        <v>498</v>
      </c>
      <c r="O47" s="1">
        <f t="shared" si="3"/>
        <v>4.9617902298564271E-3</v>
      </c>
      <c r="P47" s="10">
        <v>0.9</v>
      </c>
      <c r="Q47" s="24">
        <v>3072</v>
      </c>
      <c r="R47" s="1">
        <f t="shared" si="4"/>
        <v>1.1926762225707764E-2</v>
      </c>
      <c r="S47" s="10">
        <v>27.5</v>
      </c>
      <c r="T47" s="24">
        <v>6842</v>
      </c>
      <c r="U47" s="1">
        <f t="shared" si="5"/>
        <v>2.2638462887413186E-2</v>
      </c>
      <c r="V47" s="10">
        <v>331.6</v>
      </c>
    </row>
    <row r="48" spans="1:22" x14ac:dyDescent="0.25">
      <c r="A48" s="29" t="s">
        <v>44</v>
      </c>
      <c r="B48" s="24">
        <v>10112</v>
      </c>
      <c r="C48" s="1">
        <f t="shared" si="0"/>
        <v>1.5317313168769163E-2</v>
      </c>
      <c r="D48" s="2">
        <v>14.3</v>
      </c>
      <c r="E48" s="3"/>
      <c r="F48" s="24">
        <v>4201</v>
      </c>
      <c r="G48" s="1">
        <f t="shared" si="1"/>
        <v>1.2825287889704357E-2</v>
      </c>
      <c r="H48" s="2">
        <v>8.8000000000000007</v>
      </c>
      <c r="I48" s="3"/>
      <c r="J48" s="24">
        <v>5911</v>
      </c>
      <c r="K48" s="1">
        <f t="shared" si="2"/>
        <v>1.7771457433886931E-2</v>
      </c>
      <c r="L48" s="2">
        <v>19.8</v>
      </c>
      <c r="M48" s="3"/>
      <c r="N48" s="24">
        <v>1120</v>
      </c>
      <c r="O48" s="1">
        <f t="shared" si="3"/>
        <v>1.1159046300078711E-2</v>
      </c>
      <c r="P48" s="10">
        <v>2.1</v>
      </c>
      <c r="Q48" s="24">
        <v>4974</v>
      </c>
      <c r="R48" s="1">
        <f t="shared" si="4"/>
        <v>1.9311105244358858E-2</v>
      </c>
      <c r="S48" s="10">
        <v>44.5</v>
      </c>
      <c r="T48" s="24">
        <v>4018</v>
      </c>
      <c r="U48" s="1">
        <f t="shared" si="5"/>
        <v>1.3294554791234462E-2</v>
      </c>
      <c r="V48" s="10">
        <v>203.1</v>
      </c>
    </row>
    <row r="49" spans="1:22" x14ac:dyDescent="0.25">
      <c r="A49" s="30" t="s">
        <v>45</v>
      </c>
      <c r="B49" s="23">
        <v>25688</v>
      </c>
      <c r="C49" s="4">
        <f t="shared" si="0"/>
        <v>3.8911307424776727E-2</v>
      </c>
      <c r="D49" s="5">
        <v>35</v>
      </c>
      <c r="E49" s="6">
        <v>80</v>
      </c>
      <c r="F49" s="23">
        <v>11785</v>
      </c>
      <c r="G49" s="4">
        <f t="shared" si="1"/>
        <v>3.5978580761762871E-2</v>
      </c>
      <c r="H49" s="5">
        <v>24.3</v>
      </c>
      <c r="I49" s="6">
        <v>86</v>
      </c>
      <c r="J49" s="23">
        <v>13903</v>
      </c>
      <c r="K49" s="4">
        <f t="shared" si="2"/>
        <v>4.1799454018496024E-2</v>
      </c>
      <c r="L49" s="5">
        <v>45.7</v>
      </c>
      <c r="M49" s="6">
        <v>73</v>
      </c>
      <c r="N49" s="23">
        <v>5415</v>
      </c>
      <c r="O49" s="4">
        <f t="shared" si="3"/>
        <v>5.395199617404127E-2</v>
      </c>
      <c r="P49" s="11">
        <v>10.3</v>
      </c>
      <c r="Q49" s="23">
        <v>10329</v>
      </c>
      <c r="R49" s="4">
        <f t="shared" si="4"/>
        <v>4.0101408538195146E-2</v>
      </c>
      <c r="S49" s="11">
        <v>90.3</v>
      </c>
      <c r="T49" s="23">
        <v>9944</v>
      </c>
      <c r="U49" s="4">
        <f t="shared" si="5"/>
        <v>3.2902203296176082E-2</v>
      </c>
      <c r="V49" s="11">
        <v>455</v>
      </c>
    </row>
    <row r="50" spans="1:22" x14ac:dyDescent="0.25">
      <c r="A50" s="29" t="s">
        <v>46</v>
      </c>
      <c r="B50" s="24">
        <v>6960</v>
      </c>
      <c r="C50" s="1">
        <f t="shared" si="0"/>
        <v>1.0542770931035736E-2</v>
      </c>
      <c r="D50" s="2">
        <v>10.4</v>
      </c>
      <c r="E50" s="3"/>
      <c r="F50" s="24">
        <v>1912</v>
      </c>
      <c r="G50" s="1">
        <f t="shared" si="1"/>
        <v>5.8371698274493518E-3</v>
      </c>
      <c r="H50" s="2">
        <v>5.0999999999999996</v>
      </c>
      <c r="I50" s="3"/>
      <c r="J50" s="24">
        <v>5048</v>
      </c>
      <c r="K50" s="1">
        <f t="shared" si="2"/>
        <v>1.5176842687575914E-2</v>
      </c>
      <c r="L50" s="2">
        <v>15.8</v>
      </c>
      <c r="M50" s="3"/>
      <c r="N50" s="24">
        <v>3197</v>
      </c>
      <c r="O50" s="1">
        <f t="shared" si="3"/>
        <v>3.1853099126206819E-2</v>
      </c>
      <c r="P50" s="10">
        <v>6.1</v>
      </c>
      <c r="Q50" s="24">
        <v>3329</v>
      </c>
      <c r="R50" s="1">
        <f t="shared" si="4"/>
        <v>1.2924541487428758E-2</v>
      </c>
      <c r="S50" s="10">
        <v>29.2</v>
      </c>
      <c r="T50" s="24">
        <v>434</v>
      </c>
      <c r="U50" s="1">
        <f t="shared" si="5"/>
        <v>1.4359972074155689E-3</v>
      </c>
      <c r="V50" s="10">
        <v>22.5</v>
      </c>
    </row>
    <row r="51" spans="1:22" x14ac:dyDescent="0.25">
      <c r="A51" s="30" t="s">
        <v>47</v>
      </c>
      <c r="B51" s="23">
        <v>1623</v>
      </c>
      <c r="C51" s="4">
        <f t="shared" si="0"/>
        <v>2.4584651179699714E-3</v>
      </c>
      <c r="D51" s="5">
        <v>1.9</v>
      </c>
      <c r="E51" s="6">
        <v>88</v>
      </c>
      <c r="F51" s="23">
        <v>1037</v>
      </c>
      <c r="G51" s="4">
        <f t="shared" si="1"/>
        <v>3.1658708739879591E-3</v>
      </c>
      <c r="H51" s="5">
        <v>1.9</v>
      </c>
      <c r="I51" s="6">
        <v>90</v>
      </c>
      <c r="J51" s="23">
        <v>586</v>
      </c>
      <c r="K51" s="4">
        <f t="shared" si="2"/>
        <v>1.7618125623850012E-3</v>
      </c>
      <c r="L51" s="5">
        <v>2</v>
      </c>
      <c r="M51" s="6">
        <v>84</v>
      </c>
      <c r="N51" s="23">
        <v>120</v>
      </c>
      <c r="O51" s="4">
        <f t="shared" si="3"/>
        <v>1.1956121035798619E-3</v>
      </c>
      <c r="P51" s="11">
        <v>0.2</v>
      </c>
      <c r="Q51" s="23">
        <v>470</v>
      </c>
      <c r="R51" s="4">
        <f t="shared" si="4"/>
        <v>1.8247325019800289E-3</v>
      </c>
      <c r="S51" s="11">
        <v>4.0999999999999996</v>
      </c>
      <c r="T51" s="23">
        <v>1033</v>
      </c>
      <c r="U51" s="4">
        <f t="shared" si="5"/>
        <v>3.4179380535951215E-3</v>
      </c>
      <c r="V51" s="11">
        <v>42.9</v>
      </c>
    </row>
    <row r="52" spans="1:22" ht="30" x14ac:dyDescent="0.25">
      <c r="A52" s="30" t="s">
        <v>48</v>
      </c>
      <c r="B52" s="23">
        <v>4388</v>
      </c>
      <c r="C52" s="4">
        <f t="shared" si="0"/>
        <v>6.6467929375552889E-3</v>
      </c>
      <c r="D52" s="5">
        <v>5.6</v>
      </c>
      <c r="E52" s="6">
        <v>86</v>
      </c>
      <c r="F52" s="23">
        <v>2582</v>
      </c>
      <c r="G52" s="4">
        <f t="shared" si="1"/>
        <v>7.8826215975283612E-3</v>
      </c>
      <c r="H52" s="5">
        <v>5.0999999999999996</v>
      </c>
      <c r="I52" s="6">
        <v>87</v>
      </c>
      <c r="J52" s="23">
        <v>1806</v>
      </c>
      <c r="K52" s="4">
        <f t="shared" si="2"/>
        <v>5.4297499789544576E-3</v>
      </c>
      <c r="L52" s="5">
        <v>6.1</v>
      </c>
      <c r="M52" s="6">
        <v>83</v>
      </c>
      <c r="N52" s="23">
        <v>369</v>
      </c>
      <c r="O52" s="4">
        <f t="shared" si="3"/>
        <v>3.6765072185080752E-3</v>
      </c>
      <c r="P52" s="11">
        <v>0.7</v>
      </c>
      <c r="Q52" s="23">
        <v>1673</v>
      </c>
      <c r="R52" s="4">
        <f t="shared" si="4"/>
        <v>6.4952712251331668E-3</v>
      </c>
      <c r="S52" s="11">
        <v>14.4</v>
      </c>
      <c r="T52" s="23">
        <v>2346</v>
      </c>
      <c r="U52" s="4">
        <f t="shared" si="5"/>
        <v>7.7623259184260943E-3</v>
      </c>
      <c r="V52" s="11">
        <v>103.4</v>
      </c>
    </row>
    <row r="53" spans="1:22" x14ac:dyDescent="0.25">
      <c r="A53" s="30" t="s">
        <v>49</v>
      </c>
      <c r="B53" s="23">
        <v>12662</v>
      </c>
      <c r="C53" s="4">
        <f t="shared" si="0"/>
        <v>1.9179966311605529E-2</v>
      </c>
      <c r="D53" s="5">
        <v>16.8</v>
      </c>
      <c r="E53" s="6">
        <v>87</v>
      </c>
      <c r="F53" s="23">
        <v>6544</v>
      </c>
      <c r="G53" s="4">
        <f t="shared" si="1"/>
        <v>1.9978263258801549E-2</v>
      </c>
      <c r="H53" s="5">
        <v>12.2</v>
      </c>
      <c r="I53" s="6">
        <v>89</v>
      </c>
      <c r="J53" s="23">
        <v>6118</v>
      </c>
      <c r="K53" s="4">
        <f t="shared" si="2"/>
        <v>1.8393804192272076E-2</v>
      </c>
      <c r="L53" s="5">
        <v>21.4</v>
      </c>
      <c r="M53" s="6">
        <v>86</v>
      </c>
      <c r="N53" s="23">
        <v>574</v>
      </c>
      <c r="O53" s="4">
        <f t="shared" si="3"/>
        <v>5.7190112287903395E-3</v>
      </c>
      <c r="P53" s="11">
        <v>1.1000000000000001</v>
      </c>
      <c r="Q53" s="23">
        <v>4197</v>
      </c>
      <c r="R53" s="4">
        <f t="shared" si="4"/>
        <v>1.6294473001723792E-2</v>
      </c>
      <c r="S53" s="11">
        <v>36.799999999999997</v>
      </c>
      <c r="T53" s="23">
        <v>7891</v>
      </c>
      <c r="U53" s="4">
        <f t="shared" si="5"/>
        <v>2.6109340930221787E-2</v>
      </c>
      <c r="V53" s="11">
        <v>387.3</v>
      </c>
    </row>
    <row r="54" spans="1:22" x14ac:dyDescent="0.25">
      <c r="A54" s="29" t="s">
        <v>50</v>
      </c>
      <c r="B54" s="24">
        <v>8821</v>
      </c>
      <c r="C54" s="1">
        <f t="shared" si="0"/>
        <v>1.3361750342337102E-2</v>
      </c>
      <c r="D54" s="2">
        <v>11.6</v>
      </c>
      <c r="E54" s="3"/>
      <c r="F54" s="24">
        <v>4684</v>
      </c>
      <c r="G54" s="1">
        <f t="shared" si="1"/>
        <v>1.4299844912015044E-2</v>
      </c>
      <c r="H54" s="2">
        <v>8.8000000000000007</v>
      </c>
      <c r="I54" s="3"/>
      <c r="J54" s="24">
        <v>4137</v>
      </c>
      <c r="K54" s="1">
        <f t="shared" si="2"/>
        <v>1.2437915649465444E-2</v>
      </c>
      <c r="L54" s="2">
        <v>14.4</v>
      </c>
      <c r="M54" s="3"/>
      <c r="N54" s="24">
        <v>446</v>
      </c>
      <c r="O54" s="1">
        <f t="shared" si="3"/>
        <v>4.4436916516384867E-3</v>
      </c>
      <c r="P54" s="10">
        <v>0.8</v>
      </c>
      <c r="Q54" s="24">
        <v>2997</v>
      </c>
      <c r="R54" s="1">
        <f t="shared" si="4"/>
        <v>1.1635581507306696E-2</v>
      </c>
      <c r="S54" s="10">
        <v>26.1</v>
      </c>
      <c r="T54" s="24">
        <v>5378</v>
      </c>
      <c r="U54" s="1">
        <f t="shared" si="5"/>
        <v>1.7794453874380022E-2</v>
      </c>
      <c r="V54" s="10">
        <v>260.3</v>
      </c>
    </row>
    <row r="55" spans="1:22" x14ac:dyDescent="0.25">
      <c r="A55" s="30" t="s">
        <v>51</v>
      </c>
      <c r="B55" s="23">
        <v>49</v>
      </c>
      <c r="C55" s="4">
        <f t="shared" si="0"/>
        <v>7.4223530979992977E-5</v>
      </c>
      <c r="D55" s="5">
        <v>0.1</v>
      </c>
      <c r="E55" s="6">
        <v>32</v>
      </c>
      <c r="F55" s="23">
        <v>49</v>
      </c>
      <c r="G55" s="4">
        <f t="shared" si="1"/>
        <v>1.4959274139383799E-4</v>
      </c>
      <c r="H55" s="5">
        <v>0.2</v>
      </c>
      <c r="I55" s="6">
        <v>32</v>
      </c>
      <c r="J55" s="23">
        <v>0</v>
      </c>
      <c r="K55" s="4">
        <f t="shared" si="2"/>
        <v>0</v>
      </c>
      <c r="L55" s="5">
        <v>0</v>
      </c>
      <c r="M55" s="6" t="s">
        <v>0</v>
      </c>
      <c r="N55" s="23">
        <v>49</v>
      </c>
      <c r="O55" s="4">
        <f t="shared" si="3"/>
        <v>4.8820827562844364E-4</v>
      </c>
      <c r="P55" s="11">
        <v>0.1</v>
      </c>
      <c r="Q55" s="23">
        <v>0</v>
      </c>
      <c r="R55" s="4">
        <f t="shared" si="4"/>
        <v>0</v>
      </c>
      <c r="S55" s="11">
        <v>0</v>
      </c>
      <c r="T55" s="23">
        <v>0</v>
      </c>
      <c r="U55" s="4">
        <f t="shared" si="5"/>
        <v>0</v>
      </c>
      <c r="V55" s="11">
        <v>0</v>
      </c>
    </row>
    <row r="56" spans="1:22" ht="30" x14ac:dyDescent="0.25">
      <c r="A56" s="30" t="s">
        <v>52</v>
      </c>
      <c r="B56" s="23">
        <v>1519</v>
      </c>
      <c r="C56" s="4">
        <f t="shared" si="0"/>
        <v>2.3009294603797822E-3</v>
      </c>
      <c r="D56" s="5">
        <v>2</v>
      </c>
      <c r="E56" s="6">
        <v>0</v>
      </c>
      <c r="F56" s="23">
        <v>663</v>
      </c>
      <c r="G56" s="4">
        <f t="shared" si="1"/>
        <v>2.0240813784513181E-3</v>
      </c>
      <c r="H56" s="5">
        <v>1.8</v>
      </c>
      <c r="I56" s="6">
        <v>0</v>
      </c>
      <c r="J56" s="23">
        <v>856</v>
      </c>
      <c r="K56" s="4">
        <f t="shared" si="2"/>
        <v>2.5735692037569301E-3</v>
      </c>
      <c r="L56" s="5">
        <v>2.2999999999999998</v>
      </c>
      <c r="M56" s="6">
        <v>0</v>
      </c>
      <c r="N56" s="23">
        <v>1519</v>
      </c>
      <c r="O56" s="4">
        <f t="shared" si="3"/>
        <v>1.5134456544481752E-2</v>
      </c>
      <c r="P56" s="11">
        <v>2.5</v>
      </c>
      <c r="Q56" s="23">
        <v>0</v>
      </c>
      <c r="R56" s="4">
        <f t="shared" si="4"/>
        <v>0</v>
      </c>
      <c r="S56" s="11">
        <v>0</v>
      </c>
      <c r="T56" s="23">
        <v>0</v>
      </c>
      <c r="U56" s="4">
        <f t="shared" si="5"/>
        <v>0</v>
      </c>
      <c r="V56" s="11">
        <v>0</v>
      </c>
    </row>
    <row r="57" spans="1:22" x14ac:dyDescent="0.25">
      <c r="A57" s="30" t="s">
        <v>53</v>
      </c>
      <c r="B57" s="23">
        <v>1509</v>
      </c>
      <c r="C57" s="4">
        <f t="shared" si="0"/>
        <v>2.2857818009961099E-3</v>
      </c>
      <c r="D57" s="5">
        <v>2.2000000000000002</v>
      </c>
      <c r="E57" s="6">
        <v>45</v>
      </c>
      <c r="F57" s="23">
        <v>702</v>
      </c>
      <c r="G57" s="4">
        <f t="shared" si="1"/>
        <v>2.1431449889484544E-3</v>
      </c>
      <c r="H57" s="5">
        <v>1.9</v>
      </c>
      <c r="I57" s="6">
        <v>46</v>
      </c>
      <c r="J57" s="23">
        <v>807</v>
      </c>
      <c r="K57" s="4">
        <f t="shared" si="2"/>
        <v>2.4262504058783206E-3</v>
      </c>
      <c r="L57" s="5">
        <v>2.4</v>
      </c>
      <c r="M57" s="6">
        <v>45</v>
      </c>
      <c r="N57" s="23">
        <v>1198</v>
      </c>
      <c r="O57" s="4">
        <f t="shared" si="3"/>
        <v>1.1936194167405621E-2</v>
      </c>
      <c r="P57" s="11">
        <v>2.1</v>
      </c>
      <c r="Q57" s="23">
        <v>241</v>
      </c>
      <c r="R57" s="4">
        <f t="shared" si="4"/>
        <v>9.3566070846209991E-4</v>
      </c>
      <c r="S57" s="11">
        <v>2</v>
      </c>
      <c r="T57" s="23">
        <v>70</v>
      </c>
      <c r="U57" s="4">
        <f t="shared" si="5"/>
        <v>2.3161245280896273E-4</v>
      </c>
      <c r="V57" s="11">
        <v>3.2</v>
      </c>
    </row>
    <row r="58" spans="1:22" x14ac:dyDescent="0.25">
      <c r="A58" s="30" t="s">
        <v>54</v>
      </c>
      <c r="B58" s="23">
        <v>69148</v>
      </c>
      <c r="C58" s="4">
        <f t="shared" si="0"/>
        <v>0.10474303510621538</v>
      </c>
      <c r="D58" s="5">
        <v>87.4</v>
      </c>
      <c r="E58" s="6">
        <v>86</v>
      </c>
      <c r="F58" s="23">
        <v>37925</v>
      </c>
      <c r="G58" s="4">
        <f t="shared" si="1"/>
        <v>0.11578172892574094</v>
      </c>
      <c r="H58" s="5">
        <v>69</v>
      </c>
      <c r="I58" s="6">
        <v>90</v>
      </c>
      <c r="J58" s="23">
        <v>31223</v>
      </c>
      <c r="K58" s="4">
        <f t="shared" si="2"/>
        <v>9.3872139309465683E-2</v>
      </c>
      <c r="L58" s="5">
        <v>105.8</v>
      </c>
      <c r="M58" s="6">
        <v>77</v>
      </c>
      <c r="N58" s="23">
        <v>11237</v>
      </c>
      <c r="O58" s="4">
        <f t="shared" si="3"/>
        <v>0.11195911006605756</v>
      </c>
      <c r="P58" s="11">
        <v>21.5</v>
      </c>
      <c r="Q58" s="23">
        <v>19997</v>
      </c>
      <c r="R58" s="4">
        <f t="shared" si="4"/>
        <v>7.7636544344882208E-2</v>
      </c>
      <c r="S58" s="11">
        <v>174.5</v>
      </c>
      <c r="T58" s="23">
        <v>37914</v>
      </c>
      <c r="U58" s="4">
        <f t="shared" si="5"/>
        <v>0.12544792193998591</v>
      </c>
      <c r="V58" s="11">
        <v>1618.4</v>
      </c>
    </row>
    <row r="59" spans="1:22" x14ac:dyDescent="0.25">
      <c r="A59" s="30" t="s">
        <v>55</v>
      </c>
      <c r="B59" s="23">
        <v>40904</v>
      </c>
      <c r="C59" s="4">
        <f t="shared" si="0"/>
        <v>6.1959985942972091E-2</v>
      </c>
      <c r="D59" s="5">
        <v>57.1</v>
      </c>
      <c r="E59" s="6">
        <v>78</v>
      </c>
      <c r="F59" s="23">
        <v>17053</v>
      </c>
      <c r="G59" s="4">
        <f t="shared" si="1"/>
        <v>5.2061326918145294E-2</v>
      </c>
      <c r="H59" s="5">
        <v>35.200000000000003</v>
      </c>
      <c r="I59" s="6">
        <v>86</v>
      </c>
      <c r="J59" s="23">
        <v>23851</v>
      </c>
      <c r="K59" s="4">
        <f t="shared" si="2"/>
        <v>7.1708176493932865E-2</v>
      </c>
      <c r="L59" s="5">
        <v>78.900000000000006</v>
      </c>
      <c r="M59" s="6">
        <v>69</v>
      </c>
      <c r="N59" s="23">
        <v>13550</v>
      </c>
      <c r="O59" s="4">
        <f t="shared" si="3"/>
        <v>0.13500453336255941</v>
      </c>
      <c r="P59" s="11">
        <v>26.2</v>
      </c>
      <c r="Q59" s="23">
        <v>11632</v>
      </c>
      <c r="R59" s="4">
        <f t="shared" si="4"/>
        <v>4.5160188219216371E-2</v>
      </c>
      <c r="S59" s="11">
        <v>102.5</v>
      </c>
      <c r="T59" s="23">
        <v>15722</v>
      </c>
      <c r="U59" s="4">
        <f t="shared" si="5"/>
        <v>5.2020156900893032E-2</v>
      </c>
      <c r="V59" s="11">
        <v>741.7</v>
      </c>
    </row>
    <row r="60" spans="1:22" x14ac:dyDescent="0.25">
      <c r="A60" s="29" t="s">
        <v>56</v>
      </c>
      <c r="B60" s="24">
        <v>2377</v>
      </c>
      <c r="C60" s="1">
        <f t="shared" si="0"/>
        <v>3.6005986354988428E-3</v>
      </c>
      <c r="D60" s="2">
        <v>3.6</v>
      </c>
      <c r="E60" s="3"/>
      <c r="F60" s="24">
        <v>546</v>
      </c>
      <c r="G60" s="1">
        <f t="shared" si="1"/>
        <v>1.6668905469599091E-3</v>
      </c>
      <c r="H60" s="2">
        <v>1.5</v>
      </c>
      <c r="I60" s="3"/>
      <c r="J60" s="24">
        <v>1831</v>
      </c>
      <c r="K60" s="1">
        <f t="shared" si="2"/>
        <v>5.5049126309333401E-3</v>
      </c>
      <c r="L60" s="2">
        <v>5.7</v>
      </c>
      <c r="M60" s="3"/>
      <c r="N60" s="24">
        <v>1751</v>
      </c>
      <c r="O60" s="1">
        <f t="shared" si="3"/>
        <v>1.7445973278069484E-2</v>
      </c>
      <c r="P60" s="10">
        <v>3.4</v>
      </c>
      <c r="Q60" s="24">
        <v>482</v>
      </c>
      <c r="R60" s="1">
        <f t="shared" si="4"/>
        <v>1.8713214169241998E-3</v>
      </c>
      <c r="S60" s="10">
        <v>4.3</v>
      </c>
      <c r="T60" s="24">
        <v>144</v>
      </c>
      <c r="U60" s="1">
        <f t="shared" si="5"/>
        <v>4.7645990292129479E-4</v>
      </c>
      <c r="V60" s="10">
        <v>7.7</v>
      </c>
    </row>
    <row r="61" spans="1:22" x14ac:dyDescent="0.25">
      <c r="A61" s="29" t="s">
        <v>57</v>
      </c>
      <c r="B61" s="24">
        <v>9802</v>
      </c>
      <c r="C61" s="1">
        <f t="shared" si="0"/>
        <v>1.4847735727875329E-2</v>
      </c>
      <c r="D61" s="2">
        <v>12.5</v>
      </c>
      <c r="E61" s="3"/>
      <c r="F61" s="24">
        <v>5307</v>
      </c>
      <c r="G61" s="1">
        <f t="shared" si="1"/>
        <v>1.6201809766879557E-2</v>
      </c>
      <c r="H61" s="2">
        <v>9.5</v>
      </c>
      <c r="I61" s="3"/>
      <c r="J61" s="24">
        <v>4495</v>
      </c>
      <c r="K61" s="1">
        <f t="shared" si="2"/>
        <v>1.3514244825803037E-2</v>
      </c>
      <c r="L61" s="2">
        <v>15.6</v>
      </c>
      <c r="M61" s="3"/>
      <c r="N61" s="24">
        <v>743</v>
      </c>
      <c r="O61" s="1">
        <f t="shared" si="3"/>
        <v>7.4028316079986448E-3</v>
      </c>
      <c r="P61" s="10">
        <v>1.4</v>
      </c>
      <c r="Q61" s="24">
        <v>2787</v>
      </c>
      <c r="R61" s="1">
        <f t="shared" si="4"/>
        <v>1.0820275495783703E-2</v>
      </c>
      <c r="S61" s="10">
        <v>24.3</v>
      </c>
      <c r="T61" s="24">
        <v>6272</v>
      </c>
      <c r="U61" s="1">
        <f t="shared" si="5"/>
        <v>2.0752475771683061E-2</v>
      </c>
      <c r="V61" s="10">
        <v>291.3</v>
      </c>
    </row>
    <row r="62" spans="1:22" x14ac:dyDescent="0.25">
      <c r="A62" s="29" t="s">
        <v>58</v>
      </c>
      <c r="B62" s="24">
        <v>639</v>
      </c>
      <c r="C62" s="1">
        <f t="shared" si="0"/>
        <v>9.6793543461664308E-4</v>
      </c>
      <c r="D62" s="2">
        <v>1</v>
      </c>
      <c r="E62" s="3"/>
      <c r="F62" s="24">
        <v>169</v>
      </c>
      <c r="G62" s="1">
        <f t="shared" si="1"/>
        <v>5.1594231215425755E-4</v>
      </c>
      <c r="H62" s="2">
        <v>0.5</v>
      </c>
      <c r="I62" s="3"/>
      <c r="J62" s="24">
        <v>470</v>
      </c>
      <c r="K62" s="1">
        <f t="shared" si="2"/>
        <v>1.4130578572029873E-3</v>
      </c>
      <c r="L62" s="2">
        <v>1.5</v>
      </c>
      <c r="M62" s="3"/>
      <c r="N62" s="24">
        <v>352</v>
      </c>
      <c r="O62" s="1">
        <f t="shared" si="3"/>
        <v>3.5071288371675948E-3</v>
      </c>
      <c r="P62" s="10">
        <v>0.7</v>
      </c>
      <c r="Q62" s="24">
        <v>231</v>
      </c>
      <c r="R62" s="1">
        <f t="shared" si="4"/>
        <v>8.9683661267529074E-4</v>
      </c>
      <c r="S62" s="10">
        <v>2.1</v>
      </c>
      <c r="T62" s="24">
        <v>56</v>
      </c>
      <c r="U62" s="1">
        <f t="shared" si="5"/>
        <v>1.852899622471702E-4</v>
      </c>
      <c r="V62" s="10">
        <v>3.3</v>
      </c>
    </row>
    <row r="63" spans="1:22" x14ac:dyDescent="0.25">
      <c r="A63" s="29" t="s">
        <v>59</v>
      </c>
      <c r="B63" s="24">
        <v>8951</v>
      </c>
      <c r="C63" s="1">
        <f t="shared" si="0"/>
        <v>1.3558669914324839E-2</v>
      </c>
      <c r="D63" s="2">
        <v>13.9</v>
      </c>
      <c r="E63" s="3"/>
      <c r="F63" s="24">
        <v>2199</v>
      </c>
      <c r="G63" s="1">
        <f t="shared" si="1"/>
        <v>6.7133558841846889E-3</v>
      </c>
      <c r="H63" s="2">
        <v>6.2</v>
      </c>
      <c r="I63" s="3"/>
      <c r="J63" s="24">
        <v>6752</v>
      </c>
      <c r="K63" s="1">
        <f t="shared" si="2"/>
        <v>2.0299929046456531E-2</v>
      </c>
      <c r="L63" s="2">
        <v>21.7</v>
      </c>
      <c r="M63" s="3"/>
      <c r="N63" s="24">
        <v>5843</v>
      </c>
      <c r="O63" s="1">
        <f t="shared" si="3"/>
        <v>5.8216346010142778E-2</v>
      </c>
      <c r="P63" s="10">
        <v>11.4</v>
      </c>
      <c r="Q63" s="24">
        <v>2369</v>
      </c>
      <c r="R63" s="1">
        <f t="shared" si="4"/>
        <v>9.1974282918950816E-3</v>
      </c>
      <c r="S63" s="10">
        <v>21.3</v>
      </c>
      <c r="T63" s="24">
        <v>739</v>
      </c>
      <c r="U63" s="1">
        <f t="shared" si="5"/>
        <v>2.445165751797478E-3</v>
      </c>
      <c r="V63" s="10">
        <v>45.1</v>
      </c>
    </row>
    <row r="64" spans="1:22" ht="15.75" thickBot="1" x14ac:dyDescent="0.3">
      <c r="A64" s="31" t="s">
        <v>60</v>
      </c>
      <c r="B64" s="25">
        <v>60895</v>
      </c>
      <c r="C64" s="7">
        <f t="shared" si="0"/>
        <v>9.224167181687086E-2</v>
      </c>
      <c r="D64" s="8">
        <v>82.9</v>
      </c>
      <c r="E64" s="9">
        <v>84</v>
      </c>
      <c r="F64" s="25">
        <v>28629</v>
      </c>
      <c r="G64" s="7">
        <f t="shared" si="1"/>
        <v>8.7401848844167102E-2</v>
      </c>
      <c r="H64" s="8">
        <v>56.6</v>
      </c>
      <c r="I64" s="9">
        <v>87</v>
      </c>
      <c r="J64" s="25">
        <v>32266</v>
      </c>
      <c r="K64" s="7">
        <f t="shared" si="2"/>
        <v>9.7007925150024654E-2</v>
      </c>
      <c r="L64" s="8">
        <v>109.3</v>
      </c>
      <c r="M64" s="9">
        <v>82</v>
      </c>
      <c r="N64" s="25">
        <v>5127</v>
      </c>
      <c r="O64" s="7">
        <f t="shared" si="3"/>
        <v>5.1082527125449598E-2</v>
      </c>
      <c r="P64" s="12">
        <v>9.6</v>
      </c>
      <c r="Q64" s="25">
        <v>25543</v>
      </c>
      <c r="R64" s="7">
        <f t="shared" si="4"/>
        <v>9.9168387868246555E-2</v>
      </c>
      <c r="S64" s="12">
        <v>226.5</v>
      </c>
      <c r="T64" s="25">
        <v>30225</v>
      </c>
      <c r="U64" s="7">
        <f t="shared" si="5"/>
        <v>0.10000694837358427</v>
      </c>
      <c r="V64" s="12">
        <v>1467.5</v>
      </c>
    </row>
  </sheetData>
  <mergeCells count="7">
    <mergeCell ref="A2:A3"/>
    <mergeCell ref="T2:V2"/>
    <mergeCell ref="B2:E2"/>
    <mergeCell ref="F2:I2"/>
    <mergeCell ref="J2:M2"/>
    <mergeCell ref="N2:P2"/>
    <mergeCell ref="Q2:S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Présentation et méthode</vt:lpstr>
      <vt:lpstr>Effectifs et taux 2021</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CADILLAC, Manon (DREES/OSAM/BESP)</dc:creator>
  <cp:lastModifiedBy>CADILLAC, Manon (DREES/OSAM/BESP)</cp:lastModifiedBy>
  <dcterms:created xsi:type="dcterms:W3CDTF">2023-12-12T16:09:08Z</dcterms:created>
  <dcterms:modified xsi:type="dcterms:W3CDTF">2023-12-15T14:14:07Z</dcterms:modified>
</cp:coreProperties>
</file>